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O:\BronsonData\F113\2017\"/>
    </mc:Choice>
  </mc:AlternateContent>
  <bookViews>
    <workbookView xWindow="25080" yWindow="-120" windowWidth="25440" windowHeight="15390" tabRatio="784" activeTab="1"/>
  </bookViews>
  <sheets>
    <sheet name="VariblesList" sheetId="18" r:id="rId1"/>
    <sheet name="MegaTable" sheetId="1" r:id="rId2"/>
    <sheet name="Lint_havd_TNU_ha" sheetId="10" r:id="rId3"/>
    <sheet name="NDRE_AL_164_vs_Nrateha" sheetId="11" r:id="rId4"/>
    <sheet name="Honey_vs_manual_143" sheetId="12" r:id="rId5"/>
    <sheet name="Honey_vs_NDVI_143" sheetId="13" r:id="rId6"/>
    <sheet name="Honey_vs_manual_164" sheetId="14" r:id="rId7"/>
    <sheet name="Honey_vs_NDVI_164" sheetId="15" r:id="rId8"/>
    <sheet name="Honey_vs_manual_171" sheetId="16" r:id="rId9"/>
    <sheet name="Honey_vs_NDVI_171" sheetId="17" r:id="rId10"/>
    <sheet name="LeafNcompare" sheetId="9" r:id="rId11"/>
    <sheet name="LeafNcompare2" sheetId="8" r:id="rId12"/>
  </sheets>
  <definedNames>
    <definedName name="_MailEndCompose" localSheetId="1">MegaTable!$YJ$6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MP61" i="1" l="1"/>
  <c r="AMP60" i="1"/>
  <c r="AMP59" i="1"/>
  <c r="AMP58" i="1"/>
  <c r="AMP57" i="1"/>
  <c r="AMP56" i="1"/>
  <c r="AMP55" i="1"/>
  <c r="AMP54" i="1"/>
  <c r="AMP53" i="1"/>
  <c r="AMP52" i="1"/>
  <c r="AMP51" i="1"/>
  <c r="AMP50" i="1"/>
  <c r="AMP49" i="1"/>
  <c r="AMP48" i="1"/>
  <c r="AMP47" i="1"/>
  <c r="AMP46" i="1"/>
  <c r="AMP45" i="1"/>
  <c r="AMP44" i="1"/>
  <c r="AMP43" i="1"/>
  <c r="AMP42" i="1"/>
  <c r="AMP41" i="1"/>
  <c r="AMP40" i="1"/>
  <c r="AMP39" i="1"/>
  <c r="AMP38" i="1"/>
  <c r="AMP37" i="1"/>
  <c r="AMP36" i="1"/>
  <c r="AMP35" i="1"/>
  <c r="AMP34" i="1"/>
  <c r="AMP33" i="1"/>
  <c r="AMP32" i="1"/>
  <c r="AMP31" i="1"/>
  <c r="AMP30" i="1"/>
  <c r="AMP29" i="1"/>
  <c r="AMP28" i="1"/>
  <c r="AMP27" i="1"/>
  <c r="AMP26" i="1"/>
  <c r="AMP25" i="1"/>
  <c r="AMP24" i="1"/>
  <c r="AMP23" i="1"/>
  <c r="AMP22" i="1"/>
  <c r="AMP21" i="1"/>
  <c r="AMP20" i="1"/>
  <c r="AMP19" i="1"/>
  <c r="AMP18" i="1"/>
  <c r="AMP17" i="1"/>
  <c r="AMP16" i="1"/>
  <c r="AMP15" i="1"/>
  <c r="AMP14" i="1"/>
  <c r="AMP13" i="1"/>
  <c r="AMP12" i="1"/>
  <c r="AMP11" i="1"/>
  <c r="AMP10" i="1"/>
  <c r="AMP9" i="1"/>
  <c r="AMP8" i="1"/>
  <c r="AMP7" i="1"/>
  <c r="AMP6" i="1"/>
  <c r="AMP5" i="1"/>
  <c r="AMP4" i="1"/>
  <c r="AMP3" i="1"/>
  <c r="AMP2" i="1"/>
  <c r="APS61" i="1"/>
  <c r="APS60" i="1"/>
  <c r="APS59" i="1"/>
  <c r="APS58" i="1"/>
  <c r="APS57" i="1"/>
  <c r="APS56" i="1"/>
  <c r="APS55" i="1"/>
  <c r="APS54" i="1"/>
  <c r="APS53" i="1"/>
  <c r="APS52" i="1"/>
  <c r="APS51" i="1"/>
  <c r="APS50" i="1"/>
  <c r="APS49" i="1"/>
  <c r="APS48" i="1"/>
  <c r="APS47" i="1"/>
  <c r="APS46" i="1"/>
  <c r="APS45" i="1"/>
  <c r="APS44" i="1"/>
  <c r="APS43" i="1"/>
  <c r="APS42" i="1"/>
  <c r="APS41" i="1"/>
  <c r="APS40" i="1"/>
  <c r="APS39" i="1"/>
  <c r="APS38" i="1"/>
  <c r="APS37" i="1"/>
  <c r="APS36" i="1"/>
  <c r="APS35" i="1"/>
  <c r="APS34" i="1"/>
  <c r="APS33" i="1"/>
  <c r="APS32" i="1"/>
  <c r="APS31" i="1"/>
  <c r="APS30" i="1"/>
  <c r="APS29" i="1"/>
  <c r="APS28" i="1"/>
  <c r="APS27" i="1"/>
  <c r="APS26" i="1"/>
  <c r="APS25" i="1"/>
  <c r="APS24" i="1"/>
  <c r="APS23" i="1"/>
  <c r="APS22" i="1"/>
  <c r="APS21" i="1"/>
  <c r="APS20" i="1"/>
  <c r="APS19" i="1"/>
  <c r="APS18" i="1"/>
  <c r="APS17" i="1"/>
  <c r="APS16" i="1"/>
  <c r="APS15" i="1"/>
  <c r="APS14" i="1"/>
  <c r="APS13" i="1"/>
  <c r="APS12" i="1"/>
  <c r="APS11" i="1"/>
  <c r="APS10" i="1"/>
  <c r="APS9" i="1"/>
  <c r="APS8" i="1"/>
  <c r="APS7" i="1"/>
  <c r="APS6" i="1"/>
  <c r="APS5" i="1"/>
  <c r="APS4" i="1"/>
  <c r="APS3" i="1"/>
  <c r="APS2" i="1"/>
  <c r="AJM61" i="1"/>
  <c r="AJM60" i="1"/>
  <c r="AJM59" i="1"/>
  <c r="AJM58" i="1"/>
  <c r="AJM57" i="1"/>
  <c r="AJM56" i="1"/>
  <c r="AJM55" i="1"/>
  <c r="AJM54" i="1"/>
  <c r="AJM53" i="1"/>
  <c r="AJM52" i="1"/>
  <c r="AJM51" i="1"/>
  <c r="AJM50" i="1"/>
  <c r="AJM49" i="1"/>
  <c r="AJM48" i="1"/>
  <c r="AJM47" i="1"/>
  <c r="AJM46" i="1"/>
  <c r="AJM45" i="1"/>
  <c r="AJM44" i="1"/>
  <c r="AJM43" i="1"/>
  <c r="AJM42" i="1"/>
  <c r="AJM41" i="1"/>
  <c r="AJM40" i="1"/>
  <c r="AJM39" i="1"/>
  <c r="AJM38" i="1"/>
  <c r="AJM37" i="1"/>
  <c r="AJM36" i="1"/>
  <c r="AJM35" i="1"/>
  <c r="AJM34" i="1"/>
  <c r="AJM33" i="1"/>
  <c r="AJM32" i="1"/>
  <c r="AJM31" i="1"/>
  <c r="AJM30" i="1"/>
  <c r="AJM29" i="1"/>
  <c r="AJM28" i="1"/>
  <c r="AJM27" i="1"/>
  <c r="AJM26" i="1"/>
  <c r="AJM25" i="1"/>
  <c r="AJM24" i="1"/>
  <c r="AJM23" i="1"/>
  <c r="AJM22" i="1"/>
  <c r="AJM21" i="1"/>
  <c r="AJM20" i="1"/>
  <c r="AJM19" i="1"/>
  <c r="AJM18" i="1"/>
  <c r="AJM17" i="1"/>
  <c r="AJM16" i="1"/>
  <c r="AJM15" i="1"/>
  <c r="AJM14" i="1"/>
  <c r="AJM13" i="1"/>
  <c r="AJM12" i="1"/>
  <c r="AJM11" i="1"/>
  <c r="AJM10" i="1"/>
  <c r="AJM9" i="1"/>
  <c r="AJM8" i="1"/>
  <c r="AJM7" i="1"/>
  <c r="AJM6" i="1"/>
  <c r="AJM5" i="1"/>
  <c r="AJM4" i="1"/>
  <c r="AJM3" i="1"/>
  <c r="AJM2" i="1"/>
  <c r="WJ61" i="1"/>
  <c r="WJ60" i="1"/>
  <c r="WJ59" i="1"/>
  <c r="WJ58" i="1"/>
  <c r="WJ57" i="1"/>
  <c r="WJ56" i="1"/>
  <c r="WJ55" i="1"/>
  <c r="WJ54" i="1"/>
  <c r="WJ53" i="1"/>
  <c r="WJ52" i="1"/>
  <c r="WJ51" i="1"/>
  <c r="WJ50" i="1"/>
  <c r="WJ49" i="1"/>
  <c r="WJ48" i="1"/>
  <c r="WJ47" i="1"/>
  <c r="WJ46" i="1"/>
  <c r="WJ45" i="1"/>
  <c r="WJ44" i="1"/>
  <c r="WJ43" i="1"/>
  <c r="WJ42" i="1"/>
  <c r="WJ41" i="1"/>
  <c r="WJ40" i="1"/>
  <c r="WJ39" i="1"/>
  <c r="WJ38" i="1"/>
  <c r="WJ37" i="1"/>
  <c r="WJ36" i="1"/>
  <c r="WJ35" i="1"/>
  <c r="WJ34" i="1"/>
  <c r="WJ33" i="1"/>
  <c r="WJ32" i="1"/>
  <c r="WJ31" i="1"/>
  <c r="WJ30" i="1"/>
  <c r="WJ29" i="1"/>
  <c r="WJ28" i="1"/>
  <c r="WJ27" i="1"/>
  <c r="WJ26" i="1"/>
  <c r="WJ25" i="1"/>
  <c r="WJ24" i="1"/>
  <c r="WJ23" i="1"/>
  <c r="WJ22" i="1"/>
  <c r="WJ21" i="1"/>
  <c r="WJ20" i="1"/>
  <c r="WJ19" i="1"/>
  <c r="WJ18" i="1"/>
  <c r="WJ17" i="1"/>
  <c r="WJ16" i="1"/>
  <c r="WJ15" i="1"/>
  <c r="WJ14" i="1"/>
  <c r="WJ13" i="1"/>
  <c r="WJ12" i="1"/>
  <c r="WJ11" i="1"/>
  <c r="WJ10" i="1"/>
  <c r="WJ9" i="1"/>
  <c r="WJ8" i="1"/>
  <c r="WJ7" i="1"/>
  <c r="WJ6" i="1"/>
  <c r="WJ5" i="1"/>
  <c r="WJ4" i="1"/>
  <c r="WJ3" i="1"/>
  <c r="WJ2" i="1"/>
  <c r="AGE61" i="1" l="1"/>
  <c r="AGE60" i="1"/>
  <c r="AGE59" i="1"/>
  <c r="AGE58" i="1"/>
  <c r="AGE57" i="1"/>
  <c r="AGE56" i="1"/>
  <c r="AGE55" i="1"/>
  <c r="AGE54" i="1"/>
  <c r="AGE53" i="1"/>
  <c r="AGE52" i="1"/>
  <c r="AGE51" i="1"/>
  <c r="AGE50" i="1"/>
  <c r="AGE49" i="1"/>
  <c r="AGE48" i="1"/>
  <c r="AGE47" i="1"/>
  <c r="AGE46" i="1"/>
  <c r="AGE45" i="1"/>
  <c r="AGE44" i="1"/>
  <c r="AGE43" i="1"/>
  <c r="AGE42" i="1"/>
  <c r="AGE41" i="1"/>
  <c r="AGE40" i="1"/>
  <c r="AGE39" i="1"/>
  <c r="AGE38" i="1"/>
  <c r="AGE37" i="1"/>
  <c r="AGE36" i="1"/>
  <c r="AGE35" i="1"/>
  <c r="AGE34" i="1"/>
  <c r="AGE33" i="1"/>
  <c r="AGE32" i="1"/>
  <c r="AGE31" i="1"/>
  <c r="AGE30" i="1"/>
  <c r="AGE29" i="1"/>
  <c r="AGE28" i="1"/>
  <c r="AGE27" i="1"/>
  <c r="AGE26" i="1"/>
  <c r="AGE25" i="1"/>
  <c r="AGE24" i="1"/>
  <c r="AGE23" i="1"/>
  <c r="AGE22" i="1"/>
  <c r="AGE21" i="1"/>
  <c r="AGE20" i="1"/>
  <c r="AGE19" i="1"/>
  <c r="AGE18" i="1"/>
  <c r="AGE17" i="1"/>
  <c r="AGE16" i="1"/>
  <c r="AGE15" i="1"/>
  <c r="AGE14" i="1"/>
  <c r="AGE13" i="1"/>
  <c r="AGE12" i="1"/>
  <c r="AGE11" i="1"/>
  <c r="AGE10" i="1"/>
  <c r="AGE9" i="1"/>
  <c r="AGE8" i="1"/>
  <c r="AGE7" i="1"/>
  <c r="AGE6" i="1"/>
  <c r="AGE5" i="1"/>
  <c r="AGE4" i="1"/>
  <c r="AGE3" i="1"/>
  <c r="AGE2" i="1"/>
  <c r="AKR61" i="1" l="1"/>
  <c r="AKR60" i="1"/>
  <c r="AKR59" i="1"/>
  <c r="AKR58" i="1"/>
  <c r="AKR49" i="1"/>
  <c r="AKR48" i="1"/>
  <c r="AKR47" i="1"/>
  <c r="AKR46" i="1"/>
  <c r="AKR45" i="1"/>
  <c r="AKR44" i="1"/>
  <c r="AKR43" i="1"/>
  <c r="AKR42" i="1"/>
  <c r="AKR41" i="1"/>
  <c r="AKR40" i="1"/>
  <c r="AKR39" i="1"/>
  <c r="AKR38" i="1"/>
  <c r="AKR33" i="1"/>
  <c r="AKR32" i="1"/>
  <c r="AKR31" i="1"/>
  <c r="AKR30" i="1"/>
  <c r="AKR29" i="1"/>
  <c r="AKR28" i="1"/>
  <c r="AKR27" i="1"/>
  <c r="AKR26" i="1"/>
  <c r="AKR17" i="1"/>
  <c r="AKR16" i="1"/>
  <c r="AKR14" i="1"/>
  <c r="AKR9" i="1"/>
  <c r="AKR8" i="1"/>
  <c r="AKR7" i="1"/>
  <c r="AKR6" i="1"/>
  <c r="AKR5" i="1"/>
  <c r="AKR4" i="1"/>
  <c r="AKR3" i="1"/>
  <c r="AKR2" i="1"/>
  <c r="KI61" i="1" l="1"/>
  <c r="KI60" i="1"/>
  <c r="KI59" i="1"/>
  <c r="KI58" i="1"/>
  <c r="KI57" i="1"/>
  <c r="KI56" i="1"/>
  <c r="KI55" i="1"/>
  <c r="KI54" i="1"/>
  <c r="KI53" i="1"/>
  <c r="KI52" i="1"/>
  <c r="KI51" i="1"/>
  <c r="KI50" i="1"/>
  <c r="KI49" i="1"/>
  <c r="KI48" i="1"/>
  <c r="KI47" i="1"/>
  <c r="KI46" i="1"/>
  <c r="KI45" i="1"/>
  <c r="KI44" i="1"/>
  <c r="KI43" i="1"/>
  <c r="KI42" i="1"/>
  <c r="KI41" i="1"/>
  <c r="KI40" i="1"/>
  <c r="KI39" i="1"/>
  <c r="KI38" i="1"/>
  <c r="KI37" i="1"/>
  <c r="KI36" i="1"/>
  <c r="KI35" i="1"/>
  <c r="KI34" i="1"/>
  <c r="KI33" i="1"/>
  <c r="KI32" i="1"/>
  <c r="KI31" i="1"/>
  <c r="KI30" i="1"/>
  <c r="KI29" i="1"/>
  <c r="KI28" i="1"/>
  <c r="KI27" i="1"/>
  <c r="KI26" i="1"/>
  <c r="KI25" i="1"/>
  <c r="KI24" i="1"/>
  <c r="KI23" i="1"/>
  <c r="KI22" i="1"/>
  <c r="KI21" i="1"/>
  <c r="KI20" i="1"/>
  <c r="KI19" i="1"/>
  <c r="KI18" i="1"/>
  <c r="KI17" i="1"/>
  <c r="KI16" i="1"/>
  <c r="KI15" i="1"/>
  <c r="KI14" i="1"/>
  <c r="KI13" i="1"/>
  <c r="KI12" i="1"/>
  <c r="KI11" i="1"/>
  <c r="KI10" i="1"/>
  <c r="KI9" i="1"/>
  <c r="KI8" i="1"/>
  <c r="KI7" i="1"/>
  <c r="KI6" i="1"/>
  <c r="KI5" i="1"/>
  <c r="KI4" i="1"/>
  <c r="KI3" i="1"/>
  <c r="KI2" i="1"/>
  <c r="ED61" i="1" l="1"/>
  <c r="EC61" i="1"/>
  <c r="EB61" i="1"/>
  <c r="EA61" i="1"/>
  <c r="DZ61" i="1"/>
  <c r="DY61" i="1"/>
  <c r="ED60" i="1"/>
  <c r="EC60" i="1"/>
  <c r="EB60" i="1"/>
  <c r="EA60" i="1"/>
  <c r="DZ60" i="1"/>
  <c r="DY60" i="1"/>
  <c r="ED59" i="1"/>
  <c r="EC59" i="1"/>
  <c r="EB59" i="1"/>
  <c r="EA59" i="1"/>
  <c r="DZ59" i="1"/>
  <c r="DY59" i="1"/>
  <c r="ED58" i="1"/>
  <c r="EC58" i="1"/>
  <c r="EB58" i="1"/>
  <c r="EA58" i="1"/>
  <c r="DZ58" i="1"/>
  <c r="DY58" i="1"/>
  <c r="ED57" i="1"/>
  <c r="EC57" i="1"/>
  <c r="EB57" i="1"/>
  <c r="EA57" i="1"/>
  <c r="DZ57" i="1"/>
  <c r="DY57" i="1"/>
  <c r="ED56" i="1"/>
  <c r="EC56" i="1"/>
  <c r="EB56" i="1"/>
  <c r="EA56" i="1"/>
  <c r="DZ56" i="1"/>
  <c r="DY56" i="1"/>
  <c r="ED55" i="1"/>
  <c r="EC55" i="1"/>
  <c r="EB55" i="1"/>
  <c r="EA55" i="1"/>
  <c r="DZ55" i="1"/>
  <c r="DY55" i="1"/>
  <c r="ED54" i="1"/>
  <c r="EC54" i="1"/>
  <c r="EB54" i="1"/>
  <c r="EA54" i="1"/>
  <c r="DZ54" i="1"/>
  <c r="DY54" i="1"/>
  <c r="ED49" i="1"/>
  <c r="EC49" i="1"/>
  <c r="EB49" i="1"/>
  <c r="EA49" i="1"/>
  <c r="DZ49" i="1"/>
  <c r="DY49" i="1"/>
  <c r="ED48" i="1"/>
  <c r="EC48" i="1"/>
  <c r="EB48" i="1"/>
  <c r="EA48" i="1"/>
  <c r="DZ48" i="1"/>
  <c r="DY48" i="1"/>
  <c r="ED47" i="1"/>
  <c r="EC47" i="1"/>
  <c r="EB47" i="1"/>
  <c r="EA47" i="1"/>
  <c r="DZ47" i="1"/>
  <c r="DY47" i="1"/>
  <c r="ED46" i="1"/>
  <c r="EC46" i="1"/>
  <c r="EB46" i="1"/>
  <c r="EA46" i="1"/>
  <c r="DZ46" i="1"/>
  <c r="DY46" i="1"/>
  <c r="ED37" i="1"/>
  <c r="EC37" i="1"/>
  <c r="EB37" i="1"/>
  <c r="EA37" i="1"/>
  <c r="DZ37" i="1"/>
  <c r="DY37" i="1"/>
  <c r="ED36" i="1"/>
  <c r="EC36" i="1"/>
  <c r="EB36" i="1"/>
  <c r="EA36" i="1"/>
  <c r="DZ36" i="1"/>
  <c r="DY36" i="1"/>
  <c r="ED35" i="1"/>
  <c r="EC35" i="1"/>
  <c r="EB35" i="1"/>
  <c r="EA35" i="1"/>
  <c r="DZ35" i="1"/>
  <c r="DY35" i="1"/>
  <c r="ED34" i="1"/>
  <c r="EC34" i="1"/>
  <c r="EB34" i="1"/>
  <c r="EA34" i="1"/>
  <c r="DZ34" i="1"/>
  <c r="DY34" i="1"/>
  <c r="ED33" i="1"/>
  <c r="EC33" i="1"/>
  <c r="EB33" i="1"/>
  <c r="EA33" i="1"/>
  <c r="DZ33" i="1"/>
  <c r="DY33" i="1"/>
  <c r="ED32" i="1"/>
  <c r="EC32" i="1"/>
  <c r="EB32" i="1"/>
  <c r="EA32" i="1"/>
  <c r="DZ32" i="1"/>
  <c r="DY32" i="1"/>
  <c r="ED31" i="1"/>
  <c r="EC31" i="1"/>
  <c r="EB31" i="1"/>
  <c r="EA31" i="1"/>
  <c r="DZ31" i="1"/>
  <c r="DY31" i="1"/>
  <c r="ED30" i="1"/>
  <c r="EC30" i="1"/>
  <c r="EB30" i="1"/>
  <c r="EA30" i="1"/>
  <c r="DZ30" i="1"/>
  <c r="DY30" i="1"/>
  <c r="ED29" i="1"/>
  <c r="EC29" i="1"/>
  <c r="EB29" i="1"/>
  <c r="EA29" i="1"/>
  <c r="DZ29" i="1"/>
  <c r="DY29" i="1"/>
  <c r="ED28" i="1"/>
  <c r="EC28" i="1"/>
  <c r="EB28" i="1"/>
  <c r="EA28" i="1"/>
  <c r="DZ28" i="1"/>
  <c r="DY28" i="1"/>
  <c r="ED27" i="1"/>
  <c r="EC27" i="1"/>
  <c r="EB27" i="1"/>
  <c r="EA27" i="1"/>
  <c r="DZ27" i="1"/>
  <c r="DY27" i="1"/>
  <c r="ED26" i="1"/>
  <c r="EC26" i="1"/>
  <c r="EB26" i="1"/>
  <c r="EA26" i="1"/>
  <c r="DZ26" i="1"/>
  <c r="DY26" i="1"/>
  <c r="ED21" i="1"/>
  <c r="EC21" i="1"/>
  <c r="EB21" i="1"/>
  <c r="EA21" i="1"/>
  <c r="DZ21" i="1"/>
  <c r="DY21" i="1"/>
  <c r="ED20" i="1"/>
  <c r="EC20" i="1"/>
  <c r="EB20" i="1"/>
  <c r="EA20" i="1"/>
  <c r="DZ20" i="1"/>
  <c r="DY20" i="1"/>
  <c r="ED19" i="1"/>
  <c r="EC19" i="1"/>
  <c r="EB19" i="1"/>
  <c r="EA19" i="1"/>
  <c r="DZ19" i="1"/>
  <c r="DY19" i="1"/>
  <c r="ED18" i="1"/>
  <c r="EC18" i="1"/>
  <c r="EB18" i="1"/>
  <c r="EA18" i="1"/>
  <c r="DZ18" i="1"/>
  <c r="DY18" i="1"/>
  <c r="ED17" i="1"/>
  <c r="EC17" i="1"/>
  <c r="EB17" i="1"/>
  <c r="EA17" i="1"/>
  <c r="DZ17" i="1"/>
  <c r="DY17" i="1"/>
  <c r="ED16" i="1"/>
  <c r="EC16" i="1"/>
  <c r="EB16" i="1"/>
  <c r="EA16" i="1"/>
  <c r="DZ16" i="1"/>
  <c r="DY16" i="1"/>
  <c r="ED15" i="1"/>
  <c r="EC15" i="1"/>
  <c r="EB15" i="1"/>
  <c r="EA15" i="1"/>
  <c r="DZ15" i="1"/>
  <c r="DY15" i="1"/>
  <c r="ED14" i="1"/>
  <c r="EC14" i="1"/>
  <c r="EB14" i="1"/>
  <c r="EA14" i="1"/>
  <c r="DZ14" i="1"/>
  <c r="DY14" i="1"/>
  <c r="ED5" i="1"/>
  <c r="EC5" i="1"/>
  <c r="EB5" i="1"/>
  <c r="EA5" i="1"/>
  <c r="DZ5" i="1"/>
  <c r="DY5" i="1"/>
  <c r="ED4" i="1"/>
  <c r="EC4" i="1"/>
  <c r="EB4" i="1"/>
  <c r="EA4" i="1"/>
  <c r="DZ4" i="1"/>
  <c r="DY4" i="1"/>
  <c r="ED3" i="1"/>
  <c r="EC3" i="1"/>
  <c r="EB3" i="1"/>
  <c r="EA3" i="1"/>
  <c r="DZ3" i="1"/>
  <c r="DY3" i="1"/>
  <c r="EK61" i="1"/>
  <c r="EJ61" i="1"/>
  <c r="EI61" i="1"/>
  <c r="EH61" i="1"/>
  <c r="EG61" i="1"/>
  <c r="EF61" i="1"/>
  <c r="EK60" i="1"/>
  <c r="EJ60" i="1"/>
  <c r="EI60" i="1"/>
  <c r="EH60" i="1"/>
  <c r="EG60" i="1"/>
  <c r="EF60" i="1"/>
  <c r="EK59" i="1"/>
  <c r="EJ59" i="1"/>
  <c r="EI59" i="1"/>
  <c r="EH59" i="1"/>
  <c r="EG59" i="1"/>
  <c r="EF59" i="1"/>
  <c r="EK58" i="1"/>
  <c r="EJ58" i="1"/>
  <c r="EI58" i="1"/>
  <c r="EH58" i="1"/>
  <c r="EG58" i="1"/>
  <c r="EF58" i="1"/>
  <c r="EK57" i="1"/>
  <c r="EJ57" i="1"/>
  <c r="EI57" i="1"/>
  <c r="EH57" i="1"/>
  <c r="EG57" i="1"/>
  <c r="EF57" i="1"/>
  <c r="EK56" i="1"/>
  <c r="EJ56" i="1"/>
  <c r="EI56" i="1"/>
  <c r="EH56" i="1"/>
  <c r="EG56" i="1"/>
  <c r="EF56" i="1"/>
  <c r="EK55" i="1"/>
  <c r="EJ55" i="1"/>
  <c r="EI55" i="1"/>
  <c r="EH55" i="1"/>
  <c r="EG55" i="1"/>
  <c r="EF55" i="1"/>
  <c r="EK54" i="1"/>
  <c r="EJ54" i="1"/>
  <c r="EI54" i="1"/>
  <c r="EH54" i="1"/>
  <c r="EG54" i="1"/>
  <c r="EF54" i="1"/>
  <c r="EK49" i="1"/>
  <c r="EJ49" i="1"/>
  <c r="EI49" i="1"/>
  <c r="EH49" i="1"/>
  <c r="EG49" i="1"/>
  <c r="EF49" i="1"/>
  <c r="EK48" i="1"/>
  <c r="EJ48" i="1"/>
  <c r="EI48" i="1"/>
  <c r="EH48" i="1"/>
  <c r="EG48" i="1"/>
  <c r="EF48" i="1"/>
  <c r="EK47" i="1"/>
  <c r="EJ47" i="1"/>
  <c r="EI47" i="1"/>
  <c r="EH47" i="1"/>
  <c r="EG47" i="1"/>
  <c r="EF47" i="1"/>
  <c r="EK46" i="1"/>
  <c r="EJ46" i="1"/>
  <c r="EI46" i="1"/>
  <c r="EH46" i="1"/>
  <c r="EG46" i="1"/>
  <c r="EF46" i="1"/>
  <c r="EK37" i="1"/>
  <c r="EJ37" i="1"/>
  <c r="EI37" i="1"/>
  <c r="EH37" i="1"/>
  <c r="EG37" i="1"/>
  <c r="EF37" i="1"/>
  <c r="EK36" i="1"/>
  <c r="EJ36" i="1"/>
  <c r="EI36" i="1"/>
  <c r="EH36" i="1"/>
  <c r="EG36" i="1"/>
  <c r="EF36" i="1"/>
  <c r="EK35" i="1"/>
  <c r="EJ35" i="1"/>
  <c r="EI35" i="1"/>
  <c r="EH35" i="1"/>
  <c r="EG35" i="1"/>
  <c r="EF35" i="1"/>
  <c r="EK34" i="1"/>
  <c r="EJ34" i="1"/>
  <c r="EI34" i="1"/>
  <c r="EH34" i="1"/>
  <c r="EG34" i="1"/>
  <c r="EF34" i="1"/>
  <c r="EK33" i="1"/>
  <c r="EJ33" i="1"/>
  <c r="EI33" i="1"/>
  <c r="EH33" i="1"/>
  <c r="EG33" i="1"/>
  <c r="EF33" i="1"/>
  <c r="EK32" i="1"/>
  <c r="EJ32" i="1"/>
  <c r="EI32" i="1"/>
  <c r="EH32" i="1"/>
  <c r="EG32" i="1"/>
  <c r="EF32" i="1"/>
  <c r="EK31" i="1"/>
  <c r="EJ31" i="1"/>
  <c r="EI31" i="1"/>
  <c r="EH31" i="1"/>
  <c r="EG31" i="1"/>
  <c r="EF31" i="1"/>
  <c r="EK30" i="1"/>
  <c r="EJ30" i="1"/>
  <c r="EI30" i="1"/>
  <c r="EH30" i="1"/>
  <c r="EG30" i="1"/>
  <c r="EF30" i="1"/>
  <c r="EK29" i="1"/>
  <c r="EJ29" i="1"/>
  <c r="EI29" i="1"/>
  <c r="EH29" i="1"/>
  <c r="EG29" i="1"/>
  <c r="EF29" i="1"/>
  <c r="EK28" i="1"/>
  <c r="EJ28" i="1"/>
  <c r="EI28" i="1"/>
  <c r="EH28" i="1"/>
  <c r="EG28" i="1"/>
  <c r="EF28" i="1"/>
  <c r="EK27" i="1"/>
  <c r="EJ27" i="1"/>
  <c r="EI27" i="1"/>
  <c r="EH27" i="1"/>
  <c r="EG27" i="1"/>
  <c r="EF27" i="1"/>
  <c r="EK26" i="1"/>
  <c r="EJ26" i="1"/>
  <c r="EI26" i="1"/>
  <c r="EH26" i="1"/>
  <c r="EG26" i="1"/>
  <c r="EF26" i="1"/>
  <c r="EK21" i="1"/>
  <c r="EJ21" i="1"/>
  <c r="EI21" i="1"/>
  <c r="EH21" i="1"/>
  <c r="EG21" i="1"/>
  <c r="EF21" i="1"/>
  <c r="EK20" i="1"/>
  <c r="EJ20" i="1"/>
  <c r="EI20" i="1"/>
  <c r="EH20" i="1"/>
  <c r="EG20" i="1"/>
  <c r="EF20" i="1"/>
  <c r="EK19" i="1"/>
  <c r="EJ19" i="1"/>
  <c r="EI19" i="1"/>
  <c r="EH19" i="1"/>
  <c r="EG19" i="1"/>
  <c r="EF19" i="1"/>
  <c r="EK18" i="1"/>
  <c r="EJ18" i="1"/>
  <c r="EI18" i="1"/>
  <c r="EH18" i="1"/>
  <c r="EG18" i="1"/>
  <c r="EF18" i="1"/>
  <c r="EK17" i="1"/>
  <c r="EJ17" i="1"/>
  <c r="EI17" i="1"/>
  <c r="EH17" i="1"/>
  <c r="EG17" i="1"/>
  <c r="EF17" i="1"/>
  <c r="EK16" i="1"/>
  <c r="EJ16" i="1"/>
  <c r="EI16" i="1"/>
  <c r="EH16" i="1"/>
  <c r="EG16" i="1"/>
  <c r="EF16" i="1"/>
  <c r="EK15" i="1"/>
  <c r="EJ15" i="1"/>
  <c r="EI15" i="1"/>
  <c r="EH15" i="1"/>
  <c r="EG15" i="1"/>
  <c r="EF15" i="1"/>
  <c r="EK14" i="1"/>
  <c r="EJ14" i="1"/>
  <c r="EI14" i="1"/>
  <c r="EH14" i="1"/>
  <c r="EG14" i="1"/>
  <c r="EF14" i="1"/>
  <c r="EK5" i="1"/>
  <c r="EJ5" i="1"/>
  <c r="EI5" i="1"/>
  <c r="EH5" i="1"/>
  <c r="EG5" i="1"/>
  <c r="EF5" i="1"/>
  <c r="EK4" i="1"/>
  <c r="EJ4" i="1"/>
  <c r="EI4" i="1"/>
  <c r="EH4" i="1"/>
  <c r="EG4" i="1"/>
  <c r="EF4" i="1"/>
  <c r="EK3" i="1"/>
  <c r="EJ3" i="1"/>
  <c r="EI3" i="1"/>
  <c r="EH3" i="1"/>
  <c r="EG3" i="1"/>
  <c r="EF3" i="1"/>
  <c r="EK2" i="1"/>
  <c r="EJ2" i="1"/>
  <c r="EI2" i="1"/>
  <c r="EH2" i="1"/>
  <c r="EG2" i="1"/>
  <c r="EF2" i="1"/>
  <c r="ED2" i="1"/>
  <c r="EC2" i="1"/>
  <c r="EB2" i="1"/>
  <c r="EA2" i="1"/>
  <c r="DZ2" i="1"/>
  <c r="DY2" i="1"/>
  <c r="FC61" i="1" l="1"/>
  <c r="FC60" i="1"/>
  <c r="FC59" i="1"/>
  <c r="FC58" i="1"/>
  <c r="FC57" i="1"/>
  <c r="FC56" i="1"/>
  <c r="FC55" i="1"/>
  <c r="FC54" i="1"/>
  <c r="FC53" i="1"/>
  <c r="FC52" i="1"/>
  <c r="FC51" i="1"/>
  <c r="FC50" i="1"/>
  <c r="FC49" i="1"/>
  <c r="FC48" i="1"/>
  <c r="FC47" i="1"/>
  <c r="FC46" i="1"/>
  <c r="FC45" i="1"/>
  <c r="FC44" i="1"/>
  <c r="FC43" i="1"/>
  <c r="FC42" i="1"/>
  <c r="FC41" i="1"/>
  <c r="FC40" i="1"/>
  <c r="FC39" i="1"/>
  <c r="FC38" i="1"/>
  <c r="FC37" i="1"/>
  <c r="FC36" i="1"/>
  <c r="FC35" i="1"/>
  <c r="FC34" i="1"/>
  <c r="FC33" i="1"/>
  <c r="FC32" i="1"/>
  <c r="FC31" i="1"/>
  <c r="FC30" i="1"/>
  <c r="FC29" i="1"/>
  <c r="FC28" i="1"/>
  <c r="FC27" i="1"/>
  <c r="FC26" i="1"/>
  <c r="FC25" i="1"/>
  <c r="FC24" i="1"/>
  <c r="FC23" i="1"/>
  <c r="FC22" i="1"/>
  <c r="FC21" i="1"/>
  <c r="FC20" i="1"/>
  <c r="FC19" i="1"/>
  <c r="FC18" i="1"/>
  <c r="FC17" i="1"/>
  <c r="FC16" i="1"/>
  <c r="FC15" i="1"/>
  <c r="FC14" i="1"/>
  <c r="FC13" i="1"/>
  <c r="FC12" i="1"/>
  <c r="FC11" i="1"/>
  <c r="FC10" i="1"/>
  <c r="FC9" i="1"/>
  <c r="FC8" i="1"/>
  <c r="FC7" i="1"/>
  <c r="FC6" i="1"/>
  <c r="FC5" i="1"/>
  <c r="FC4" i="1"/>
  <c r="FC3" i="1"/>
  <c r="FC2" i="1"/>
  <c r="EL61" i="1"/>
  <c r="EL60" i="1"/>
  <c r="EL59" i="1"/>
  <c r="EL58" i="1"/>
  <c r="EL57" i="1"/>
  <c r="EL56" i="1"/>
  <c r="EL55" i="1"/>
  <c r="EL54" i="1"/>
  <c r="EL49" i="1"/>
  <c r="EL48" i="1"/>
  <c r="EL47" i="1"/>
  <c r="EL37" i="1"/>
  <c r="EL36" i="1"/>
  <c r="EL35" i="1"/>
  <c r="EL34" i="1"/>
  <c r="EL33" i="1"/>
  <c r="EL32" i="1"/>
  <c r="EL31" i="1"/>
  <c r="EL30" i="1"/>
  <c r="EL28" i="1"/>
  <c r="EL27" i="1"/>
  <c r="EL26" i="1"/>
  <c r="EL21" i="1"/>
  <c r="EL20" i="1"/>
  <c r="EL19" i="1"/>
  <c r="EL18" i="1"/>
  <c r="EL16" i="1"/>
  <c r="EL15" i="1"/>
  <c r="EL14" i="1"/>
  <c r="EL5" i="1"/>
  <c r="EL3" i="1"/>
  <c r="EE61" i="1"/>
  <c r="EE60" i="1"/>
  <c r="EE59" i="1"/>
  <c r="EE58" i="1"/>
  <c r="EE57" i="1"/>
  <c r="EE56" i="1"/>
  <c r="EE55" i="1"/>
  <c r="EE54" i="1"/>
  <c r="EE48" i="1"/>
  <c r="EE47" i="1"/>
  <c r="EE46" i="1"/>
  <c r="EE37" i="1"/>
  <c r="EE36" i="1"/>
  <c r="EE35" i="1"/>
  <c r="EE34" i="1"/>
  <c r="EE33" i="1"/>
  <c r="EE32" i="1"/>
  <c r="EE31" i="1"/>
  <c r="EE30" i="1"/>
  <c r="EE29" i="1"/>
  <c r="EE28" i="1"/>
  <c r="EE27" i="1"/>
  <c r="EE26" i="1"/>
  <c r="EE21" i="1"/>
  <c r="EE20" i="1"/>
  <c r="EE19" i="1"/>
  <c r="EE18" i="1"/>
  <c r="EE16" i="1"/>
  <c r="EE15" i="1"/>
  <c r="EE14" i="1"/>
  <c r="EE5" i="1"/>
  <c r="EE3" i="1"/>
  <c r="KG36" i="1" l="1"/>
  <c r="KG35" i="1"/>
  <c r="KG61" i="1" l="1"/>
  <c r="KG60" i="1"/>
  <c r="KG59" i="1"/>
  <c r="KG58" i="1"/>
  <c r="KG57" i="1"/>
  <c r="KG56" i="1"/>
  <c r="KG55" i="1"/>
  <c r="KG54" i="1"/>
  <c r="KG53" i="1"/>
  <c r="KG52" i="1"/>
  <c r="KG51" i="1"/>
  <c r="KG50" i="1"/>
  <c r="KG49" i="1"/>
  <c r="KG48" i="1"/>
  <c r="KG47" i="1"/>
  <c r="KG46" i="1"/>
  <c r="KG45" i="1"/>
  <c r="KG44" i="1"/>
  <c r="KG43" i="1"/>
  <c r="KG42" i="1"/>
  <c r="KG41" i="1"/>
  <c r="KG40" i="1"/>
  <c r="KG39" i="1"/>
  <c r="KG38" i="1"/>
  <c r="KG37" i="1"/>
  <c r="KG34" i="1"/>
  <c r="KG33" i="1"/>
  <c r="KG32" i="1"/>
  <c r="KG31" i="1"/>
  <c r="KG30" i="1"/>
  <c r="KG29" i="1"/>
  <c r="KG28" i="1"/>
  <c r="KG27" i="1"/>
  <c r="KG26" i="1"/>
  <c r="KG25" i="1"/>
  <c r="KG24" i="1"/>
  <c r="KG23" i="1"/>
  <c r="KG22" i="1"/>
  <c r="KG21" i="1"/>
  <c r="KG20" i="1"/>
  <c r="KG19" i="1"/>
  <c r="KG18" i="1"/>
  <c r="KG17" i="1"/>
  <c r="KG16" i="1"/>
  <c r="KG15" i="1"/>
  <c r="KG14" i="1"/>
  <c r="KG13" i="1"/>
  <c r="KG12" i="1"/>
  <c r="KG11" i="1"/>
  <c r="KG10" i="1"/>
  <c r="KG9" i="1"/>
  <c r="KG8" i="1"/>
  <c r="KG7" i="1"/>
  <c r="KG6" i="1"/>
  <c r="KG5" i="1"/>
  <c r="KG4" i="1"/>
  <c r="KG3" i="1"/>
  <c r="KG2" i="1"/>
  <c r="DQ61" i="1" l="1"/>
  <c r="DP61" i="1"/>
  <c r="DO61" i="1"/>
  <c r="DN61" i="1"/>
  <c r="DM61" i="1"/>
  <c r="DL61" i="1"/>
  <c r="DK61" i="1"/>
  <c r="DQ60" i="1"/>
  <c r="DP60" i="1"/>
  <c r="DO60" i="1"/>
  <c r="DN60" i="1"/>
  <c r="DM60" i="1"/>
  <c r="DL60" i="1"/>
  <c r="DK60" i="1"/>
  <c r="DQ59" i="1"/>
  <c r="DP59" i="1"/>
  <c r="DO59" i="1"/>
  <c r="DN59" i="1"/>
  <c r="DM59" i="1"/>
  <c r="DL59" i="1"/>
  <c r="DK59" i="1"/>
  <c r="DQ58" i="1"/>
  <c r="DP58" i="1"/>
  <c r="DO58" i="1"/>
  <c r="DN58" i="1"/>
  <c r="DM58" i="1"/>
  <c r="DL58" i="1"/>
  <c r="DK58" i="1"/>
  <c r="DQ57" i="1"/>
  <c r="DP57" i="1"/>
  <c r="DO57" i="1"/>
  <c r="DN57" i="1"/>
  <c r="DM57" i="1"/>
  <c r="DL57" i="1"/>
  <c r="DK57" i="1"/>
  <c r="DQ56" i="1"/>
  <c r="DP56" i="1"/>
  <c r="DO56" i="1"/>
  <c r="DN56" i="1"/>
  <c r="DM56" i="1"/>
  <c r="DL56" i="1"/>
  <c r="DK56" i="1"/>
  <c r="DQ55" i="1"/>
  <c r="DP55" i="1"/>
  <c r="DO55" i="1"/>
  <c r="DN55" i="1"/>
  <c r="DM55" i="1"/>
  <c r="DL55" i="1"/>
  <c r="DK55" i="1"/>
  <c r="DQ54" i="1"/>
  <c r="DP54" i="1"/>
  <c r="DO54" i="1"/>
  <c r="DN54" i="1"/>
  <c r="DM54" i="1"/>
  <c r="DL54" i="1"/>
  <c r="DK54" i="1"/>
  <c r="DQ53" i="1"/>
  <c r="DP53" i="1"/>
  <c r="DO53" i="1"/>
  <c r="DN53" i="1"/>
  <c r="DM53" i="1"/>
  <c r="DL53" i="1"/>
  <c r="DK53" i="1"/>
  <c r="DQ52" i="1"/>
  <c r="DP52" i="1"/>
  <c r="DO52" i="1"/>
  <c r="DN52" i="1"/>
  <c r="DM52" i="1"/>
  <c r="DL52" i="1"/>
  <c r="DK52" i="1"/>
  <c r="DQ51" i="1"/>
  <c r="DP51" i="1"/>
  <c r="DO51" i="1"/>
  <c r="DN51" i="1"/>
  <c r="DM51" i="1"/>
  <c r="DL51" i="1"/>
  <c r="DK51" i="1"/>
  <c r="DQ50" i="1"/>
  <c r="DP50" i="1"/>
  <c r="DO50" i="1"/>
  <c r="DN50" i="1"/>
  <c r="DM50" i="1"/>
  <c r="DL50" i="1"/>
  <c r="DK50" i="1"/>
  <c r="DQ49" i="1"/>
  <c r="DP49" i="1"/>
  <c r="DO49" i="1"/>
  <c r="DN49" i="1"/>
  <c r="DM49" i="1"/>
  <c r="DL49" i="1"/>
  <c r="DK49" i="1"/>
  <c r="DQ48" i="1"/>
  <c r="DP48" i="1"/>
  <c r="DO48" i="1"/>
  <c r="DN48" i="1"/>
  <c r="DM48" i="1"/>
  <c r="DL48" i="1"/>
  <c r="DK48" i="1"/>
  <c r="DQ47" i="1"/>
  <c r="DP47" i="1"/>
  <c r="DO47" i="1"/>
  <c r="DN47" i="1"/>
  <c r="DM47" i="1"/>
  <c r="DL47" i="1"/>
  <c r="DK47" i="1"/>
  <c r="DQ46" i="1"/>
  <c r="DP46" i="1"/>
  <c r="DO46" i="1"/>
  <c r="DN46" i="1"/>
  <c r="DM46" i="1"/>
  <c r="DL46" i="1"/>
  <c r="DK46" i="1"/>
  <c r="DQ45" i="1"/>
  <c r="DP45" i="1"/>
  <c r="DO45" i="1"/>
  <c r="DN45" i="1"/>
  <c r="DM45" i="1"/>
  <c r="DL45" i="1"/>
  <c r="DK45" i="1"/>
  <c r="DQ44" i="1"/>
  <c r="DP44" i="1"/>
  <c r="DO44" i="1"/>
  <c r="DN44" i="1"/>
  <c r="DM44" i="1"/>
  <c r="DL44" i="1"/>
  <c r="DK44" i="1"/>
  <c r="DQ43" i="1"/>
  <c r="DP43" i="1"/>
  <c r="DO43" i="1"/>
  <c r="DN43" i="1"/>
  <c r="DM43" i="1"/>
  <c r="DL43" i="1"/>
  <c r="DK43" i="1"/>
  <c r="DQ42" i="1"/>
  <c r="DP42" i="1"/>
  <c r="DO42" i="1"/>
  <c r="DN42" i="1"/>
  <c r="DM42" i="1"/>
  <c r="DL42" i="1"/>
  <c r="DK42" i="1"/>
  <c r="DQ41" i="1"/>
  <c r="DP41" i="1"/>
  <c r="DO41" i="1"/>
  <c r="DN41" i="1"/>
  <c r="DM41" i="1"/>
  <c r="DL41" i="1"/>
  <c r="DK41" i="1"/>
  <c r="DQ40" i="1"/>
  <c r="DP40" i="1"/>
  <c r="DO40" i="1"/>
  <c r="DN40" i="1"/>
  <c r="DM40" i="1"/>
  <c r="DL40" i="1"/>
  <c r="DK40" i="1"/>
  <c r="DQ39" i="1"/>
  <c r="DP39" i="1"/>
  <c r="DO39" i="1"/>
  <c r="DN39" i="1"/>
  <c r="DM39" i="1"/>
  <c r="DL39" i="1"/>
  <c r="DK39" i="1"/>
  <c r="DQ38" i="1"/>
  <c r="DP38" i="1"/>
  <c r="DO38" i="1"/>
  <c r="DN38" i="1"/>
  <c r="DM38" i="1"/>
  <c r="DL38" i="1"/>
  <c r="DK38" i="1"/>
  <c r="DQ37" i="1"/>
  <c r="DP37" i="1"/>
  <c r="DO37" i="1"/>
  <c r="DN37" i="1"/>
  <c r="DM37" i="1"/>
  <c r="DL37" i="1"/>
  <c r="DK37" i="1"/>
  <c r="DQ36" i="1"/>
  <c r="DP36" i="1"/>
  <c r="DO36" i="1"/>
  <c r="DN36" i="1"/>
  <c r="DM36" i="1"/>
  <c r="DL36" i="1"/>
  <c r="DK36" i="1"/>
  <c r="DQ35" i="1"/>
  <c r="DP35" i="1"/>
  <c r="DO35" i="1"/>
  <c r="DN35" i="1"/>
  <c r="DM35" i="1"/>
  <c r="DL35" i="1"/>
  <c r="DK35" i="1"/>
  <c r="DQ34" i="1"/>
  <c r="DP34" i="1"/>
  <c r="DO34" i="1"/>
  <c r="DN34" i="1"/>
  <c r="DM34" i="1"/>
  <c r="DL34" i="1"/>
  <c r="DK34" i="1"/>
  <c r="DQ33" i="1"/>
  <c r="DP33" i="1"/>
  <c r="DO33" i="1"/>
  <c r="DN33" i="1"/>
  <c r="DM33" i="1"/>
  <c r="DL33" i="1"/>
  <c r="DK33" i="1"/>
  <c r="DQ32" i="1"/>
  <c r="DP32" i="1"/>
  <c r="DO32" i="1"/>
  <c r="DN32" i="1"/>
  <c r="DM32" i="1"/>
  <c r="DL32" i="1"/>
  <c r="DK32" i="1"/>
  <c r="DQ31" i="1"/>
  <c r="DP31" i="1"/>
  <c r="DO31" i="1"/>
  <c r="DN31" i="1"/>
  <c r="DM31" i="1"/>
  <c r="DL31" i="1"/>
  <c r="DK31" i="1"/>
  <c r="DQ30" i="1"/>
  <c r="DP30" i="1"/>
  <c r="DO30" i="1"/>
  <c r="DN30" i="1"/>
  <c r="DM30" i="1"/>
  <c r="DL30" i="1"/>
  <c r="DK30" i="1"/>
  <c r="DP29" i="1"/>
  <c r="DO29" i="1"/>
  <c r="DN29" i="1"/>
  <c r="DM29" i="1"/>
  <c r="DL29" i="1"/>
  <c r="DK29" i="1"/>
  <c r="DQ28" i="1"/>
  <c r="DP28" i="1"/>
  <c r="DO28" i="1"/>
  <c r="DN28" i="1"/>
  <c r="DM28" i="1"/>
  <c r="DL28" i="1"/>
  <c r="DK28" i="1"/>
  <c r="DP27" i="1"/>
  <c r="DO27" i="1"/>
  <c r="DN27" i="1"/>
  <c r="DM27" i="1"/>
  <c r="DL27" i="1"/>
  <c r="DK27" i="1"/>
  <c r="DQ26" i="1"/>
  <c r="DP26" i="1"/>
  <c r="DO26" i="1"/>
  <c r="DN26" i="1"/>
  <c r="DM26" i="1"/>
  <c r="DL26" i="1"/>
  <c r="DK26" i="1"/>
  <c r="DP25" i="1"/>
  <c r="DO25" i="1"/>
  <c r="DN25" i="1"/>
  <c r="DM25" i="1"/>
  <c r="DL25" i="1"/>
  <c r="DK25" i="1"/>
  <c r="DQ24" i="1"/>
  <c r="DP24" i="1"/>
  <c r="DO24" i="1"/>
  <c r="DN24" i="1"/>
  <c r="DM24" i="1"/>
  <c r="DL24" i="1"/>
  <c r="DK24" i="1"/>
  <c r="DP23" i="1"/>
  <c r="DO23" i="1"/>
  <c r="DN23" i="1"/>
  <c r="DM23" i="1"/>
  <c r="DL23" i="1"/>
  <c r="DK23" i="1"/>
  <c r="DQ22" i="1"/>
  <c r="DP22" i="1"/>
  <c r="DO22" i="1"/>
  <c r="DN22" i="1"/>
  <c r="DM22" i="1"/>
  <c r="DL22" i="1"/>
  <c r="DK22" i="1"/>
  <c r="DQ21" i="1"/>
  <c r="DP21" i="1"/>
  <c r="DO21" i="1"/>
  <c r="DN21" i="1"/>
  <c r="DM21" i="1"/>
  <c r="DL21" i="1"/>
  <c r="DK21" i="1"/>
  <c r="DQ20" i="1"/>
  <c r="DP20" i="1"/>
  <c r="DO20" i="1"/>
  <c r="DN20" i="1"/>
  <c r="DM20" i="1"/>
  <c r="DL20" i="1"/>
  <c r="DK20" i="1"/>
  <c r="DQ19" i="1"/>
  <c r="DP19" i="1"/>
  <c r="DO19" i="1"/>
  <c r="DN19" i="1"/>
  <c r="DM19" i="1"/>
  <c r="DL19" i="1"/>
  <c r="DK19" i="1"/>
  <c r="DQ18" i="1"/>
  <c r="DP18" i="1"/>
  <c r="DO18" i="1"/>
  <c r="DN18" i="1"/>
  <c r="DM18" i="1"/>
  <c r="DL18" i="1"/>
  <c r="DK18" i="1"/>
  <c r="DP17" i="1"/>
  <c r="DO17" i="1"/>
  <c r="DN17" i="1"/>
  <c r="DM17" i="1"/>
  <c r="DL17" i="1"/>
  <c r="DK17" i="1"/>
  <c r="DQ16" i="1"/>
  <c r="DP16" i="1"/>
  <c r="DO16" i="1"/>
  <c r="DN16" i="1"/>
  <c r="DM16" i="1"/>
  <c r="DL16" i="1"/>
  <c r="DK16" i="1"/>
  <c r="DQ15" i="1"/>
  <c r="DP15" i="1"/>
  <c r="DO15" i="1"/>
  <c r="DN15" i="1"/>
  <c r="DM15" i="1"/>
  <c r="DL15" i="1"/>
  <c r="DK15" i="1"/>
  <c r="DQ14" i="1"/>
  <c r="DP14" i="1"/>
  <c r="DO14" i="1"/>
  <c r="DN14" i="1"/>
  <c r="DM14" i="1"/>
  <c r="DL14" i="1"/>
  <c r="DK14" i="1"/>
  <c r="DQ13" i="1"/>
  <c r="DP13" i="1"/>
  <c r="DO13" i="1"/>
  <c r="DN13" i="1"/>
  <c r="DM13" i="1"/>
  <c r="DL13" i="1"/>
  <c r="DK13" i="1"/>
  <c r="DP12" i="1"/>
  <c r="DO12" i="1"/>
  <c r="DN12" i="1"/>
  <c r="DM12" i="1"/>
  <c r="DL12" i="1"/>
  <c r="DK12" i="1"/>
  <c r="DP11" i="1"/>
  <c r="DO11" i="1"/>
  <c r="DN11" i="1"/>
  <c r="DM11" i="1"/>
  <c r="DL11" i="1"/>
  <c r="DK11" i="1"/>
  <c r="DP10" i="1"/>
  <c r="DO10" i="1"/>
  <c r="DN10" i="1"/>
  <c r="DM10" i="1"/>
  <c r="DL10" i="1"/>
  <c r="DK10" i="1"/>
  <c r="DI61" i="1"/>
  <c r="DH61" i="1"/>
  <c r="DG61" i="1"/>
  <c r="DB61" i="1"/>
  <c r="DC61" i="1" s="1"/>
  <c r="DD61" i="1" s="1"/>
  <c r="DE61" i="1" s="1"/>
  <c r="DF61" i="1" s="1"/>
  <c r="DI60" i="1"/>
  <c r="DH60" i="1"/>
  <c r="DG60" i="1"/>
  <c r="DB60" i="1"/>
  <c r="DC60" i="1" s="1"/>
  <c r="DD60" i="1" s="1"/>
  <c r="DE60" i="1" s="1"/>
  <c r="DF60" i="1" s="1"/>
  <c r="DI59" i="1"/>
  <c r="DH59" i="1"/>
  <c r="DG59" i="1"/>
  <c r="DB59" i="1"/>
  <c r="DC59" i="1" s="1"/>
  <c r="DD59" i="1" s="1"/>
  <c r="DE59" i="1" s="1"/>
  <c r="DF59" i="1" s="1"/>
  <c r="DI58" i="1"/>
  <c r="DH58" i="1"/>
  <c r="DG58" i="1"/>
  <c r="DB58" i="1"/>
  <c r="DC58" i="1" s="1"/>
  <c r="DD58" i="1" s="1"/>
  <c r="DE58" i="1" s="1"/>
  <c r="DF58" i="1" s="1"/>
  <c r="DI57" i="1"/>
  <c r="DH57" i="1"/>
  <c r="DG57" i="1"/>
  <c r="DB57" i="1"/>
  <c r="DC57" i="1" s="1"/>
  <c r="DD57" i="1" s="1"/>
  <c r="DE57" i="1" s="1"/>
  <c r="DF57" i="1" s="1"/>
  <c r="DI56" i="1"/>
  <c r="DH56" i="1"/>
  <c r="DG56" i="1"/>
  <c r="DB56" i="1"/>
  <c r="DC56" i="1" s="1"/>
  <c r="DD56" i="1" s="1"/>
  <c r="DE56" i="1" s="1"/>
  <c r="DF56" i="1" s="1"/>
  <c r="DI55" i="1"/>
  <c r="DH55" i="1"/>
  <c r="DG55" i="1"/>
  <c r="DB55" i="1"/>
  <c r="DC55" i="1" s="1"/>
  <c r="DD55" i="1" s="1"/>
  <c r="DE55" i="1" s="1"/>
  <c r="DF55" i="1" s="1"/>
  <c r="DI54" i="1"/>
  <c r="DH54" i="1"/>
  <c r="DG54" i="1"/>
  <c r="DB54" i="1"/>
  <c r="DC54" i="1" s="1"/>
  <c r="DD54" i="1" s="1"/>
  <c r="DE54" i="1" s="1"/>
  <c r="DF54" i="1" s="1"/>
  <c r="DI53" i="1"/>
  <c r="DH53" i="1"/>
  <c r="DG53" i="1"/>
  <c r="DB53" i="1"/>
  <c r="DC53" i="1" s="1"/>
  <c r="DD53" i="1" s="1"/>
  <c r="DE53" i="1" s="1"/>
  <c r="DF53" i="1" s="1"/>
  <c r="DI52" i="1"/>
  <c r="DH52" i="1"/>
  <c r="DG52" i="1"/>
  <c r="DB52" i="1"/>
  <c r="DC52" i="1" s="1"/>
  <c r="DD52" i="1" s="1"/>
  <c r="DE52" i="1" s="1"/>
  <c r="DF52" i="1" s="1"/>
  <c r="DI51" i="1"/>
  <c r="DH51" i="1"/>
  <c r="DG51" i="1"/>
  <c r="DB51" i="1"/>
  <c r="DC51" i="1" s="1"/>
  <c r="DD51" i="1" s="1"/>
  <c r="DE51" i="1" s="1"/>
  <c r="DF51" i="1" s="1"/>
  <c r="DI50" i="1"/>
  <c r="DH50" i="1"/>
  <c r="DG50" i="1"/>
  <c r="DB50" i="1"/>
  <c r="DC50" i="1" s="1"/>
  <c r="DD50" i="1" s="1"/>
  <c r="DE50" i="1" s="1"/>
  <c r="DF50" i="1" s="1"/>
  <c r="DI49" i="1"/>
  <c r="DH49" i="1"/>
  <c r="DG49" i="1"/>
  <c r="DB49" i="1"/>
  <c r="DC49" i="1" s="1"/>
  <c r="DD49" i="1" s="1"/>
  <c r="DE49" i="1" s="1"/>
  <c r="DF49" i="1" s="1"/>
  <c r="DI48" i="1"/>
  <c r="DH48" i="1"/>
  <c r="DG48" i="1"/>
  <c r="DB48" i="1"/>
  <c r="DC48" i="1" s="1"/>
  <c r="DD48" i="1" s="1"/>
  <c r="DE48" i="1" s="1"/>
  <c r="DF48" i="1" s="1"/>
  <c r="DI47" i="1"/>
  <c r="DH47" i="1"/>
  <c r="DG47" i="1"/>
  <c r="DB47" i="1"/>
  <c r="DC47" i="1" s="1"/>
  <c r="DD47" i="1" s="1"/>
  <c r="DE47" i="1" s="1"/>
  <c r="DF47" i="1" s="1"/>
  <c r="DI46" i="1"/>
  <c r="DH46" i="1"/>
  <c r="DG46" i="1"/>
  <c r="DB46" i="1"/>
  <c r="DC46" i="1" s="1"/>
  <c r="DD46" i="1" s="1"/>
  <c r="DE46" i="1" s="1"/>
  <c r="DF46" i="1" s="1"/>
  <c r="DI45" i="1"/>
  <c r="DH45" i="1"/>
  <c r="DG45" i="1"/>
  <c r="DB45" i="1"/>
  <c r="DC45" i="1" s="1"/>
  <c r="DD45" i="1" s="1"/>
  <c r="DE45" i="1" s="1"/>
  <c r="DF45" i="1" s="1"/>
  <c r="DI44" i="1"/>
  <c r="DH44" i="1"/>
  <c r="DG44" i="1"/>
  <c r="DB44" i="1"/>
  <c r="DC44" i="1" s="1"/>
  <c r="DD44" i="1" s="1"/>
  <c r="DE44" i="1" s="1"/>
  <c r="DF44" i="1" s="1"/>
  <c r="DI43" i="1"/>
  <c r="DH43" i="1"/>
  <c r="DG43" i="1"/>
  <c r="DB43" i="1"/>
  <c r="DC43" i="1" s="1"/>
  <c r="DD43" i="1" s="1"/>
  <c r="DE43" i="1" s="1"/>
  <c r="DF43" i="1" s="1"/>
  <c r="DI42" i="1"/>
  <c r="DH42" i="1"/>
  <c r="DG42" i="1"/>
  <c r="DB42" i="1"/>
  <c r="DC42" i="1" s="1"/>
  <c r="DD42" i="1" s="1"/>
  <c r="DE42" i="1" s="1"/>
  <c r="DF42" i="1" s="1"/>
  <c r="DI41" i="1"/>
  <c r="DH41" i="1"/>
  <c r="DG41" i="1"/>
  <c r="DB41" i="1"/>
  <c r="DC41" i="1" s="1"/>
  <c r="DD41" i="1" s="1"/>
  <c r="DE41" i="1" s="1"/>
  <c r="DF41" i="1" s="1"/>
  <c r="DI40" i="1"/>
  <c r="DH40" i="1"/>
  <c r="DG40" i="1"/>
  <c r="DB40" i="1"/>
  <c r="DC40" i="1" s="1"/>
  <c r="DD40" i="1" s="1"/>
  <c r="DE40" i="1" s="1"/>
  <c r="DF40" i="1" s="1"/>
  <c r="DI39" i="1"/>
  <c r="DH39" i="1"/>
  <c r="DG39" i="1"/>
  <c r="DB39" i="1"/>
  <c r="DC39" i="1" s="1"/>
  <c r="DD39" i="1" s="1"/>
  <c r="DE39" i="1" s="1"/>
  <c r="DF39" i="1" s="1"/>
  <c r="DI38" i="1"/>
  <c r="DH38" i="1"/>
  <c r="DG38" i="1"/>
  <c r="DB38" i="1"/>
  <c r="DC38" i="1" s="1"/>
  <c r="DD38" i="1" s="1"/>
  <c r="DE38" i="1" s="1"/>
  <c r="DF38" i="1" s="1"/>
  <c r="DI37" i="1"/>
  <c r="DH37" i="1"/>
  <c r="DG37" i="1"/>
  <c r="DB37" i="1"/>
  <c r="DC37" i="1" s="1"/>
  <c r="DD37" i="1" s="1"/>
  <c r="DE37" i="1" s="1"/>
  <c r="DF37" i="1" s="1"/>
  <c r="DI36" i="1"/>
  <c r="DH36" i="1"/>
  <c r="DG36" i="1"/>
  <c r="DB36" i="1"/>
  <c r="DC36" i="1" s="1"/>
  <c r="DD36" i="1" s="1"/>
  <c r="DE36" i="1" s="1"/>
  <c r="DF36" i="1" s="1"/>
  <c r="DI35" i="1"/>
  <c r="DH35" i="1"/>
  <c r="DG35" i="1"/>
  <c r="DB35" i="1"/>
  <c r="DC35" i="1" s="1"/>
  <c r="DD35" i="1" s="1"/>
  <c r="DE35" i="1" s="1"/>
  <c r="DF35" i="1" s="1"/>
  <c r="DI34" i="1"/>
  <c r="DH34" i="1"/>
  <c r="DG34" i="1"/>
  <c r="DB34" i="1"/>
  <c r="DC34" i="1" s="1"/>
  <c r="DD34" i="1" s="1"/>
  <c r="DE34" i="1" s="1"/>
  <c r="DF34" i="1" s="1"/>
  <c r="DI33" i="1"/>
  <c r="DH33" i="1"/>
  <c r="DG33" i="1"/>
  <c r="DB33" i="1"/>
  <c r="DC33" i="1" s="1"/>
  <c r="DD33" i="1" s="1"/>
  <c r="DE33" i="1" s="1"/>
  <c r="DF33" i="1" s="1"/>
  <c r="DI32" i="1"/>
  <c r="DH32" i="1"/>
  <c r="DG32" i="1"/>
  <c r="DB32" i="1"/>
  <c r="DC32" i="1" s="1"/>
  <c r="DD32" i="1" s="1"/>
  <c r="DE32" i="1" s="1"/>
  <c r="DF32" i="1" s="1"/>
  <c r="DI31" i="1"/>
  <c r="DH31" i="1"/>
  <c r="DG31" i="1"/>
  <c r="DB31" i="1"/>
  <c r="DC31" i="1" s="1"/>
  <c r="DD31" i="1" s="1"/>
  <c r="DE31" i="1" s="1"/>
  <c r="DF31" i="1" s="1"/>
  <c r="DI30" i="1"/>
  <c r="DH30" i="1"/>
  <c r="DG30" i="1"/>
  <c r="DB30" i="1"/>
  <c r="DC30" i="1" s="1"/>
  <c r="DD30" i="1" s="1"/>
  <c r="DE30" i="1" s="1"/>
  <c r="DF30" i="1" s="1"/>
  <c r="DI29" i="1"/>
  <c r="DH29" i="1"/>
  <c r="DG29" i="1"/>
  <c r="DB29" i="1"/>
  <c r="DC29" i="1" s="1"/>
  <c r="DD29" i="1" s="1"/>
  <c r="DE29" i="1" s="1"/>
  <c r="DF29" i="1" s="1"/>
  <c r="DI28" i="1"/>
  <c r="DH28" i="1"/>
  <c r="DG28" i="1"/>
  <c r="DB28" i="1"/>
  <c r="DC28" i="1" s="1"/>
  <c r="DD28" i="1" s="1"/>
  <c r="DE28" i="1" s="1"/>
  <c r="DF28" i="1" s="1"/>
  <c r="DI27" i="1"/>
  <c r="DH27" i="1"/>
  <c r="DG27" i="1"/>
  <c r="DB27" i="1"/>
  <c r="DC27" i="1" s="1"/>
  <c r="DD27" i="1" s="1"/>
  <c r="DE27" i="1" s="1"/>
  <c r="DF27" i="1" s="1"/>
  <c r="DI26" i="1"/>
  <c r="DH26" i="1"/>
  <c r="DG26" i="1"/>
  <c r="DB26" i="1"/>
  <c r="DC26" i="1" s="1"/>
  <c r="DD26" i="1" s="1"/>
  <c r="DE26" i="1" s="1"/>
  <c r="DF26" i="1" s="1"/>
  <c r="DI25" i="1"/>
  <c r="DH25" i="1"/>
  <c r="DG25" i="1"/>
  <c r="DB25" i="1"/>
  <c r="DC25" i="1" s="1"/>
  <c r="DD25" i="1" s="1"/>
  <c r="DE25" i="1" s="1"/>
  <c r="DF25" i="1" s="1"/>
  <c r="DI24" i="1"/>
  <c r="DH24" i="1"/>
  <c r="DG24" i="1"/>
  <c r="DB24" i="1"/>
  <c r="DC24" i="1" s="1"/>
  <c r="DD24" i="1" s="1"/>
  <c r="DE24" i="1" s="1"/>
  <c r="DF24" i="1" s="1"/>
  <c r="DI23" i="1"/>
  <c r="DH23" i="1"/>
  <c r="DG23" i="1"/>
  <c r="DB23" i="1"/>
  <c r="DC23" i="1" s="1"/>
  <c r="DD23" i="1" s="1"/>
  <c r="DE23" i="1" s="1"/>
  <c r="DF23" i="1" s="1"/>
  <c r="DI22" i="1"/>
  <c r="DH22" i="1"/>
  <c r="DG22" i="1"/>
  <c r="DB22" i="1"/>
  <c r="DC22" i="1" s="1"/>
  <c r="DD22" i="1" s="1"/>
  <c r="DE22" i="1" s="1"/>
  <c r="DF22" i="1" s="1"/>
  <c r="DI21" i="1"/>
  <c r="DH21" i="1"/>
  <c r="DG21" i="1"/>
  <c r="DB21" i="1"/>
  <c r="DC21" i="1" s="1"/>
  <c r="DD21" i="1" s="1"/>
  <c r="DE21" i="1" s="1"/>
  <c r="DF21" i="1" s="1"/>
  <c r="DI20" i="1"/>
  <c r="DH20" i="1"/>
  <c r="DG20" i="1"/>
  <c r="DB20" i="1"/>
  <c r="DC20" i="1" s="1"/>
  <c r="DD20" i="1" s="1"/>
  <c r="DE20" i="1" s="1"/>
  <c r="DF20" i="1" s="1"/>
  <c r="DI19" i="1"/>
  <c r="DH19" i="1"/>
  <c r="DG19" i="1"/>
  <c r="DB19" i="1"/>
  <c r="DC19" i="1" s="1"/>
  <c r="DD19" i="1" s="1"/>
  <c r="DE19" i="1" s="1"/>
  <c r="DF19" i="1" s="1"/>
  <c r="DI18" i="1"/>
  <c r="DH18" i="1"/>
  <c r="DG18" i="1"/>
  <c r="DB18" i="1"/>
  <c r="DC18" i="1" s="1"/>
  <c r="DD18" i="1" s="1"/>
  <c r="DE18" i="1" s="1"/>
  <c r="DF18" i="1" s="1"/>
  <c r="DI17" i="1"/>
  <c r="DH17" i="1"/>
  <c r="DG17" i="1"/>
  <c r="DB17" i="1"/>
  <c r="DC17" i="1" s="1"/>
  <c r="DD17" i="1" s="1"/>
  <c r="DE17" i="1" s="1"/>
  <c r="DF17" i="1" s="1"/>
  <c r="DI16" i="1"/>
  <c r="DH16" i="1"/>
  <c r="DG16" i="1"/>
  <c r="DB16" i="1"/>
  <c r="DC16" i="1" s="1"/>
  <c r="DD16" i="1" s="1"/>
  <c r="DE16" i="1" s="1"/>
  <c r="DF16" i="1" s="1"/>
  <c r="DI15" i="1"/>
  <c r="DH15" i="1"/>
  <c r="DG15" i="1"/>
  <c r="DB15" i="1"/>
  <c r="DC15" i="1" s="1"/>
  <c r="DD15" i="1" s="1"/>
  <c r="DE15" i="1" s="1"/>
  <c r="DF15" i="1" s="1"/>
  <c r="DI14" i="1"/>
  <c r="DH14" i="1"/>
  <c r="DG14" i="1"/>
  <c r="DB14" i="1"/>
  <c r="DC14" i="1" s="1"/>
  <c r="DD14" i="1" s="1"/>
  <c r="DE14" i="1" s="1"/>
  <c r="DF14" i="1" s="1"/>
  <c r="CS61" i="1"/>
  <c r="CR61" i="1"/>
  <c r="CQ61" i="1"/>
  <c r="CL61" i="1"/>
  <c r="CM61" i="1" s="1"/>
  <c r="CN61" i="1" s="1"/>
  <c r="CO61" i="1" s="1"/>
  <c r="CP61" i="1" s="1"/>
  <c r="CS60" i="1"/>
  <c r="CR60" i="1"/>
  <c r="CQ60" i="1"/>
  <c r="CL60" i="1"/>
  <c r="CM60" i="1" s="1"/>
  <c r="CN60" i="1" s="1"/>
  <c r="CO60" i="1" s="1"/>
  <c r="CP60" i="1" s="1"/>
  <c r="CS59" i="1"/>
  <c r="CR59" i="1"/>
  <c r="CQ59" i="1"/>
  <c r="CL59" i="1"/>
  <c r="CM59" i="1" s="1"/>
  <c r="CN59" i="1" s="1"/>
  <c r="CO59" i="1" s="1"/>
  <c r="CP59" i="1" s="1"/>
  <c r="CS58" i="1"/>
  <c r="CR58" i="1"/>
  <c r="CQ58" i="1"/>
  <c r="CL58" i="1"/>
  <c r="CM58" i="1" s="1"/>
  <c r="CN58" i="1" s="1"/>
  <c r="CO58" i="1" s="1"/>
  <c r="CP58" i="1" s="1"/>
  <c r="CS57" i="1"/>
  <c r="CR57" i="1"/>
  <c r="CQ57" i="1"/>
  <c r="CL57" i="1"/>
  <c r="CM57" i="1" s="1"/>
  <c r="CN57" i="1" s="1"/>
  <c r="CO57" i="1" s="1"/>
  <c r="CP57" i="1" s="1"/>
  <c r="CS56" i="1"/>
  <c r="CR56" i="1"/>
  <c r="CQ56" i="1"/>
  <c r="CL56" i="1"/>
  <c r="CM56" i="1" s="1"/>
  <c r="CN56" i="1" s="1"/>
  <c r="CO56" i="1" s="1"/>
  <c r="CP56" i="1" s="1"/>
  <c r="CS55" i="1"/>
  <c r="CR55" i="1"/>
  <c r="CQ55" i="1"/>
  <c r="CL55" i="1"/>
  <c r="CM55" i="1" s="1"/>
  <c r="CN55" i="1" s="1"/>
  <c r="CO55" i="1" s="1"/>
  <c r="CP55" i="1" s="1"/>
  <c r="CS54" i="1"/>
  <c r="CR54" i="1"/>
  <c r="CQ54" i="1"/>
  <c r="CL54" i="1"/>
  <c r="CM54" i="1" s="1"/>
  <c r="CN54" i="1" s="1"/>
  <c r="CO54" i="1" s="1"/>
  <c r="CP54" i="1" s="1"/>
  <c r="CS53" i="1"/>
  <c r="CR53" i="1"/>
  <c r="CQ53" i="1"/>
  <c r="CL53" i="1"/>
  <c r="CM53" i="1" s="1"/>
  <c r="CN53" i="1" s="1"/>
  <c r="CO53" i="1" s="1"/>
  <c r="CP53" i="1" s="1"/>
  <c r="CS52" i="1"/>
  <c r="CR52" i="1"/>
  <c r="CQ52" i="1"/>
  <c r="CL52" i="1"/>
  <c r="CM52" i="1" s="1"/>
  <c r="CN52" i="1" s="1"/>
  <c r="CO52" i="1" s="1"/>
  <c r="CP52" i="1" s="1"/>
  <c r="CS51" i="1"/>
  <c r="CR51" i="1"/>
  <c r="CQ51" i="1"/>
  <c r="CL51" i="1"/>
  <c r="CM51" i="1" s="1"/>
  <c r="CN51" i="1" s="1"/>
  <c r="CO51" i="1" s="1"/>
  <c r="CP51" i="1" s="1"/>
  <c r="CS50" i="1"/>
  <c r="CR50" i="1"/>
  <c r="CQ50" i="1"/>
  <c r="CL50" i="1"/>
  <c r="CM50" i="1" s="1"/>
  <c r="CN50" i="1" s="1"/>
  <c r="CO50" i="1" s="1"/>
  <c r="CP50" i="1" s="1"/>
  <c r="CS49" i="1"/>
  <c r="CR49" i="1"/>
  <c r="CQ49" i="1"/>
  <c r="CL49" i="1"/>
  <c r="CM49" i="1" s="1"/>
  <c r="CN49" i="1" s="1"/>
  <c r="CO49" i="1" s="1"/>
  <c r="CP49" i="1" s="1"/>
  <c r="CS48" i="1"/>
  <c r="CR48" i="1"/>
  <c r="CQ48" i="1"/>
  <c r="CL48" i="1"/>
  <c r="CM48" i="1" s="1"/>
  <c r="CN48" i="1" s="1"/>
  <c r="CO48" i="1" s="1"/>
  <c r="CP48" i="1" s="1"/>
  <c r="CS47" i="1"/>
  <c r="CR47" i="1"/>
  <c r="CQ47" i="1"/>
  <c r="CL47" i="1"/>
  <c r="CM47" i="1" s="1"/>
  <c r="CN47" i="1" s="1"/>
  <c r="CO47" i="1" s="1"/>
  <c r="CP47" i="1" s="1"/>
  <c r="CS46" i="1"/>
  <c r="CR46" i="1"/>
  <c r="CQ46" i="1"/>
  <c r="CL46" i="1"/>
  <c r="CM46" i="1" s="1"/>
  <c r="CN46" i="1" s="1"/>
  <c r="CO46" i="1" s="1"/>
  <c r="CP46" i="1" s="1"/>
  <c r="CS45" i="1"/>
  <c r="CR45" i="1"/>
  <c r="CQ45" i="1"/>
  <c r="CL45" i="1"/>
  <c r="CM45" i="1" s="1"/>
  <c r="CN45" i="1" s="1"/>
  <c r="CO45" i="1" s="1"/>
  <c r="CP45" i="1" s="1"/>
  <c r="CS44" i="1"/>
  <c r="CR44" i="1"/>
  <c r="CQ44" i="1"/>
  <c r="CL44" i="1"/>
  <c r="CM44" i="1" s="1"/>
  <c r="CN44" i="1" s="1"/>
  <c r="CO44" i="1" s="1"/>
  <c r="CP44" i="1" s="1"/>
  <c r="CS43" i="1"/>
  <c r="CR43" i="1"/>
  <c r="CQ43" i="1"/>
  <c r="CL43" i="1"/>
  <c r="CM43" i="1" s="1"/>
  <c r="CN43" i="1" s="1"/>
  <c r="CO43" i="1" s="1"/>
  <c r="CP43" i="1" s="1"/>
  <c r="CS42" i="1"/>
  <c r="CR42" i="1"/>
  <c r="CQ42" i="1"/>
  <c r="CL42" i="1"/>
  <c r="CM42" i="1" s="1"/>
  <c r="CN42" i="1" s="1"/>
  <c r="CO42" i="1" s="1"/>
  <c r="CP42" i="1" s="1"/>
  <c r="CS41" i="1"/>
  <c r="CR41" i="1"/>
  <c r="CQ41" i="1"/>
  <c r="CL41" i="1"/>
  <c r="CM41" i="1" s="1"/>
  <c r="CN41" i="1" s="1"/>
  <c r="CO41" i="1" s="1"/>
  <c r="CP41" i="1" s="1"/>
  <c r="CS40" i="1"/>
  <c r="CR40" i="1"/>
  <c r="CQ40" i="1"/>
  <c r="CL40" i="1"/>
  <c r="CM40" i="1" s="1"/>
  <c r="CN40" i="1" s="1"/>
  <c r="CO40" i="1" s="1"/>
  <c r="CP40" i="1" s="1"/>
  <c r="CS39" i="1"/>
  <c r="CR39" i="1"/>
  <c r="CQ39" i="1"/>
  <c r="CL39" i="1"/>
  <c r="CM39" i="1" s="1"/>
  <c r="CN39" i="1" s="1"/>
  <c r="CO39" i="1" s="1"/>
  <c r="CP39" i="1" s="1"/>
  <c r="CS38" i="1"/>
  <c r="CR38" i="1"/>
  <c r="CQ38" i="1"/>
  <c r="CL38" i="1"/>
  <c r="CM38" i="1" s="1"/>
  <c r="CN38" i="1" s="1"/>
  <c r="CO38" i="1" s="1"/>
  <c r="CP38" i="1" s="1"/>
  <c r="CS37" i="1"/>
  <c r="CR37" i="1"/>
  <c r="CQ37" i="1"/>
  <c r="CL37" i="1"/>
  <c r="CM37" i="1" s="1"/>
  <c r="CN37" i="1" s="1"/>
  <c r="CO37" i="1" s="1"/>
  <c r="CP37" i="1" s="1"/>
  <c r="CS36" i="1"/>
  <c r="CR36" i="1"/>
  <c r="CQ36" i="1"/>
  <c r="CL36" i="1"/>
  <c r="CM36" i="1" s="1"/>
  <c r="CN36" i="1" s="1"/>
  <c r="CO36" i="1" s="1"/>
  <c r="CP36" i="1" s="1"/>
  <c r="CS35" i="1"/>
  <c r="CR35" i="1"/>
  <c r="CQ35" i="1"/>
  <c r="CL35" i="1"/>
  <c r="CM35" i="1" s="1"/>
  <c r="CN35" i="1" s="1"/>
  <c r="CO35" i="1" s="1"/>
  <c r="CP35" i="1" s="1"/>
  <c r="CS34" i="1"/>
  <c r="CR34" i="1"/>
  <c r="CQ34" i="1"/>
  <c r="CL34" i="1"/>
  <c r="CM34" i="1" s="1"/>
  <c r="CN34" i="1" s="1"/>
  <c r="CO34" i="1" s="1"/>
  <c r="CP34" i="1" s="1"/>
  <c r="CS33" i="1"/>
  <c r="CR33" i="1"/>
  <c r="CQ33" i="1"/>
  <c r="CL33" i="1"/>
  <c r="CM33" i="1" s="1"/>
  <c r="CN33" i="1" s="1"/>
  <c r="CO33" i="1" s="1"/>
  <c r="CP33" i="1" s="1"/>
  <c r="CS32" i="1"/>
  <c r="CR32" i="1"/>
  <c r="CQ32" i="1"/>
  <c r="CL32" i="1"/>
  <c r="CM32" i="1" s="1"/>
  <c r="CN32" i="1" s="1"/>
  <c r="CO32" i="1" s="1"/>
  <c r="CP32" i="1" s="1"/>
  <c r="CS31" i="1"/>
  <c r="CR31" i="1"/>
  <c r="CQ31" i="1"/>
  <c r="CL31" i="1"/>
  <c r="CM31" i="1" s="1"/>
  <c r="CN31" i="1" s="1"/>
  <c r="CO31" i="1" s="1"/>
  <c r="CP31" i="1" s="1"/>
  <c r="CS30" i="1"/>
  <c r="CR30" i="1"/>
  <c r="CQ30" i="1"/>
  <c r="CL30" i="1"/>
  <c r="CM30" i="1" s="1"/>
  <c r="CN30" i="1" s="1"/>
  <c r="CO30" i="1" s="1"/>
  <c r="CP30" i="1" s="1"/>
  <c r="CS29" i="1"/>
  <c r="CR29" i="1"/>
  <c r="CQ29" i="1"/>
  <c r="CL29" i="1"/>
  <c r="CM29" i="1" s="1"/>
  <c r="CN29" i="1" s="1"/>
  <c r="CO29" i="1" s="1"/>
  <c r="CP29" i="1" s="1"/>
  <c r="CS28" i="1"/>
  <c r="CR28" i="1"/>
  <c r="CQ28" i="1"/>
  <c r="CL28" i="1"/>
  <c r="CM28" i="1" s="1"/>
  <c r="CN28" i="1" s="1"/>
  <c r="CO28" i="1" s="1"/>
  <c r="CP28" i="1" s="1"/>
  <c r="CS27" i="1"/>
  <c r="CR27" i="1"/>
  <c r="CQ27" i="1"/>
  <c r="CL27" i="1"/>
  <c r="CM27" i="1" s="1"/>
  <c r="CN27" i="1" s="1"/>
  <c r="CO27" i="1" s="1"/>
  <c r="CP27" i="1" s="1"/>
  <c r="CS26" i="1"/>
  <c r="CR26" i="1"/>
  <c r="CQ26" i="1"/>
  <c r="CL26" i="1"/>
  <c r="CM26" i="1" s="1"/>
  <c r="CN26" i="1" s="1"/>
  <c r="CO26" i="1" s="1"/>
  <c r="CP26" i="1" s="1"/>
  <c r="CS25" i="1"/>
  <c r="CR25" i="1"/>
  <c r="CQ25" i="1"/>
  <c r="CL25" i="1"/>
  <c r="CM25" i="1" s="1"/>
  <c r="CN25" i="1" s="1"/>
  <c r="CO25" i="1" s="1"/>
  <c r="CP25" i="1" s="1"/>
  <c r="CS24" i="1"/>
  <c r="CR24" i="1"/>
  <c r="CQ24" i="1"/>
  <c r="CL24" i="1"/>
  <c r="CM24" i="1" s="1"/>
  <c r="CN24" i="1" s="1"/>
  <c r="CO24" i="1" s="1"/>
  <c r="CP24" i="1" s="1"/>
  <c r="CS23" i="1"/>
  <c r="CR23" i="1"/>
  <c r="CQ23" i="1"/>
  <c r="CL23" i="1"/>
  <c r="CM23" i="1" s="1"/>
  <c r="CN23" i="1" s="1"/>
  <c r="CO23" i="1" s="1"/>
  <c r="CP23" i="1" s="1"/>
  <c r="CS22" i="1"/>
  <c r="CR22" i="1"/>
  <c r="CQ22" i="1"/>
  <c r="CL22" i="1"/>
  <c r="CM22" i="1" s="1"/>
  <c r="CN22" i="1" s="1"/>
  <c r="CO22" i="1" s="1"/>
  <c r="CP22" i="1" s="1"/>
  <c r="CS21" i="1"/>
  <c r="CR21" i="1"/>
  <c r="CQ21" i="1"/>
  <c r="CL21" i="1"/>
  <c r="CM21" i="1" s="1"/>
  <c r="CN21" i="1" s="1"/>
  <c r="CO21" i="1" s="1"/>
  <c r="CP21" i="1" s="1"/>
  <c r="CS20" i="1"/>
  <c r="CR20" i="1"/>
  <c r="CQ20" i="1"/>
  <c r="CL20" i="1"/>
  <c r="CM20" i="1" s="1"/>
  <c r="CN20" i="1" s="1"/>
  <c r="CO20" i="1" s="1"/>
  <c r="CP20" i="1" s="1"/>
  <c r="CS19" i="1"/>
  <c r="CR19" i="1"/>
  <c r="CQ19" i="1"/>
  <c r="CL19" i="1"/>
  <c r="CM19" i="1" s="1"/>
  <c r="CN19" i="1" s="1"/>
  <c r="CO19" i="1" s="1"/>
  <c r="CP19" i="1" s="1"/>
  <c r="CS18" i="1"/>
  <c r="CR18" i="1"/>
  <c r="CQ18" i="1"/>
  <c r="CL18" i="1"/>
  <c r="CM18" i="1" s="1"/>
  <c r="CN18" i="1" s="1"/>
  <c r="CO18" i="1" s="1"/>
  <c r="CP18" i="1" s="1"/>
  <c r="CS17" i="1"/>
  <c r="CR17" i="1"/>
  <c r="CQ17" i="1"/>
  <c r="CL17" i="1"/>
  <c r="CM17" i="1" s="1"/>
  <c r="CN17" i="1" s="1"/>
  <c r="CO17" i="1" s="1"/>
  <c r="CP17" i="1" s="1"/>
  <c r="CS16" i="1"/>
  <c r="CR16" i="1"/>
  <c r="CQ16" i="1"/>
  <c r="CL16" i="1"/>
  <c r="CM16" i="1" s="1"/>
  <c r="CN16" i="1" s="1"/>
  <c r="CO16" i="1" s="1"/>
  <c r="CP16" i="1" s="1"/>
  <c r="CS15" i="1"/>
  <c r="CR15" i="1"/>
  <c r="CQ15" i="1"/>
  <c r="CL15" i="1"/>
  <c r="CM15" i="1" s="1"/>
  <c r="CN15" i="1" s="1"/>
  <c r="CO15" i="1" s="1"/>
  <c r="CP15" i="1" s="1"/>
  <c r="CS14" i="1"/>
  <c r="CR14" i="1"/>
  <c r="CQ14" i="1"/>
  <c r="CL14" i="1"/>
  <c r="CM14" i="1" s="1"/>
  <c r="CN14" i="1" s="1"/>
  <c r="CO14" i="1" s="1"/>
  <c r="CP14" i="1" s="1"/>
  <c r="DJ44" i="1" l="1"/>
  <c r="DJ46" i="1"/>
  <c r="DJ48" i="1"/>
  <c r="CT23" i="1"/>
  <c r="DJ15" i="1"/>
  <c r="CT60" i="1"/>
  <c r="DJ28" i="1"/>
  <c r="DJ30" i="1"/>
  <c r="CT38" i="1"/>
  <c r="CT26" i="1"/>
  <c r="CT59" i="1"/>
  <c r="DJ18" i="1"/>
  <c r="DJ51" i="1"/>
  <c r="DJ38" i="1"/>
  <c r="CT50" i="1"/>
  <c r="CT54" i="1"/>
  <c r="DJ54" i="1"/>
  <c r="CT43" i="1"/>
  <c r="DJ21" i="1"/>
  <c r="CT36" i="1"/>
  <c r="CT27" i="1"/>
  <c r="CT30" i="1"/>
  <c r="CT31" i="1"/>
  <c r="CT37" i="1"/>
  <c r="CT39" i="1"/>
  <c r="CT44" i="1"/>
  <c r="CT47" i="1"/>
  <c r="CT55" i="1"/>
  <c r="CT61" i="1"/>
  <c r="DJ14" i="1"/>
  <c r="DJ20" i="1"/>
  <c r="DJ22" i="1"/>
  <c r="DJ24" i="1"/>
  <c r="DJ32" i="1"/>
  <c r="DJ60" i="1"/>
  <c r="CT14" i="1"/>
  <c r="CT35" i="1"/>
  <c r="CT45" i="1"/>
  <c r="CT46" i="1"/>
  <c r="CT51" i="1"/>
  <c r="CT52" i="1"/>
  <c r="DJ42" i="1"/>
  <c r="DJ45" i="1"/>
  <c r="DJ53" i="1"/>
  <c r="DJ61" i="1"/>
  <c r="CT18" i="1"/>
  <c r="CT19" i="1"/>
  <c r="DJ36" i="1"/>
  <c r="DJ39" i="1"/>
  <c r="CT16" i="1"/>
  <c r="CT21" i="1"/>
  <c r="CT25" i="1"/>
  <c r="CT28" i="1"/>
  <c r="CT32" i="1"/>
  <c r="CT49" i="1"/>
  <c r="CT57" i="1"/>
  <c r="CT58" i="1"/>
  <c r="DJ17" i="1"/>
  <c r="DJ27" i="1"/>
  <c r="DJ37" i="1"/>
  <c r="DJ41" i="1"/>
  <c r="DJ56" i="1"/>
  <c r="CT42" i="1"/>
  <c r="DJ34" i="1"/>
  <c r="CT41" i="1"/>
  <c r="DJ19" i="1"/>
  <c r="DJ31" i="1"/>
  <c r="DJ43" i="1"/>
  <c r="DJ52" i="1"/>
  <c r="DJ58" i="1"/>
  <c r="CT34" i="1"/>
  <c r="DJ29" i="1"/>
  <c r="DJ33" i="1"/>
  <c r="DJ50" i="1"/>
  <c r="DJ55" i="1"/>
  <c r="CT15" i="1"/>
  <c r="CT22" i="1"/>
  <c r="CT17" i="1"/>
  <c r="CT20" i="1"/>
  <c r="CT24" i="1"/>
  <c r="CT29" i="1"/>
  <c r="CT33" i="1"/>
  <c r="CT48" i="1"/>
  <c r="CT56" i="1"/>
  <c r="DJ16" i="1"/>
  <c r="DJ23" i="1"/>
  <c r="DJ26" i="1"/>
  <c r="DJ40" i="1"/>
  <c r="DJ47" i="1"/>
  <c r="DJ57" i="1"/>
  <c r="CT53" i="1"/>
  <c r="DJ35" i="1"/>
  <c r="DJ49" i="1"/>
  <c r="CT40" i="1"/>
  <c r="DJ25" i="1"/>
  <c r="DJ59" i="1"/>
  <c r="DP9" i="1" l="1"/>
  <c r="DO9" i="1"/>
  <c r="DN9" i="1"/>
  <c r="DM9" i="1"/>
  <c r="DL9" i="1"/>
  <c r="DK9" i="1"/>
  <c r="DP8" i="1"/>
  <c r="DO8" i="1"/>
  <c r="DN8" i="1"/>
  <c r="DM8" i="1"/>
  <c r="DL8" i="1"/>
  <c r="DK8" i="1"/>
  <c r="DQ7" i="1"/>
  <c r="DP7" i="1"/>
  <c r="DO7" i="1"/>
  <c r="DN7" i="1"/>
  <c r="DM7" i="1"/>
  <c r="DL7" i="1"/>
  <c r="DK7" i="1"/>
  <c r="DQ6" i="1"/>
  <c r="DP6" i="1"/>
  <c r="DO6" i="1"/>
  <c r="DN6" i="1"/>
  <c r="DM6" i="1"/>
  <c r="DL6" i="1"/>
  <c r="DK6" i="1"/>
  <c r="DQ5" i="1"/>
  <c r="DP5" i="1"/>
  <c r="DO5" i="1"/>
  <c r="DN5" i="1"/>
  <c r="DM5" i="1"/>
  <c r="DL5" i="1"/>
  <c r="DK5" i="1"/>
  <c r="DQ4" i="1"/>
  <c r="DP4" i="1"/>
  <c r="DO4" i="1"/>
  <c r="DN4" i="1"/>
  <c r="DM4" i="1"/>
  <c r="DL4" i="1"/>
  <c r="DK4" i="1"/>
  <c r="DQ3" i="1"/>
  <c r="DP3" i="1"/>
  <c r="DO3" i="1"/>
  <c r="DN3" i="1"/>
  <c r="DM3" i="1"/>
  <c r="DL3" i="1"/>
  <c r="DK3" i="1"/>
  <c r="DQ2" i="1"/>
  <c r="DP2" i="1"/>
  <c r="DO2" i="1"/>
  <c r="DN2" i="1"/>
  <c r="DM2" i="1"/>
  <c r="DL2" i="1"/>
  <c r="DK2" i="1"/>
  <c r="DI13" i="1"/>
  <c r="DH13" i="1"/>
  <c r="DG13" i="1"/>
  <c r="DB13" i="1"/>
  <c r="DC13" i="1" s="1"/>
  <c r="DD13" i="1" s="1"/>
  <c r="DE13" i="1" s="1"/>
  <c r="DF13" i="1" s="1"/>
  <c r="DI12" i="1"/>
  <c r="DH12" i="1"/>
  <c r="DG12" i="1"/>
  <c r="DB12" i="1"/>
  <c r="DC12" i="1" s="1"/>
  <c r="DD12" i="1" s="1"/>
  <c r="DE12" i="1" s="1"/>
  <c r="DF12" i="1" s="1"/>
  <c r="DI11" i="1"/>
  <c r="DH11" i="1"/>
  <c r="DG11" i="1"/>
  <c r="DB11" i="1"/>
  <c r="DC11" i="1" s="1"/>
  <c r="DD11" i="1" s="1"/>
  <c r="DE11" i="1" s="1"/>
  <c r="DF11" i="1" s="1"/>
  <c r="DI10" i="1"/>
  <c r="DH10" i="1"/>
  <c r="DG10" i="1"/>
  <c r="DB10" i="1"/>
  <c r="DC10" i="1" s="1"/>
  <c r="DD10" i="1" s="1"/>
  <c r="DE10" i="1" s="1"/>
  <c r="DF10" i="1" s="1"/>
  <c r="DI9" i="1"/>
  <c r="DH9" i="1"/>
  <c r="DG9" i="1"/>
  <c r="DB9" i="1"/>
  <c r="DC9" i="1" s="1"/>
  <c r="DD9" i="1" s="1"/>
  <c r="DE9" i="1" s="1"/>
  <c r="DF9" i="1" s="1"/>
  <c r="DI8" i="1"/>
  <c r="DH8" i="1"/>
  <c r="DG8" i="1"/>
  <c r="DB8" i="1"/>
  <c r="DC8" i="1" s="1"/>
  <c r="DD8" i="1" s="1"/>
  <c r="DE8" i="1" s="1"/>
  <c r="DF8" i="1" s="1"/>
  <c r="DI7" i="1"/>
  <c r="DH7" i="1"/>
  <c r="DG7" i="1"/>
  <c r="DB7" i="1"/>
  <c r="DC7" i="1" s="1"/>
  <c r="DD7" i="1" s="1"/>
  <c r="DE7" i="1" s="1"/>
  <c r="DF7" i="1" s="1"/>
  <c r="DI6" i="1"/>
  <c r="DH6" i="1"/>
  <c r="DG6" i="1"/>
  <c r="DB6" i="1"/>
  <c r="DC6" i="1" s="1"/>
  <c r="DD6" i="1" s="1"/>
  <c r="DE6" i="1" s="1"/>
  <c r="DF6" i="1" s="1"/>
  <c r="DI5" i="1"/>
  <c r="DH5" i="1"/>
  <c r="DG5" i="1"/>
  <c r="DB5" i="1"/>
  <c r="DC5" i="1" s="1"/>
  <c r="DD5" i="1" s="1"/>
  <c r="DE5" i="1" s="1"/>
  <c r="DF5" i="1" s="1"/>
  <c r="DI4" i="1"/>
  <c r="DH4" i="1"/>
  <c r="DG4" i="1"/>
  <c r="DB4" i="1"/>
  <c r="DC4" i="1" s="1"/>
  <c r="DD4" i="1" s="1"/>
  <c r="DE4" i="1" s="1"/>
  <c r="DF4" i="1" s="1"/>
  <c r="DI3" i="1"/>
  <c r="DH3" i="1"/>
  <c r="DG3" i="1"/>
  <c r="DB3" i="1"/>
  <c r="DC3" i="1" s="1"/>
  <c r="DD3" i="1" s="1"/>
  <c r="DE3" i="1" s="1"/>
  <c r="DF3" i="1" s="1"/>
  <c r="DI2" i="1"/>
  <c r="DH2" i="1"/>
  <c r="DG2" i="1"/>
  <c r="DB2" i="1"/>
  <c r="DC2" i="1" s="1"/>
  <c r="DD2" i="1" s="1"/>
  <c r="DE2" i="1" s="1"/>
  <c r="DF2" i="1" s="1"/>
  <c r="CS13" i="1"/>
  <c r="CR13" i="1"/>
  <c r="CQ13" i="1"/>
  <c r="CL13" i="1"/>
  <c r="CM13" i="1" s="1"/>
  <c r="CN13" i="1" s="1"/>
  <c r="CO13" i="1" s="1"/>
  <c r="CP13" i="1" s="1"/>
  <c r="CS12" i="1"/>
  <c r="CR12" i="1"/>
  <c r="CQ12" i="1"/>
  <c r="CL12" i="1"/>
  <c r="CM12" i="1" s="1"/>
  <c r="CN12" i="1" s="1"/>
  <c r="CO12" i="1" s="1"/>
  <c r="CP12" i="1" s="1"/>
  <c r="CS11" i="1"/>
  <c r="CR11" i="1"/>
  <c r="CQ11" i="1"/>
  <c r="CL11" i="1"/>
  <c r="CM11" i="1" s="1"/>
  <c r="CN11" i="1" s="1"/>
  <c r="CO11" i="1" s="1"/>
  <c r="CP11" i="1" s="1"/>
  <c r="CS10" i="1"/>
  <c r="CR10" i="1"/>
  <c r="CQ10" i="1"/>
  <c r="CL10" i="1"/>
  <c r="CM10" i="1" s="1"/>
  <c r="CN10" i="1" s="1"/>
  <c r="CO10" i="1" s="1"/>
  <c r="CP10" i="1" s="1"/>
  <c r="CS9" i="1"/>
  <c r="CR9" i="1"/>
  <c r="CQ9" i="1"/>
  <c r="CL9" i="1"/>
  <c r="CM9" i="1" s="1"/>
  <c r="CN9" i="1" s="1"/>
  <c r="CO9" i="1" s="1"/>
  <c r="CP9" i="1" s="1"/>
  <c r="CS8" i="1"/>
  <c r="CR8" i="1"/>
  <c r="CQ8" i="1"/>
  <c r="CL8" i="1"/>
  <c r="CM8" i="1" s="1"/>
  <c r="CN8" i="1" s="1"/>
  <c r="CO8" i="1" s="1"/>
  <c r="CP8" i="1" s="1"/>
  <c r="CS7" i="1"/>
  <c r="CR7" i="1"/>
  <c r="CQ7" i="1"/>
  <c r="CL7" i="1"/>
  <c r="CM7" i="1" s="1"/>
  <c r="CS6" i="1"/>
  <c r="CR6" i="1"/>
  <c r="CQ6" i="1"/>
  <c r="CL6" i="1"/>
  <c r="CM6" i="1" s="1"/>
  <c r="CN6" i="1" s="1"/>
  <c r="CO6" i="1" s="1"/>
  <c r="CP6" i="1" s="1"/>
  <c r="CS5" i="1"/>
  <c r="CR5" i="1"/>
  <c r="CQ5" i="1"/>
  <c r="CL5" i="1"/>
  <c r="CM5" i="1" s="1"/>
  <c r="CN5" i="1" s="1"/>
  <c r="CO5" i="1" s="1"/>
  <c r="CP5" i="1" s="1"/>
  <c r="CS4" i="1"/>
  <c r="CR4" i="1"/>
  <c r="CQ4" i="1"/>
  <c r="CL4" i="1"/>
  <c r="CM4" i="1" s="1"/>
  <c r="CN4" i="1" s="1"/>
  <c r="CO4" i="1" s="1"/>
  <c r="CP4" i="1" s="1"/>
  <c r="CS3" i="1"/>
  <c r="CR3" i="1"/>
  <c r="CQ3" i="1"/>
  <c r="CL3" i="1"/>
  <c r="CM3" i="1" s="1"/>
  <c r="CN3" i="1" s="1"/>
  <c r="CO3" i="1" s="1"/>
  <c r="CP3" i="1" s="1"/>
  <c r="CS2" i="1"/>
  <c r="CR2" i="1"/>
  <c r="CQ2" i="1"/>
  <c r="CL2" i="1"/>
  <c r="CM2" i="1" s="1"/>
  <c r="CN2" i="1" s="1"/>
  <c r="CO2" i="1" s="1"/>
  <c r="CP2" i="1" s="1"/>
  <c r="CT12" i="1" l="1"/>
  <c r="DJ10" i="1"/>
  <c r="DJ11" i="1"/>
  <c r="DJ13" i="1"/>
  <c r="CT10" i="1"/>
  <c r="CT13" i="1"/>
  <c r="CT11" i="1"/>
  <c r="CN7" i="1"/>
  <c r="CO7" i="1" s="1"/>
  <c r="CP7" i="1" s="1"/>
  <c r="CT8" i="1"/>
  <c r="CT7" i="1"/>
  <c r="DJ6" i="1"/>
  <c r="CT5" i="1"/>
  <c r="DJ5" i="1"/>
  <c r="DJ3" i="1"/>
  <c r="CT2" i="1"/>
  <c r="CT4" i="1"/>
  <c r="CT9" i="1"/>
  <c r="CT6" i="1"/>
  <c r="CT3" i="1"/>
  <c r="DJ8" i="1"/>
  <c r="DJ12" i="1"/>
  <c r="DJ9" i="1"/>
  <c r="DJ7" i="1"/>
  <c r="DJ2" i="1"/>
  <c r="DJ4" i="1"/>
  <c r="JU61" i="1" l="1"/>
  <c r="JU60" i="1"/>
  <c r="JU59" i="1"/>
  <c r="JU58" i="1"/>
  <c r="JU57" i="1"/>
  <c r="JU56" i="1"/>
  <c r="JU55" i="1"/>
  <c r="JU54" i="1"/>
  <c r="JU53" i="1"/>
  <c r="JU52" i="1"/>
  <c r="JU51" i="1"/>
  <c r="JU50" i="1"/>
  <c r="JU49" i="1"/>
  <c r="JU48" i="1"/>
  <c r="JU47" i="1"/>
  <c r="JU46" i="1"/>
  <c r="JU45" i="1"/>
  <c r="JU44" i="1"/>
  <c r="JU43" i="1"/>
  <c r="JU42" i="1"/>
  <c r="JU41" i="1"/>
  <c r="JU40" i="1"/>
  <c r="JU39" i="1"/>
  <c r="JU38" i="1"/>
  <c r="JU37" i="1"/>
  <c r="JU36" i="1"/>
  <c r="JU35" i="1"/>
  <c r="JU34" i="1"/>
  <c r="JU33" i="1"/>
  <c r="JU32" i="1"/>
  <c r="JU31" i="1"/>
  <c r="JU30" i="1"/>
  <c r="JU29" i="1"/>
  <c r="JU28" i="1"/>
  <c r="JU27" i="1"/>
  <c r="JU26" i="1"/>
  <c r="JU25" i="1"/>
  <c r="JU24" i="1"/>
  <c r="JU23" i="1"/>
  <c r="JU22" i="1"/>
  <c r="JU21" i="1"/>
  <c r="JU20" i="1"/>
  <c r="JU19" i="1"/>
  <c r="JU18" i="1"/>
  <c r="JU17" i="1"/>
  <c r="JU16" i="1"/>
  <c r="JU15" i="1"/>
  <c r="JU14" i="1"/>
  <c r="JU13" i="1"/>
  <c r="JU12" i="1"/>
  <c r="JU11" i="1"/>
  <c r="JU10" i="1"/>
  <c r="JU9" i="1"/>
  <c r="JU8" i="1"/>
  <c r="JU7" i="1"/>
  <c r="JU6" i="1"/>
  <c r="JU5" i="1"/>
  <c r="JU4" i="1"/>
  <c r="JV4" i="1" s="1"/>
  <c r="JU3" i="1"/>
  <c r="JV3" i="1" s="1"/>
  <c r="JU2" i="1"/>
  <c r="JV5" i="1" l="1"/>
  <c r="JY5" i="1" s="1"/>
  <c r="JZ5" i="1" s="1"/>
  <c r="KB5" i="1"/>
  <c r="JV9" i="1"/>
  <c r="KB9" i="1"/>
  <c r="JX9" i="1"/>
  <c r="JX13" i="1"/>
  <c r="JV13" i="1"/>
  <c r="KB13" i="1"/>
  <c r="JV17" i="1"/>
  <c r="KB17" i="1"/>
  <c r="JX17" i="1"/>
  <c r="JV20" i="1"/>
  <c r="KB20" i="1"/>
  <c r="JX20" i="1"/>
  <c r="JV24" i="1"/>
  <c r="KB24" i="1"/>
  <c r="JX24" i="1"/>
  <c r="KB28" i="1"/>
  <c r="JV28" i="1"/>
  <c r="JX28" i="1"/>
  <c r="KB32" i="1"/>
  <c r="JV32" i="1"/>
  <c r="JX32" i="1"/>
  <c r="KB36" i="1"/>
  <c r="JV36" i="1"/>
  <c r="JX36" i="1"/>
  <c r="KB40" i="1"/>
  <c r="JV40" i="1"/>
  <c r="JX40" i="1"/>
  <c r="KB44" i="1"/>
  <c r="JV44" i="1"/>
  <c r="JX44" i="1"/>
  <c r="JV48" i="1"/>
  <c r="KB48" i="1"/>
  <c r="JX48" i="1"/>
  <c r="KB52" i="1"/>
  <c r="JV52" i="1"/>
  <c r="JX52" i="1"/>
  <c r="JV56" i="1"/>
  <c r="KB56" i="1"/>
  <c r="JX56" i="1"/>
  <c r="JV59" i="1"/>
  <c r="JX59" i="1"/>
  <c r="KB59" i="1"/>
  <c r="KB2" i="1"/>
  <c r="JX2" i="1"/>
  <c r="JV2" i="1"/>
  <c r="JV6" i="1"/>
  <c r="KB6" i="1"/>
  <c r="JX6" i="1"/>
  <c r="KB10" i="1"/>
  <c r="JX10" i="1"/>
  <c r="JV10" i="1"/>
  <c r="JV14" i="1"/>
  <c r="KB14" i="1"/>
  <c r="JX14" i="1"/>
  <c r="JX21" i="1"/>
  <c r="KB21" i="1"/>
  <c r="JV21" i="1"/>
  <c r="KB25" i="1"/>
  <c r="JV25" i="1"/>
  <c r="JX25" i="1"/>
  <c r="JX29" i="1"/>
  <c r="JV29" i="1"/>
  <c r="KB29" i="1"/>
  <c r="JV33" i="1"/>
  <c r="JX33" i="1"/>
  <c r="KB33" i="1"/>
  <c r="JX37" i="1"/>
  <c r="KB37" i="1"/>
  <c r="JV37" i="1"/>
  <c r="JV41" i="1"/>
  <c r="KB41" i="1"/>
  <c r="JX41" i="1"/>
  <c r="JX45" i="1"/>
  <c r="KB45" i="1"/>
  <c r="JV45" i="1"/>
  <c r="JV49" i="1"/>
  <c r="KB49" i="1"/>
  <c r="JX49" i="1"/>
  <c r="JV53" i="1"/>
  <c r="JX53" i="1"/>
  <c r="KB53" i="1"/>
  <c r="KB57" i="1"/>
  <c r="JV57" i="1"/>
  <c r="JX57" i="1"/>
  <c r="KB3" i="1"/>
  <c r="JV7" i="1"/>
  <c r="KB7" i="1"/>
  <c r="JX7" i="1"/>
  <c r="JV11" i="1"/>
  <c r="KB11" i="1"/>
  <c r="JX11" i="1"/>
  <c r="JV15" i="1"/>
  <c r="KB15" i="1"/>
  <c r="JX15" i="1"/>
  <c r="KB18" i="1"/>
  <c r="JX18" i="1"/>
  <c r="JV18" i="1"/>
  <c r="KB22" i="1"/>
  <c r="JV22" i="1"/>
  <c r="JX22" i="1"/>
  <c r="JX26" i="1"/>
  <c r="JV26" i="1"/>
  <c r="KB26" i="1"/>
  <c r="KB30" i="1"/>
  <c r="JV30" i="1"/>
  <c r="JX30" i="1"/>
  <c r="JV34" i="1"/>
  <c r="JX34" i="1"/>
  <c r="KB34" i="1"/>
  <c r="KB38" i="1"/>
  <c r="JX38" i="1"/>
  <c r="JV38" i="1"/>
  <c r="JV42" i="1"/>
  <c r="JX42" i="1"/>
  <c r="KB42" i="1"/>
  <c r="KB46" i="1"/>
  <c r="JX46" i="1"/>
  <c r="JV46" i="1"/>
  <c r="JV50" i="1"/>
  <c r="KB50" i="1"/>
  <c r="JX50" i="1"/>
  <c r="KB54" i="1"/>
  <c r="JX54" i="1"/>
  <c r="JV54" i="1"/>
  <c r="JV58" i="1"/>
  <c r="KB58" i="1"/>
  <c r="JX58" i="1"/>
  <c r="JV60" i="1"/>
  <c r="KB60" i="1"/>
  <c r="JX60" i="1"/>
  <c r="JY4" i="1"/>
  <c r="JZ4" i="1" s="1"/>
  <c r="KB4" i="1"/>
  <c r="JV8" i="1"/>
  <c r="JX8" i="1"/>
  <c r="KB8" i="1"/>
  <c r="JV12" i="1"/>
  <c r="JX12" i="1"/>
  <c r="KB12" i="1"/>
  <c r="KB16" i="1"/>
  <c r="JV16" i="1"/>
  <c r="JX16" i="1"/>
  <c r="JV19" i="1"/>
  <c r="JX19" i="1"/>
  <c r="KB19" i="1"/>
  <c r="JV23" i="1"/>
  <c r="JX23" i="1"/>
  <c r="KB23" i="1"/>
  <c r="JV27" i="1"/>
  <c r="JX27" i="1"/>
  <c r="JY27" i="1" s="1"/>
  <c r="JZ27" i="1" s="1"/>
  <c r="KB27" i="1"/>
  <c r="JV31" i="1"/>
  <c r="JX31" i="1"/>
  <c r="KB31" i="1"/>
  <c r="JV35" i="1"/>
  <c r="JX35" i="1"/>
  <c r="KB35" i="1"/>
  <c r="JV39" i="1"/>
  <c r="JX39" i="1"/>
  <c r="KB39" i="1"/>
  <c r="JV43" i="1"/>
  <c r="JX43" i="1"/>
  <c r="KB43" i="1"/>
  <c r="JV47" i="1"/>
  <c r="JX47" i="1"/>
  <c r="KB47" i="1"/>
  <c r="JV51" i="1"/>
  <c r="KB51" i="1"/>
  <c r="JX51" i="1"/>
  <c r="JV55" i="1"/>
  <c r="JX55" i="1"/>
  <c r="KB55" i="1"/>
  <c r="KB61" i="1"/>
  <c r="JV61" i="1"/>
  <c r="JX61" i="1"/>
  <c r="JY15" i="1" l="1"/>
  <c r="JZ15" i="1" s="1"/>
  <c r="JY14" i="1"/>
  <c r="JZ14" i="1" s="1"/>
  <c r="JY26" i="1"/>
  <c r="JZ26" i="1" s="1"/>
  <c r="JY57" i="1"/>
  <c r="JZ57" i="1" s="1"/>
  <c r="JY34" i="1"/>
  <c r="JZ34" i="1" s="1"/>
  <c r="JY19" i="1"/>
  <c r="JZ19" i="1" s="1"/>
  <c r="JY47" i="1"/>
  <c r="JZ47" i="1" s="1"/>
  <c r="JY22" i="1"/>
  <c r="JZ22" i="1" s="1"/>
  <c r="JY33" i="1"/>
  <c r="JZ33" i="1" s="1"/>
  <c r="JY16" i="1"/>
  <c r="JZ16" i="1" s="1"/>
  <c r="JY44" i="1"/>
  <c r="JZ44" i="1" s="1"/>
  <c r="JY18" i="1"/>
  <c r="JZ18" i="1" s="1"/>
  <c r="JY11" i="1"/>
  <c r="JZ11" i="1" s="1"/>
  <c r="JY9" i="1"/>
  <c r="JZ9" i="1" s="1"/>
  <c r="JY39" i="1"/>
  <c r="JZ39" i="1" s="1"/>
  <c r="JY8" i="1"/>
  <c r="JZ8" i="1" s="1"/>
  <c r="JY42" i="1"/>
  <c r="JZ42" i="1" s="1"/>
  <c r="JY28" i="1"/>
  <c r="JZ28" i="1" s="1"/>
  <c r="JY49" i="1"/>
  <c r="JZ49" i="1" s="1"/>
  <c r="JY20" i="1"/>
  <c r="JZ20" i="1" s="1"/>
  <c r="JY53" i="1"/>
  <c r="JZ53" i="1" s="1"/>
  <c r="KC41" i="1"/>
  <c r="KD41" i="1" s="1"/>
  <c r="KJ41" i="1" s="1"/>
  <c r="KC29" i="1"/>
  <c r="KD29" i="1" s="1"/>
  <c r="KJ29" i="1" s="1"/>
  <c r="JY21" i="1"/>
  <c r="JZ21" i="1" s="1"/>
  <c r="JY56" i="1"/>
  <c r="JZ56" i="1" s="1"/>
  <c r="JY48" i="1"/>
  <c r="JZ48" i="1" s="1"/>
  <c r="JY36" i="1"/>
  <c r="JZ36" i="1" s="1"/>
  <c r="JY24" i="1"/>
  <c r="JZ24" i="1" s="1"/>
  <c r="JY46" i="1"/>
  <c r="JZ46" i="1" s="1"/>
  <c r="JY2" i="1"/>
  <c r="JZ2" i="1" s="1"/>
  <c r="KC44" i="1"/>
  <c r="KD44" i="1" s="1"/>
  <c r="KJ44" i="1" s="1"/>
  <c r="JY32" i="1"/>
  <c r="JZ32" i="1" s="1"/>
  <c r="JY13" i="1"/>
  <c r="JZ13" i="1" s="1"/>
  <c r="JY45" i="1"/>
  <c r="JZ45" i="1" s="1"/>
  <c r="KC10" i="1"/>
  <c r="KD10" i="1" s="1"/>
  <c r="KJ10" i="1" s="1"/>
  <c r="JY40" i="1"/>
  <c r="JZ40" i="1" s="1"/>
  <c r="KC20" i="1"/>
  <c r="KD20" i="1" s="1"/>
  <c r="KJ20" i="1" s="1"/>
  <c r="JY30" i="1"/>
  <c r="JZ30" i="1" s="1"/>
  <c r="KC11" i="1"/>
  <c r="KD11" i="1" s="1"/>
  <c r="KJ11" i="1" s="1"/>
  <c r="JY50" i="1"/>
  <c r="JZ50" i="1" s="1"/>
  <c r="JY51" i="1"/>
  <c r="JZ51" i="1" s="1"/>
  <c r="JY43" i="1"/>
  <c r="JZ43" i="1" s="1"/>
  <c r="JY12" i="1"/>
  <c r="JZ12" i="1" s="1"/>
  <c r="KC17" i="1"/>
  <c r="KD17" i="1" s="1"/>
  <c r="KJ17" i="1" s="1"/>
  <c r="KC5" i="1"/>
  <c r="KD5" i="1" s="1"/>
  <c r="KJ5" i="1" s="1"/>
  <c r="KC43" i="1"/>
  <c r="KD43" i="1" s="1"/>
  <c r="KJ43" i="1" s="1"/>
  <c r="KC12" i="1"/>
  <c r="KD12" i="1" s="1"/>
  <c r="KJ12" i="1" s="1"/>
  <c r="KC34" i="1"/>
  <c r="KD34" i="1" s="1"/>
  <c r="KJ34" i="1" s="1"/>
  <c r="KC22" i="1"/>
  <c r="KD22" i="1" s="1"/>
  <c r="KJ22" i="1" s="1"/>
  <c r="JY3" i="1"/>
  <c r="JZ3" i="1" s="1"/>
  <c r="KC49" i="1"/>
  <c r="KD49" i="1" s="1"/>
  <c r="KJ49" i="1" s="1"/>
  <c r="JY37" i="1"/>
  <c r="JZ37" i="1" s="1"/>
  <c r="JY25" i="1"/>
  <c r="JZ25" i="1" s="1"/>
  <c r="JY52" i="1"/>
  <c r="JZ52" i="1" s="1"/>
  <c r="KC39" i="1"/>
  <c r="KD39" i="1" s="1"/>
  <c r="KJ39" i="1" s="1"/>
  <c r="JY31" i="1"/>
  <c r="JZ31" i="1" s="1"/>
  <c r="KC8" i="1"/>
  <c r="KD8" i="1" s="1"/>
  <c r="KJ8" i="1" s="1"/>
  <c r="JY60" i="1"/>
  <c r="JZ60" i="1" s="1"/>
  <c r="KC38" i="1"/>
  <c r="KD38" i="1" s="1"/>
  <c r="KJ38" i="1" s="1"/>
  <c r="JY7" i="1"/>
  <c r="JZ7" i="1" s="1"/>
  <c r="KC33" i="1"/>
  <c r="KD33" i="1" s="1"/>
  <c r="KJ33" i="1" s="1"/>
  <c r="KC59" i="1"/>
  <c r="KD59" i="1" s="1"/>
  <c r="KJ59" i="1" s="1"/>
  <c r="KC9" i="1"/>
  <c r="KD9" i="1" s="1"/>
  <c r="KJ9" i="1" s="1"/>
  <c r="JY61" i="1"/>
  <c r="JZ61" i="1" s="1"/>
  <c r="KC26" i="1"/>
  <c r="KD26" i="1" s="1"/>
  <c r="KJ26" i="1" s="1"/>
  <c r="KC7" i="1"/>
  <c r="KD7" i="1" s="1"/>
  <c r="KJ7" i="1" s="1"/>
  <c r="KC53" i="1"/>
  <c r="KD53" i="1" s="1"/>
  <c r="KJ53" i="1" s="1"/>
  <c r="KC48" i="1"/>
  <c r="KD48" i="1" s="1"/>
  <c r="KJ48" i="1" s="1"/>
  <c r="KC28" i="1"/>
  <c r="KD28" i="1" s="1"/>
  <c r="KJ28" i="1" s="1"/>
  <c r="JY17" i="1"/>
  <c r="JZ17" i="1" s="1"/>
  <c r="KC47" i="1"/>
  <c r="KD47" i="1" s="1"/>
  <c r="KJ47" i="1" s="1"/>
  <c r="JY35" i="1"/>
  <c r="JZ35" i="1" s="1"/>
  <c r="KC16" i="1"/>
  <c r="KD16" i="1" s="1"/>
  <c r="KJ16" i="1" s="1"/>
  <c r="KC54" i="1"/>
  <c r="KD54" i="1" s="1"/>
  <c r="KJ54" i="1" s="1"/>
  <c r="KC15" i="1"/>
  <c r="KD15" i="1" s="1"/>
  <c r="KJ15" i="1" s="1"/>
  <c r="KC3" i="1"/>
  <c r="KD3" i="1" s="1"/>
  <c r="KJ3" i="1" s="1"/>
  <c r="JY41" i="1"/>
  <c r="JZ41" i="1" s="1"/>
  <c r="JY29" i="1"/>
  <c r="JZ29" i="1" s="1"/>
  <c r="JY6" i="1"/>
  <c r="JZ6" i="1" s="1"/>
  <c r="KC56" i="1"/>
  <c r="KD56" i="1" s="1"/>
  <c r="KJ56" i="1" s="1"/>
  <c r="KC24" i="1"/>
  <c r="KD24" i="1" s="1"/>
  <c r="KJ24" i="1" s="1"/>
  <c r="KC13" i="1"/>
  <c r="KD13" i="1" s="1"/>
  <c r="KJ13" i="1" s="1"/>
  <c r="KC51" i="1"/>
  <c r="KD51" i="1" s="1"/>
  <c r="KJ51" i="1" s="1"/>
  <c r="KC45" i="1"/>
  <c r="KD45" i="1" s="1"/>
  <c r="KJ45" i="1" s="1"/>
  <c r="KC25" i="1"/>
  <c r="KD25" i="1" s="1"/>
  <c r="KJ25" i="1" s="1"/>
  <c r="KC52" i="1"/>
  <c r="KD52" i="1" s="1"/>
  <c r="KJ52" i="1" s="1"/>
  <c r="KC32" i="1"/>
  <c r="KD32" i="1" s="1"/>
  <c r="KJ32" i="1" s="1"/>
  <c r="KC50" i="1"/>
  <c r="KD50" i="1" s="1"/>
  <c r="KJ50" i="1" s="1"/>
  <c r="KC6" i="1"/>
  <c r="KD6" i="1" s="1"/>
  <c r="KJ6" i="1" s="1"/>
  <c r="JY38" i="1"/>
  <c r="JZ38" i="1" s="1"/>
  <c r="KC55" i="1"/>
  <c r="KD55" i="1" s="1"/>
  <c r="KJ55" i="1" s="1"/>
  <c r="KC31" i="1"/>
  <c r="KD31" i="1" s="1"/>
  <c r="KJ31" i="1" s="1"/>
  <c r="KC23" i="1"/>
  <c r="KD23" i="1" s="1"/>
  <c r="KJ23" i="1" s="1"/>
  <c r="KC46" i="1"/>
  <c r="KD46" i="1" s="1"/>
  <c r="KJ46" i="1" s="1"/>
  <c r="KC2" i="1"/>
  <c r="KD2" i="1" s="1"/>
  <c r="KJ2" i="1" s="1"/>
  <c r="KC36" i="1"/>
  <c r="KD36" i="1" s="1"/>
  <c r="KJ36" i="1" s="1"/>
  <c r="JY55" i="1"/>
  <c r="JZ55" i="1" s="1"/>
  <c r="JY23" i="1"/>
  <c r="JZ23" i="1" s="1"/>
  <c r="JY10" i="1"/>
  <c r="JZ10" i="1" s="1"/>
  <c r="JY54" i="1"/>
  <c r="JZ54" i="1" s="1"/>
  <c r="KC61" i="1"/>
  <c r="KD61" i="1" s="1"/>
  <c r="KJ61" i="1" s="1"/>
  <c r="KC35" i="1"/>
  <c r="KD35" i="1" s="1"/>
  <c r="KJ35" i="1" s="1"/>
  <c r="KC27" i="1"/>
  <c r="KD27" i="1" s="1"/>
  <c r="KJ27" i="1" s="1"/>
  <c r="KC19" i="1"/>
  <c r="KD19" i="1" s="1"/>
  <c r="KJ19" i="1" s="1"/>
  <c r="KC4" i="1"/>
  <c r="KD4" i="1" s="1"/>
  <c r="KJ4" i="1" s="1"/>
  <c r="KC60" i="1"/>
  <c r="KD60" i="1" s="1"/>
  <c r="KJ60" i="1" s="1"/>
  <c r="KC58" i="1"/>
  <c r="KD58" i="1" s="1"/>
  <c r="KJ58" i="1" s="1"/>
  <c r="JY58" i="1"/>
  <c r="JZ58" i="1" s="1"/>
  <c r="KC42" i="1"/>
  <c r="KD42" i="1" s="1"/>
  <c r="KJ42" i="1" s="1"/>
  <c r="KC30" i="1"/>
  <c r="KD30" i="1" s="1"/>
  <c r="KJ30" i="1" s="1"/>
  <c r="KC18" i="1"/>
  <c r="KD18" i="1" s="1"/>
  <c r="KJ18" i="1" s="1"/>
  <c r="KC57" i="1"/>
  <c r="KD57" i="1" s="1"/>
  <c r="KJ57" i="1" s="1"/>
  <c r="KC37" i="1"/>
  <c r="KD37" i="1" s="1"/>
  <c r="KJ37" i="1" s="1"/>
  <c r="KC21" i="1"/>
  <c r="KD21" i="1" s="1"/>
  <c r="KJ21" i="1" s="1"/>
  <c r="KC14" i="1"/>
  <c r="KD14" i="1" s="1"/>
  <c r="KJ14" i="1" s="1"/>
  <c r="JY59" i="1"/>
  <c r="JZ59" i="1" s="1"/>
  <c r="KC40" i="1"/>
  <c r="KD40" i="1" s="1"/>
  <c r="KJ40" i="1" s="1"/>
  <c r="IR54" i="1"/>
  <c r="IR55" i="1"/>
  <c r="IR56" i="1"/>
  <c r="IR57" i="1"/>
  <c r="IR58" i="1"/>
  <c r="IR59" i="1"/>
  <c r="IR60" i="1"/>
  <c r="IR61" i="1"/>
  <c r="IQ54" i="1"/>
  <c r="IQ55" i="1"/>
  <c r="IQ56" i="1"/>
  <c r="IQ57" i="1"/>
  <c r="IQ58" i="1"/>
  <c r="IQ59" i="1"/>
  <c r="IQ60" i="1"/>
  <c r="IQ61" i="1"/>
  <c r="IR46" i="1"/>
  <c r="IR47" i="1"/>
  <c r="IR48" i="1"/>
  <c r="IR49" i="1"/>
  <c r="IQ46" i="1"/>
  <c r="IQ47" i="1"/>
  <c r="IQ48" i="1"/>
  <c r="IQ49" i="1"/>
  <c r="IR32" i="1"/>
  <c r="IR33" i="1"/>
  <c r="IR34" i="1"/>
  <c r="IR35" i="1"/>
  <c r="IR36" i="1"/>
  <c r="IR37" i="1"/>
  <c r="IQ32" i="1"/>
  <c r="IQ33" i="1"/>
  <c r="IQ34" i="1"/>
  <c r="IQ35" i="1"/>
  <c r="IQ36" i="1"/>
  <c r="IQ37" i="1"/>
  <c r="IR5" i="1" l="1"/>
  <c r="IS5" i="1" s="1"/>
  <c r="IT5" i="1" s="1"/>
  <c r="IQ5" i="1"/>
  <c r="IR53" i="1"/>
  <c r="IS53" i="1" s="1"/>
  <c r="IT53" i="1" s="1"/>
  <c r="IQ53" i="1"/>
  <c r="IR52" i="1"/>
  <c r="IS52" i="1" s="1"/>
  <c r="IT52" i="1" s="1"/>
  <c r="IQ52" i="1"/>
  <c r="IR51" i="1"/>
  <c r="IS51" i="1" s="1"/>
  <c r="IT51" i="1" s="1"/>
  <c r="IQ51" i="1"/>
  <c r="IR50" i="1"/>
  <c r="IS50" i="1" s="1"/>
  <c r="IT50" i="1" s="1"/>
  <c r="IQ50" i="1"/>
  <c r="IR45" i="1"/>
  <c r="IS45" i="1" s="1"/>
  <c r="IT45" i="1" s="1"/>
  <c r="IQ45" i="1"/>
  <c r="IR44" i="1"/>
  <c r="IS44" i="1" s="1"/>
  <c r="IT44" i="1" s="1"/>
  <c r="IQ44" i="1"/>
  <c r="IR43" i="1"/>
  <c r="IS43" i="1" s="1"/>
  <c r="IT43" i="1" s="1"/>
  <c r="IQ43" i="1"/>
  <c r="IR42" i="1"/>
  <c r="IS42" i="1" s="1"/>
  <c r="IT42" i="1" s="1"/>
  <c r="IQ42" i="1"/>
  <c r="IR41" i="1"/>
  <c r="IS41" i="1" s="1"/>
  <c r="IT41" i="1" s="1"/>
  <c r="IQ41" i="1"/>
  <c r="IR40" i="1"/>
  <c r="IS40" i="1" s="1"/>
  <c r="IT40" i="1" s="1"/>
  <c r="IQ40" i="1"/>
  <c r="IR39" i="1"/>
  <c r="IS39" i="1" s="1"/>
  <c r="IT39" i="1" s="1"/>
  <c r="IQ39" i="1"/>
  <c r="IR38" i="1"/>
  <c r="IS38" i="1" s="1"/>
  <c r="IT38" i="1" s="1"/>
  <c r="IQ38" i="1"/>
  <c r="IR31" i="1"/>
  <c r="IS31" i="1" s="1"/>
  <c r="IT31" i="1" s="1"/>
  <c r="IQ31" i="1"/>
  <c r="IR30" i="1"/>
  <c r="IS30" i="1" s="1"/>
  <c r="IT30" i="1" s="1"/>
  <c r="IQ30" i="1"/>
  <c r="IR29" i="1"/>
  <c r="IS29" i="1" s="1"/>
  <c r="IT29" i="1" s="1"/>
  <c r="IQ29" i="1"/>
  <c r="IR28" i="1"/>
  <c r="IS28" i="1" s="1"/>
  <c r="IT28" i="1" s="1"/>
  <c r="IQ28" i="1"/>
  <c r="IR27" i="1"/>
  <c r="IS27" i="1" s="1"/>
  <c r="IT27" i="1" s="1"/>
  <c r="IQ27" i="1"/>
  <c r="IR26" i="1"/>
  <c r="IS26" i="1" s="1"/>
  <c r="IT26" i="1" s="1"/>
  <c r="IQ26" i="1"/>
  <c r="IR25" i="1"/>
  <c r="IS25" i="1" s="1"/>
  <c r="IT25" i="1" s="1"/>
  <c r="IQ25" i="1"/>
  <c r="IR24" i="1"/>
  <c r="IS24" i="1" s="1"/>
  <c r="IT24" i="1" s="1"/>
  <c r="IQ24" i="1"/>
  <c r="IR23" i="1"/>
  <c r="IS23" i="1" s="1"/>
  <c r="IT23" i="1" s="1"/>
  <c r="IQ23" i="1"/>
  <c r="IR22" i="1"/>
  <c r="IS22" i="1" s="1"/>
  <c r="IT22" i="1" s="1"/>
  <c r="IQ22" i="1"/>
  <c r="IR21" i="1"/>
  <c r="IS21" i="1" s="1"/>
  <c r="IT21" i="1" s="1"/>
  <c r="IQ21" i="1"/>
  <c r="IR20" i="1"/>
  <c r="IS20" i="1" s="1"/>
  <c r="IT20" i="1" s="1"/>
  <c r="IQ20" i="1"/>
  <c r="IR19" i="1"/>
  <c r="IS19" i="1" s="1"/>
  <c r="IT19" i="1" s="1"/>
  <c r="IQ19" i="1"/>
  <c r="IR18" i="1"/>
  <c r="IS18" i="1" s="1"/>
  <c r="IT18" i="1" s="1"/>
  <c r="IQ18" i="1"/>
  <c r="IR17" i="1"/>
  <c r="IS17" i="1" s="1"/>
  <c r="IT17" i="1" s="1"/>
  <c r="IQ17" i="1"/>
  <c r="IR16" i="1"/>
  <c r="IS16" i="1" s="1"/>
  <c r="IT16" i="1" s="1"/>
  <c r="IQ16" i="1"/>
  <c r="IR15" i="1"/>
  <c r="IS15" i="1" s="1"/>
  <c r="IT15" i="1" s="1"/>
  <c r="IQ15" i="1"/>
  <c r="IR14" i="1"/>
  <c r="IS14" i="1" s="1"/>
  <c r="IT14" i="1" s="1"/>
  <c r="IQ14" i="1"/>
  <c r="IQ4" i="1" l="1"/>
  <c r="IQ3" i="1"/>
  <c r="IQ2" i="1"/>
  <c r="IR4" i="1"/>
  <c r="IR3" i="1"/>
  <c r="IR2" i="1"/>
  <c r="IR13" i="1" l="1"/>
  <c r="IR12" i="1"/>
  <c r="IR11" i="1"/>
  <c r="IR10" i="1"/>
  <c r="IR9" i="1"/>
  <c r="IR8" i="1"/>
  <c r="IR7" i="1"/>
  <c r="IR6" i="1"/>
  <c r="IQ13" i="1"/>
  <c r="IQ12" i="1"/>
  <c r="IQ11" i="1"/>
  <c r="IQ10" i="1"/>
  <c r="IQ9" i="1"/>
  <c r="IQ8" i="1"/>
  <c r="IQ7" i="1"/>
  <c r="IQ6" i="1"/>
  <c r="II3" i="1" l="1"/>
  <c r="IW3" i="1" s="1"/>
  <c r="JK3" i="1" s="1"/>
  <c r="II4" i="1"/>
  <c r="IW4" i="1" s="1"/>
  <c r="JK4" i="1" s="1"/>
  <c r="II5" i="1"/>
  <c r="IW5" i="1" s="1"/>
  <c r="JK5" i="1" s="1"/>
  <c r="II6" i="1"/>
  <c r="IW6" i="1" s="1"/>
  <c r="JK6" i="1" s="1"/>
  <c r="II7" i="1"/>
  <c r="IW7" i="1" s="1"/>
  <c r="JK7" i="1" s="1"/>
  <c r="II8" i="1"/>
  <c r="IW8" i="1" s="1"/>
  <c r="JK8" i="1" s="1"/>
  <c r="II9" i="1"/>
  <c r="IW9" i="1" s="1"/>
  <c r="JK9" i="1" s="1"/>
  <c r="II10" i="1"/>
  <c r="IW10" i="1" s="1"/>
  <c r="JK10" i="1" s="1"/>
  <c r="II11" i="1"/>
  <c r="IW11" i="1" s="1"/>
  <c r="JK11" i="1" s="1"/>
  <c r="II12" i="1"/>
  <c r="IW12" i="1" s="1"/>
  <c r="JK12" i="1" s="1"/>
  <c r="II13" i="1"/>
  <c r="IW13" i="1" s="1"/>
  <c r="JK13" i="1" s="1"/>
  <c r="II14" i="1"/>
  <c r="IW14" i="1" s="1"/>
  <c r="JK14" i="1" s="1"/>
  <c r="II15" i="1"/>
  <c r="IW15" i="1" s="1"/>
  <c r="JK15" i="1" s="1"/>
  <c r="II16" i="1"/>
  <c r="IW16" i="1" s="1"/>
  <c r="JK16" i="1" s="1"/>
  <c r="II17" i="1"/>
  <c r="IW17" i="1" s="1"/>
  <c r="JK17" i="1" s="1"/>
  <c r="II18" i="1"/>
  <c r="IW18" i="1" s="1"/>
  <c r="JK18" i="1" s="1"/>
  <c r="II19" i="1"/>
  <c r="IW19" i="1" s="1"/>
  <c r="JK19" i="1" s="1"/>
  <c r="II20" i="1"/>
  <c r="IW20" i="1" s="1"/>
  <c r="JK20" i="1" s="1"/>
  <c r="II21" i="1"/>
  <c r="IW21" i="1" s="1"/>
  <c r="JK21" i="1" s="1"/>
  <c r="II22" i="1"/>
  <c r="IW22" i="1" s="1"/>
  <c r="JK22" i="1" s="1"/>
  <c r="II23" i="1"/>
  <c r="IW23" i="1" s="1"/>
  <c r="JK23" i="1" s="1"/>
  <c r="II24" i="1"/>
  <c r="IW24" i="1" s="1"/>
  <c r="JK24" i="1" s="1"/>
  <c r="II25" i="1"/>
  <c r="IW25" i="1" s="1"/>
  <c r="JK25" i="1" s="1"/>
  <c r="II26" i="1"/>
  <c r="IW26" i="1" s="1"/>
  <c r="JK26" i="1" s="1"/>
  <c r="II27" i="1"/>
  <c r="IW27" i="1" s="1"/>
  <c r="JK27" i="1" s="1"/>
  <c r="II28" i="1"/>
  <c r="IW28" i="1" s="1"/>
  <c r="JK28" i="1" s="1"/>
  <c r="II29" i="1"/>
  <c r="IW29" i="1" s="1"/>
  <c r="JK29" i="1" s="1"/>
  <c r="II30" i="1"/>
  <c r="IW30" i="1" s="1"/>
  <c r="JK30" i="1" s="1"/>
  <c r="II31" i="1"/>
  <c r="IW31" i="1" s="1"/>
  <c r="JK31" i="1" s="1"/>
  <c r="II32" i="1"/>
  <c r="IW32" i="1" s="1"/>
  <c r="JK32" i="1" s="1"/>
  <c r="II33" i="1"/>
  <c r="IW33" i="1" s="1"/>
  <c r="JK33" i="1" s="1"/>
  <c r="II34" i="1"/>
  <c r="IW34" i="1" s="1"/>
  <c r="JK34" i="1" s="1"/>
  <c r="II35" i="1"/>
  <c r="IW35" i="1" s="1"/>
  <c r="JK35" i="1" s="1"/>
  <c r="II36" i="1"/>
  <c r="IW36" i="1" s="1"/>
  <c r="JK36" i="1" s="1"/>
  <c r="II37" i="1"/>
  <c r="IW37" i="1" s="1"/>
  <c r="JK37" i="1" s="1"/>
  <c r="II38" i="1"/>
  <c r="IW38" i="1" s="1"/>
  <c r="JK38" i="1" s="1"/>
  <c r="II39" i="1"/>
  <c r="IW39" i="1" s="1"/>
  <c r="JK39" i="1" s="1"/>
  <c r="II40" i="1"/>
  <c r="IW40" i="1" s="1"/>
  <c r="JK40" i="1" s="1"/>
  <c r="II41" i="1"/>
  <c r="IW41" i="1" s="1"/>
  <c r="JK41" i="1" s="1"/>
  <c r="II42" i="1"/>
  <c r="IW42" i="1" s="1"/>
  <c r="JK42" i="1" s="1"/>
  <c r="II43" i="1"/>
  <c r="IW43" i="1" s="1"/>
  <c r="JK43" i="1" s="1"/>
  <c r="II44" i="1"/>
  <c r="IW44" i="1" s="1"/>
  <c r="JK44" i="1" s="1"/>
  <c r="II45" i="1"/>
  <c r="IW45" i="1" s="1"/>
  <c r="JK45" i="1" s="1"/>
  <c r="II46" i="1"/>
  <c r="IW46" i="1" s="1"/>
  <c r="JK46" i="1" s="1"/>
  <c r="II47" i="1"/>
  <c r="IW47" i="1" s="1"/>
  <c r="JK47" i="1" s="1"/>
  <c r="II48" i="1"/>
  <c r="IW48" i="1" s="1"/>
  <c r="JK48" i="1" s="1"/>
  <c r="II49" i="1"/>
  <c r="IW49" i="1" s="1"/>
  <c r="JK49" i="1" s="1"/>
  <c r="II50" i="1"/>
  <c r="IW50" i="1" s="1"/>
  <c r="JK50" i="1" s="1"/>
  <c r="II51" i="1"/>
  <c r="IW51" i="1" s="1"/>
  <c r="JK51" i="1" s="1"/>
  <c r="II52" i="1"/>
  <c r="IW52" i="1" s="1"/>
  <c r="JK52" i="1" s="1"/>
  <c r="II53" i="1"/>
  <c r="IW53" i="1" s="1"/>
  <c r="JK53" i="1" s="1"/>
  <c r="II54" i="1"/>
  <c r="IW54" i="1" s="1"/>
  <c r="JK54" i="1" s="1"/>
  <c r="II55" i="1"/>
  <c r="IW55" i="1" s="1"/>
  <c r="JK55" i="1" s="1"/>
  <c r="II56" i="1"/>
  <c r="IW56" i="1" s="1"/>
  <c r="JK56" i="1" s="1"/>
  <c r="II57" i="1"/>
  <c r="IW57" i="1" s="1"/>
  <c r="JK57" i="1" s="1"/>
  <c r="II58" i="1"/>
  <c r="IW58" i="1" s="1"/>
  <c r="JK58" i="1" s="1"/>
  <c r="II59" i="1"/>
  <c r="IW59" i="1" s="1"/>
  <c r="JK59" i="1" s="1"/>
  <c r="II60" i="1"/>
  <c r="IW60" i="1" s="1"/>
  <c r="JK60" i="1" s="1"/>
  <c r="II61" i="1"/>
  <c r="IW61" i="1" s="1"/>
  <c r="JK61" i="1" s="1"/>
  <c r="II2" i="1"/>
  <c r="IW2" i="1" s="1"/>
  <c r="JK2" i="1" s="1"/>
  <c r="JA61" i="1" l="1"/>
  <c r="JN61" i="1" s="1"/>
  <c r="IS61" i="1"/>
  <c r="IT61" i="1" s="1"/>
  <c r="IL61" i="1"/>
  <c r="IX61" i="1" s="1"/>
  <c r="IF61" i="1"/>
  <c r="IY61" i="1" s="1"/>
  <c r="IB61" i="1"/>
  <c r="IV61" i="1" s="1"/>
  <c r="HX61" i="1"/>
  <c r="IU61" i="1" s="1"/>
  <c r="JE61" i="1" s="1"/>
  <c r="JA60" i="1"/>
  <c r="JN60" i="1" s="1"/>
  <c r="IS60" i="1"/>
  <c r="IT60" i="1" s="1"/>
  <c r="IL60" i="1"/>
  <c r="IX60" i="1" s="1"/>
  <c r="IF60" i="1"/>
  <c r="IY60" i="1" s="1"/>
  <c r="IB60" i="1"/>
  <c r="IV60" i="1" s="1"/>
  <c r="JH60" i="1" s="1"/>
  <c r="HX60" i="1"/>
  <c r="IU60" i="1" s="1"/>
  <c r="JE60" i="1" s="1"/>
  <c r="JA59" i="1"/>
  <c r="JN59" i="1" s="1"/>
  <c r="IS59" i="1"/>
  <c r="IT59" i="1" s="1"/>
  <c r="IL59" i="1"/>
  <c r="IX59" i="1" s="1"/>
  <c r="IF59" i="1"/>
  <c r="IY59" i="1" s="1"/>
  <c r="IB59" i="1"/>
  <c r="IV59" i="1" s="1"/>
  <c r="HX59" i="1"/>
  <c r="IU59" i="1" s="1"/>
  <c r="JE59" i="1" s="1"/>
  <c r="JA58" i="1"/>
  <c r="JN58" i="1" s="1"/>
  <c r="IS58" i="1"/>
  <c r="IT58" i="1" s="1"/>
  <c r="IL58" i="1"/>
  <c r="IX58" i="1" s="1"/>
  <c r="IF58" i="1"/>
  <c r="IY58" i="1" s="1"/>
  <c r="IB58" i="1"/>
  <c r="IV58" i="1" s="1"/>
  <c r="JH58" i="1" s="1"/>
  <c r="HX58" i="1"/>
  <c r="IU58" i="1" s="1"/>
  <c r="JE58" i="1" s="1"/>
  <c r="JA57" i="1"/>
  <c r="JN57" i="1" s="1"/>
  <c r="IS57" i="1"/>
  <c r="IT57" i="1" s="1"/>
  <c r="IL57" i="1"/>
  <c r="IX57" i="1" s="1"/>
  <c r="IF57" i="1"/>
  <c r="IY57" i="1" s="1"/>
  <c r="IB57" i="1"/>
  <c r="IV57" i="1" s="1"/>
  <c r="HX57" i="1"/>
  <c r="IU57" i="1" s="1"/>
  <c r="JE57" i="1" s="1"/>
  <c r="JA56" i="1"/>
  <c r="JN56" i="1" s="1"/>
  <c r="IS56" i="1"/>
  <c r="IT56" i="1" s="1"/>
  <c r="IL56" i="1"/>
  <c r="IX56" i="1" s="1"/>
  <c r="IF56" i="1"/>
  <c r="IY56" i="1" s="1"/>
  <c r="IB56" i="1"/>
  <c r="IV56" i="1" s="1"/>
  <c r="JH56" i="1" s="1"/>
  <c r="HX56" i="1"/>
  <c r="IU56" i="1" s="1"/>
  <c r="JE56" i="1" s="1"/>
  <c r="JA55" i="1"/>
  <c r="JN55" i="1" s="1"/>
  <c r="IS55" i="1"/>
  <c r="IT55" i="1" s="1"/>
  <c r="IL55" i="1"/>
  <c r="IX55" i="1" s="1"/>
  <c r="IF55" i="1"/>
  <c r="IY55" i="1" s="1"/>
  <c r="IB55" i="1"/>
  <c r="IV55" i="1" s="1"/>
  <c r="HX55" i="1"/>
  <c r="IU55" i="1" s="1"/>
  <c r="JE55" i="1" s="1"/>
  <c r="JA54" i="1"/>
  <c r="JN54" i="1" s="1"/>
  <c r="IS54" i="1"/>
  <c r="IT54" i="1" s="1"/>
  <c r="IL54" i="1"/>
  <c r="IX54" i="1" s="1"/>
  <c r="IF54" i="1"/>
  <c r="IY54" i="1" s="1"/>
  <c r="IB54" i="1"/>
  <c r="IV54" i="1" s="1"/>
  <c r="JH54" i="1" s="1"/>
  <c r="HX54" i="1"/>
  <c r="IU54" i="1" s="1"/>
  <c r="JE54" i="1" s="1"/>
  <c r="JA53" i="1"/>
  <c r="JN53" i="1" s="1"/>
  <c r="IL53" i="1"/>
  <c r="IX53" i="1" s="1"/>
  <c r="IF53" i="1"/>
  <c r="IY53" i="1" s="1"/>
  <c r="IB53" i="1"/>
  <c r="IV53" i="1" s="1"/>
  <c r="HX53" i="1"/>
  <c r="IU53" i="1" s="1"/>
  <c r="JE53" i="1" s="1"/>
  <c r="JA52" i="1"/>
  <c r="JN52" i="1" s="1"/>
  <c r="IL52" i="1"/>
  <c r="IX52" i="1" s="1"/>
  <c r="IF52" i="1"/>
  <c r="IY52" i="1" s="1"/>
  <c r="IB52" i="1"/>
  <c r="IV52" i="1" s="1"/>
  <c r="HX52" i="1"/>
  <c r="IU52" i="1" s="1"/>
  <c r="JE52" i="1" s="1"/>
  <c r="JA51" i="1"/>
  <c r="JN51" i="1" s="1"/>
  <c r="IL51" i="1"/>
  <c r="IX51" i="1" s="1"/>
  <c r="IF51" i="1"/>
  <c r="IY51" i="1" s="1"/>
  <c r="IB51" i="1"/>
  <c r="IV51" i="1" s="1"/>
  <c r="JH51" i="1" s="1"/>
  <c r="HX51" i="1"/>
  <c r="IU51" i="1" s="1"/>
  <c r="JE51" i="1" s="1"/>
  <c r="JA50" i="1"/>
  <c r="JN50" i="1" s="1"/>
  <c r="IL50" i="1"/>
  <c r="IX50" i="1" s="1"/>
  <c r="IF50" i="1"/>
  <c r="IY50" i="1" s="1"/>
  <c r="IB50" i="1"/>
  <c r="IV50" i="1" s="1"/>
  <c r="JH50" i="1" s="1"/>
  <c r="HX50" i="1"/>
  <c r="IU50" i="1" s="1"/>
  <c r="JE50" i="1" s="1"/>
  <c r="JA49" i="1"/>
  <c r="JN49" i="1" s="1"/>
  <c r="IS49" i="1"/>
  <c r="IT49" i="1" s="1"/>
  <c r="IL49" i="1"/>
  <c r="IX49" i="1" s="1"/>
  <c r="IF49" i="1"/>
  <c r="IY49" i="1" s="1"/>
  <c r="IB49" i="1"/>
  <c r="IV49" i="1" s="1"/>
  <c r="HX49" i="1"/>
  <c r="IU49" i="1" s="1"/>
  <c r="JE49" i="1" s="1"/>
  <c r="JA48" i="1"/>
  <c r="JN48" i="1" s="1"/>
  <c r="IS48" i="1"/>
  <c r="IT48" i="1" s="1"/>
  <c r="IL48" i="1"/>
  <c r="IX48" i="1" s="1"/>
  <c r="IF48" i="1"/>
  <c r="IY48" i="1" s="1"/>
  <c r="IB48" i="1"/>
  <c r="IV48" i="1" s="1"/>
  <c r="JH48" i="1" s="1"/>
  <c r="HX48" i="1"/>
  <c r="IU48" i="1" s="1"/>
  <c r="JE48" i="1" s="1"/>
  <c r="JA47" i="1"/>
  <c r="JN47" i="1" s="1"/>
  <c r="IS47" i="1"/>
  <c r="IT47" i="1" s="1"/>
  <c r="IL47" i="1"/>
  <c r="IX47" i="1" s="1"/>
  <c r="IF47" i="1"/>
  <c r="IY47" i="1" s="1"/>
  <c r="IB47" i="1"/>
  <c r="IV47" i="1" s="1"/>
  <c r="HX47" i="1"/>
  <c r="IU47" i="1" s="1"/>
  <c r="JE47" i="1" s="1"/>
  <c r="JA46" i="1"/>
  <c r="JN46" i="1" s="1"/>
  <c r="IS46" i="1"/>
  <c r="IT46" i="1" s="1"/>
  <c r="IL46" i="1"/>
  <c r="IX46" i="1" s="1"/>
  <c r="IF46" i="1"/>
  <c r="IY46" i="1" s="1"/>
  <c r="IB46" i="1"/>
  <c r="IV46" i="1" s="1"/>
  <c r="JH46" i="1" s="1"/>
  <c r="HX46" i="1"/>
  <c r="IU46" i="1" s="1"/>
  <c r="JE46" i="1" s="1"/>
  <c r="JA45" i="1"/>
  <c r="JN45" i="1" s="1"/>
  <c r="IL45" i="1"/>
  <c r="IX45" i="1" s="1"/>
  <c r="IF45" i="1"/>
  <c r="IY45" i="1" s="1"/>
  <c r="IB45" i="1"/>
  <c r="IV45" i="1" s="1"/>
  <c r="HX45" i="1"/>
  <c r="IU45" i="1" s="1"/>
  <c r="JE45" i="1" s="1"/>
  <c r="JA44" i="1"/>
  <c r="JN44" i="1" s="1"/>
  <c r="IL44" i="1"/>
  <c r="IX44" i="1" s="1"/>
  <c r="IF44" i="1"/>
  <c r="IY44" i="1" s="1"/>
  <c r="IB44" i="1"/>
  <c r="IV44" i="1" s="1"/>
  <c r="HX44" i="1"/>
  <c r="IU44" i="1" s="1"/>
  <c r="JE44" i="1" s="1"/>
  <c r="JA43" i="1"/>
  <c r="JN43" i="1" s="1"/>
  <c r="IL43" i="1"/>
  <c r="IX43" i="1" s="1"/>
  <c r="IF43" i="1"/>
  <c r="IY43" i="1" s="1"/>
  <c r="IB43" i="1"/>
  <c r="IV43" i="1" s="1"/>
  <c r="JH43" i="1" s="1"/>
  <c r="HX43" i="1"/>
  <c r="IU43" i="1" s="1"/>
  <c r="JE43" i="1" s="1"/>
  <c r="JA42" i="1"/>
  <c r="JN42" i="1" s="1"/>
  <c r="IL42" i="1"/>
  <c r="IX42" i="1" s="1"/>
  <c r="IF42" i="1"/>
  <c r="IY42" i="1" s="1"/>
  <c r="IB42" i="1"/>
  <c r="IV42" i="1" s="1"/>
  <c r="JH42" i="1" s="1"/>
  <c r="HX42" i="1"/>
  <c r="IU42" i="1" s="1"/>
  <c r="JE42" i="1" s="1"/>
  <c r="JA41" i="1"/>
  <c r="JN41" i="1" s="1"/>
  <c r="IL41" i="1"/>
  <c r="IX41" i="1" s="1"/>
  <c r="IF41" i="1"/>
  <c r="IY41" i="1" s="1"/>
  <c r="IB41" i="1"/>
  <c r="IV41" i="1" s="1"/>
  <c r="HX41" i="1"/>
  <c r="IU41" i="1" s="1"/>
  <c r="JE41" i="1" s="1"/>
  <c r="JA40" i="1"/>
  <c r="JN40" i="1" s="1"/>
  <c r="IL40" i="1"/>
  <c r="IX40" i="1" s="1"/>
  <c r="IF40" i="1"/>
  <c r="IY40" i="1" s="1"/>
  <c r="IB40" i="1"/>
  <c r="IV40" i="1" s="1"/>
  <c r="HX40" i="1"/>
  <c r="IU40" i="1" s="1"/>
  <c r="JE40" i="1" s="1"/>
  <c r="JA39" i="1"/>
  <c r="JN39" i="1" s="1"/>
  <c r="IL39" i="1"/>
  <c r="IX39" i="1" s="1"/>
  <c r="IF39" i="1"/>
  <c r="IY39" i="1" s="1"/>
  <c r="IB39" i="1"/>
  <c r="IV39" i="1" s="1"/>
  <c r="JH39" i="1" s="1"/>
  <c r="HX39" i="1"/>
  <c r="IU39" i="1" s="1"/>
  <c r="JE39" i="1" s="1"/>
  <c r="JA38" i="1"/>
  <c r="JN38" i="1" s="1"/>
  <c r="IL38" i="1"/>
  <c r="IX38" i="1" s="1"/>
  <c r="IF38" i="1"/>
  <c r="IY38" i="1" s="1"/>
  <c r="IB38" i="1"/>
  <c r="IV38" i="1" s="1"/>
  <c r="JH38" i="1" s="1"/>
  <c r="HX38" i="1"/>
  <c r="IU38" i="1" s="1"/>
  <c r="JE38" i="1" s="1"/>
  <c r="JA37" i="1"/>
  <c r="JN37" i="1" s="1"/>
  <c r="IS37" i="1"/>
  <c r="IT37" i="1" s="1"/>
  <c r="IL37" i="1"/>
  <c r="IX37" i="1" s="1"/>
  <c r="IF37" i="1"/>
  <c r="IY37" i="1" s="1"/>
  <c r="IB37" i="1"/>
  <c r="IV37" i="1" s="1"/>
  <c r="JH37" i="1" s="1"/>
  <c r="HX37" i="1"/>
  <c r="IU37" i="1" s="1"/>
  <c r="JE37" i="1" s="1"/>
  <c r="JA36" i="1"/>
  <c r="JN36" i="1" s="1"/>
  <c r="IS36" i="1"/>
  <c r="IT36" i="1" s="1"/>
  <c r="IL36" i="1"/>
  <c r="IX36" i="1" s="1"/>
  <c r="IF36" i="1"/>
  <c r="IY36" i="1" s="1"/>
  <c r="IB36" i="1"/>
  <c r="IV36" i="1" s="1"/>
  <c r="JH36" i="1" s="1"/>
  <c r="HX36" i="1"/>
  <c r="IU36" i="1" s="1"/>
  <c r="JE36" i="1" s="1"/>
  <c r="JA35" i="1"/>
  <c r="JN35" i="1" s="1"/>
  <c r="IS35" i="1"/>
  <c r="IT35" i="1" s="1"/>
  <c r="IL35" i="1"/>
  <c r="IX35" i="1" s="1"/>
  <c r="IF35" i="1"/>
  <c r="IY35" i="1" s="1"/>
  <c r="IB35" i="1"/>
  <c r="IV35" i="1" s="1"/>
  <c r="JH35" i="1" s="1"/>
  <c r="HX35" i="1"/>
  <c r="IU35" i="1" s="1"/>
  <c r="JE35" i="1" s="1"/>
  <c r="JA34" i="1"/>
  <c r="JN34" i="1" s="1"/>
  <c r="IS34" i="1"/>
  <c r="IT34" i="1" s="1"/>
  <c r="IL34" i="1"/>
  <c r="IX34" i="1" s="1"/>
  <c r="IF34" i="1"/>
  <c r="IY34" i="1" s="1"/>
  <c r="IB34" i="1"/>
  <c r="IV34" i="1" s="1"/>
  <c r="JH34" i="1" s="1"/>
  <c r="HX34" i="1"/>
  <c r="IU34" i="1" s="1"/>
  <c r="JE34" i="1" s="1"/>
  <c r="JA33" i="1"/>
  <c r="JN33" i="1" s="1"/>
  <c r="IS33" i="1"/>
  <c r="IT33" i="1" s="1"/>
  <c r="IL33" i="1"/>
  <c r="IX33" i="1" s="1"/>
  <c r="IF33" i="1"/>
  <c r="IY33" i="1" s="1"/>
  <c r="IB33" i="1"/>
  <c r="IV33" i="1" s="1"/>
  <c r="JH33" i="1" s="1"/>
  <c r="HX33" i="1"/>
  <c r="IU33" i="1" s="1"/>
  <c r="JE33" i="1" s="1"/>
  <c r="JA32" i="1"/>
  <c r="JN32" i="1" s="1"/>
  <c r="IS32" i="1"/>
  <c r="IT32" i="1" s="1"/>
  <c r="IL32" i="1"/>
  <c r="IX32" i="1" s="1"/>
  <c r="IF32" i="1"/>
  <c r="IY32" i="1" s="1"/>
  <c r="IB32" i="1"/>
  <c r="IV32" i="1" s="1"/>
  <c r="JH32" i="1" s="1"/>
  <c r="HX32" i="1"/>
  <c r="IU32" i="1" s="1"/>
  <c r="JE32" i="1" s="1"/>
  <c r="JA31" i="1"/>
  <c r="JN31" i="1" s="1"/>
  <c r="IL31" i="1"/>
  <c r="IX31" i="1" s="1"/>
  <c r="IF31" i="1"/>
  <c r="IY31" i="1" s="1"/>
  <c r="IB31" i="1"/>
  <c r="IV31" i="1" s="1"/>
  <c r="HX31" i="1"/>
  <c r="IU31" i="1" s="1"/>
  <c r="JE31" i="1" s="1"/>
  <c r="JA30" i="1"/>
  <c r="JN30" i="1" s="1"/>
  <c r="IL30" i="1"/>
  <c r="IX30" i="1" s="1"/>
  <c r="IF30" i="1"/>
  <c r="IY30" i="1" s="1"/>
  <c r="IB30" i="1"/>
  <c r="IV30" i="1" s="1"/>
  <c r="JH30" i="1" s="1"/>
  <c r="HX30" i="1"/>
  <c r="IU30" i="1" s="1"/>
  <c r="JE30" i="1" s="1"/>
  <c r="JA29" i="1"/>
  <c r="JN29" i="1" s="1"/>
  <c r="IL29" i="1"/>
  <c r="IX29" i="1" s="1"/>
  <c r="IF29" i="1"/>
  <c r="IY29" i="1" s="1"/>
  <c r="IB29" i="1"/>
  <c r="IV29" i="1" s="1"/>
  <c r="JH29" i="1" s="1"/>
  <c r="HX29" i="1"/>
  <c r="IU29" i="1" s="1"/>
  <c r="JE29" i="1" s="1"/>
  <c r="JA28" i="1"/>
  <c r="JN28" i="1" s="1"/>
  <c r="IL28" i="1"/>
  <c r="IX28" i="1" s="1"/>
  <c r="IF28" i="1"/>
  <c r="IY28" i="1" s="1"/>
  <c r="IB28" i="1"/>
  <c r="IV28" i="1" s="1"/>
  <c r="JH28" i="1" s="1"/>
  <c r="HX28" i="1"/>
  <c r="IU28" i="1" s="1"/>
  <c r="JE28" i="1" s="1"/>
  <c r="JA27" i="1"/>
  <c r="JN27" i="1" s="1"/>
  <c r="IL27" i="1"/>
  <c r="IX27" i="1" s="1"/>
  <c r="IF27" i="1"/>
  <c r="IY27" i="1" s="1"/>
  <c r="IB27" i="1"/>
  <c r="IV27" i="1" s="1"/>
  <c r="HX27" i="1"/>
  <c r="IU27" i="1" s="1"/>
  <c r="JE27" i="1" s="1"/>
  <c r="JA26" i="1"/>
  <c r="JN26" i="1" s="1"/>
  <c r="IL26" i="1"/>
  <c r="IX26" i="1" s="1"/>
  <c r="IF26" i="1"/>
  <c r="IY26" i="1" s="1"/>
  <c r="IB26" i="1"/>
  <c r="IV26" i="1" s="1"/>
  <c r="JH26" i="1" s="1"/>
  <c r="HX26" i="1"/>
  <c r="IU26" i="1" s="1"/>
  <c r="JE26" i="1" s="1"/>
  <c r="JA25" i="1"/>
  <c r="JN25" i="1" s="1"/>
  <c r="IL25" i="1"/>
  <c r="IX25" i="1" s="1"/>
  <c r="IF25" i="1"/>
  <c r="IY25" i="1" s="1"/>
  <c r="IB25" i="1"/>
  <c r="IV25" i="1" s="1"/>
  <c r="JH25" i="1" s="1"/>
  <c r="HX25" i="1"/>
  <c r="IU25" i="1" s="1"/>
  <c r="JE25" i="1" s="1"/>
  <c r="JA24" i="1"/>
  <c r="JN24" i="1" s="1"/>
  <c r="IL24" i="1"/>
  <c r="IX24" i="1" s="1"/>
  <c r="IF24" i="1"/>
  <c r="IY24" i="1" s="1"/>
  <c r="IB24" i="1"/>
  <c r="IV24" i="1" s="1"/>
  <c r="JH24" i="1" s="1"/>
  <c r="HX24" i="1"/>
  <c r="IU24" i="1" s="1"/>
  <c r="JE24" i="1" s="1"/>
  <c r="JA23" i="1"/>
  <c r="JN23" i="1" s="1"/>
  <c r="IL23" i="1"/>
  <c r="IX23" i="1" s="1"/>
  <c r="IF23" i="1"/>
  <c r="IY23" i="1" s="1"/>
  <c r="IB23" i="1"/>
  <c r="IV23" i="1" s="1"/>
  <c r="HX23" i="1"/>
  <c r="IU23" i="1" s="1"/>
  <c r="JE23" i="1" s="1"/>
  <c r="JA22" i="1"/>
  <c r="JN22" i="1" s="1"/>
  <c r="IL22" i="1"/>
  <c r="IX22" i="1" s="1"/>
  <c r="IF22" i="1"/>
  <c r="IY22" i="1" s="1"/>
  <c r="IB22" i="1"/>
  <c r="IV22" i="1" s="1"/>
  <c r="JH22" i="1" s="1"/>
  <c r="HX22" i="1"/>
  <c r="IU22" i="1" s="1"/>
  <c r="JE22" i="1" s="1"/>
  <c r="JA21" i="1"/>
  <c r="JN21" i="1" s="1"/>
  <c r="IL21" i="1"/>
  <c r="IX21" i="1" s="1"/>
  <c r="IF21" i="1"/>
  <c r="IY21" i="1" s="1"/>
  <c r="IB21" i="1"/>
  <c r="IV21" i="1" s="1"/>
  <c r="JH21" i="1" s="1"/>
  <c r="HX21" i="1"/>
  <c r="IU21" i="1" s="1"/>
  <c r="JE21" i="1" s="1"/>
  <c r="JA20" i="1"/>
  <c r="JN20" i="1" s="1"/>
  <c r="IL20" i="1"/>
  <c r="IX20" i="1" s="1"/>
  <c r="IF20" i="1"/>
  <c r="IY20" i="1" s="1"/>
  <c r="IB20" i="1"/>
  <c r="IV20" i="1" s="1"/>
  <c r="JH20" i="1" s="1"/>
  <c r="HX20" i="1"/>
  <c r="IU20" i="1" s="1"/>
  <c r="JE20" i="1" s="1"/>
  <c r="JA19" i="1"/>
  <c r="JN19" i="1" s="1"/>
  <c r="IL19" i="1"/>
  <c r="IX19" i="1" s="1"/>
  <c r="IF19" i="1"/>
  <c r="IY19" i="1" s="1"/>
  <c r="IB19" i="1"/>
  <c r="IV19" i="1" s="1"/>
  <c r="HX19" i="1"/>
  <c r="IU19" i="1" s="1"/>
  <c r="JE19" i="1" s="1"/>
  <c r="JA18" i="1"/>
  <c r="JN18" i="1" s="1"/>
  <c r="IL18" i="1"/>
  <c r="IX18" i="1" s="1"/>
  <c r="IF18" i="1"/>
  <c r="IY18" i="1" s="1"/>
  <c r="IB18" i="1"/>
  <c r="IV18" i="1" s="1"/>
  <c r="JH18" i="1" s="1"/>
  <c r="HX18" i="1"/>
  <c r="IU18" i="1" s="1"/>
  <c r="JE18" i="1" s="1"/>
  <c r="JA17" i="1"/>
  <c r="JN17" i="1" s="1"/>
  <c r="IL17" i="1"/>
  <c r="IX17" i="1" s="1"/>
  <c r="IF17" i="1"/>
  <c r="IY17" i="1" s="1"/>
  <c r="IB17" i="1"/>
  <c r="IV17" i="1" s="1"/>
  <c r="JH17" i="1" s="1"/>
  <c r="HX17" i="1"/>
  <c r="IU17" i="1" s="1"/>
  <c r="JE17" i="1" s="1"/>
  <c r="JA16" i="1"/>
  <c r="JN16" i="1" s="1"/>
  <c r="IL16" i="1"/>
  <c r="IX16" i="1" s="1"/>
  <c r="IF16" i="1"/>
  <c r="IY16" i="1" s="1"/>
  <c r="IB16" i="1"/>
  <c r="IV16" i="1" s="1"/>
  <c r="JH16" i="1" s="1"/>
  <c r="HX16" i="1"/>
  <c r="IU16" i="1" s="1"/>
  <c r="JE16" i="1" s="1"/>
  <c r="JA15" i="1"/>
  <c r="JN15" i="1" s="1"/>
  <c r="IL15" i="1"/>
  <c r="IX15" i="1" s="1"/>
  <c r="IF15" i="1"/>
  <c r="IY15" i="1" s="1"/>
  <c r="IB15" i="1"/>
  <c r="IV15" i="1" s="1"/>
  <c r="HX15" i="1"/>
  <c r="IU15" i="1" s="1"/>
  <c r="JE15" i="1" s="1"/>
  <c r="JA14" i="1"/>
  <c r="JN14" i="1" s="1"/>
  <c r="IL14" i="1"/>
  <c r="IX14" i="1" s="1"/>
  <c r="IF14" i="1"/>
  <c r="IY14" i="1" s="1"/>
  <c r="IB14" i="1"/>
  <c r="IV14" i="1" s="1"/>
  <c r="JH14" i="1" s="1"/>
  <c r="HX14" i="1"/>
  <c r="IU14" i="1" s="1"/>
  <c r="JE14" i="1" s="1"/>
  <c r="JA13" i="1"/>
  <c r="JN13" i="1" s="1"/>
  <c r="IS13" i="1"/>
  <c r="IT13" i="1" s="1"/>
  <c r="IL13" i="1"/>
  <c r="IX13" i="1" s="1"/>
  <c r="IF13" i="1"/>
  <c r="IY13" i="1" s="1"/>
  <c r="IB13" i="1"/>
  <c r="IV13" i="1" s="1"/>
  <c r="JH13" i="1" s="1"/>
  <c r="HX13" i="1"/>
  <c r="IU13" i="1" s="1"/>
  <c r="JE13" i="1" s="1"/>
  <c r="JA12" i="1"/>
  <c r="JN12" i="1" s="1"/>
  <c r="IS12" i="1"/>
  <c r="IT12" i="1" s="1"/>
  <c r="IL12" i="1"/>
  <c r="IX12" i="1" s="1"/>
  <c r="IF12" i="1"/>
  <c r="IY12" i="1" s="1"/>
  <c r="IB12" i="1"/>
  <c r="IV12" i="1" s="1"/>
  <c r="JH12" i="1" s="1"/>
  <c r="HX12" i="1"/>
  <c r="IU12" i="1" s="1"/>
  <c r="JE12" i="1" s="1"/>
  <c r="JA11" i="1"/>
  <c r="JN11" i="1" s="1"/>
  <c r="IS11" i="1"/>
  <c r="IT11" i="1" s="1"/>
  <c r="IL11" i="1"/>
  <c r="IX11" i="1" s="1"/>
  <c r="IF11" i="1"/>
  <c r="IY11" i="1" s="1"/>
  <c r="IB11" i="1"/>
  <c r="IV11" i="1" s="1"/>
  <c r="JH11" i="1" s="1"/>
  <c r="HX11" i="1"/>
  <c r="IU11" i="1" s="1"/>
  <c r="JE11" i="1" s="1"/>
  <c r="JA10" i="1"/>
  <c r="JN10" i="1" s="1"/>
  <c r="IS10" i="1"/>
  <c r="IT10" i="1" s="1"/>
  <c r="IL10" i="1"/>
  <c r="IX10" i="1" s="1"/>
  <c r="IF10" i="1"/>
  <c r="IY10" i="1" s="1"/>
  <c r="IB10" i="1"/>
  <c r="IV10" i="1" s="1"/>
  <c r="HX10" i="1"/>
  <c r="IU10" i="1" s="1"/>
  <c r="JE10" i="1" s="1"/>
  <c r="JA9" i="1"/>
  <c r="JN9" i="1" s="1"/>
  <c r="IS9" i="1"/>
  <c r="IT9" i="1" s="1"/>
  <c r="IL9" i="1"/>
  <c r="IX9" i="1" s="1"/>
  <c r="IF9" i="1"/>
  <c r="IY9" i="1" s="1"/>
  <c r="IB9" i="1"/>
  <c r="IV9" i="1" s="1"/>
  <c r="JH9" i="1" s="1"/>
  <c r="HX9" i="1"/>
  <c r="IU9" i="1" s="1"/>
  <c r="JE9" i="1" s="1"/>
  <c r="JA8" i="1"/>
  <c r="JN8" i="1" s="1"/>
  <c r="IS8" i="1"/>
  <c r="IT8" i="1" s="1"/>
  <c r="IL8" i="1"/>
  <c r="IX8" i="1" s="1"/>
  <c r="IF8" i="1"/>
  <c r="IY8" i="1" s="1"/>
  <c r="IB8" i="1"/>
  <c r="IV8" i="1" s="1"/>
  <c r="JH8" i="1" s="1"/>
  <c r="HX8" i="1"/>
  <c r="IU8" i="1" s="1"/>
  <c r="JE8" i="1" s="1"/>
  <c r="JA7" i="1"/>
  <c r="JN7" i="1" s="1"/>
  <c r="IS7" i="1"/>
  <c r="IT7" i="1" s="1"/>
  <c r="IL7" i="1"/>
  <c r="IX7" i="1" s="1"/>
  <c r="IF7" i="1"/>
  <c r="IY7" i="1" s="1"/>
  <c r="IB7" i="1"/>
  <c r="IV7" i="1" s="1"/>
  <c r="JH7" i="1" s="1"/>
  <c r="HX7" i="1"/>
  <c r="IU7" i="1" s="1"/>
  <c r="JE7" i="1" s="1"/>
  <c r="JA6" i="1"/>
  <c r="JN6" i="1" s="1"/>
  <c r="IS6" i="1"/>
  <c r="IT6" i="1" s="1"/>
  <c r="IL6" i="1"/>
  <c r="IX6" i="1" s="1"/>
  <c r="IF6" i="1"/>
  <c r="IY6" i="1" s="1"/>
  <c r="IB6" i="1"/>
  <c r="IV6" i="1" s="1"/>
  <c r="JH6" i="1" s="1"/>
  <c r="HX6" i="1"/>
  <c r="IU6" i="1" s="1"/>
  <c r="JE6" i="1" s="1"/>
  <c r="JA5" i="1"/>
  <c r="JN5" i="1" s="1"/>
  <c r="IL5" i="1"/>
  <c r="IX5" i="1" s="1"/>
  <c r="IF5" i="1"/>
  <c r="IY5" i="1" s="1"/>
  <c r="IB5" i="1"/>
  <c r="IV5" i="1" s="1"/>
  <c r="JH5" i="1" s="1"/>
  <c r="HX5" i="1"/>
  <c r="IU5" i="1" s="1"/>
  <c r="JE5" i="1" s="1"/>
  <c r="JA4" i="1"/>
  <c r="JN4" i="1" s="1"/>
  <c r="IS4" i="1"/>
  <c r="IT4" i="1" s="1"/>
  <c r="IL4" i="1"/>
  <c r="IX4" i="1" s="1"/>
  <c r="IF4" i="1"/>
  <c r="IY4" i="1" s="1"/>
  <c r="IB4" i="1"/>
  <c r="IV4" i="1" s="1"/>
  <c r="HX4" i="1"/>
  <c r="IU4" i="1" s="1"/>
  <c r="JE4" i="1" s="1"/>
  <c r="JA3" i="1"/>
  <c r="JN3" i="1" s="1"/>
  <c r="IS3" i="1"/>
  <c r="IT3" i="1" s="1"/>
  <c r="IL3" i="1"/>
  <c r="IX3" i="1" s="1"/>
  <c r="IF3" i="1"/>
  <c r="IY3" i="1" s="1"/>
  <c r="IB3" i="1"/>
  <c r="IV3" i="1" s="1"/>
  <c r="JH3" i="1" s="1"/>
  <c r="HX3" i="1"/>
  <c r="IU3" i="1" s="1"/>
  <c r="JE3" i="1" s="1"/>
  <c r="JA2" i="1"/>
  <c r="JN2" i="1" s="1"/>
  <c r="IS2" i="1"/>
  <c r="IT2" i="1" s="1"/>
  <c r="IL2" i="1"/>
  <c r="IX2" i="1" s="1"/>
  <c r="IF2" i="1"/>
  <c r="IY2" i="1" s="1"/>
  <c r="IB2" i="1"/>
  <c r="IV2" i="1" s="1"/>
  <c r="HX2" i="1"/>
  <c r="IU2" i="1" s="1"/>
  <c r="JE2" i="1" s="1"/>
  <c r="JP6" i="1" l="1"/>
  <c r="JQ6" i="1" s="1"/>
  <c r="JP17" i="1"/>
  <c r="JQ17" i="1" s="1"/>
  <c r="JP25" i="1"/>
  <c r="JQ25" i="1" s="1"/>
  <c r="JP43" i="1"/>
  <c r="JQ43" i="1" s="1"/>
  <c r="JP33" i="1"/>
  <c r="JQ33" i="1" s="1"/>
  <c r="JP34" i="1"/>
  <c r="JQ34" i="1" s="1"/>
  <c r="JP46" i="1"/>
  <c r="JQ46" i="1" s="1"/>
  <c r="JP7" i="1"/>
  <c r="JQ7" i="1" s="1"/>
  <c r="JP11" i="1"/>
  <c r="JQ11" i="1" s="1"/>
  <c r="JP14" i="1"/>
  <c r="JQ14" i="1" s="1"/>
  <c r="JP22" i="1"/>
  <c r="JQ22" i="1" s="1"/>
  <c r="JP30" i="1"/>
  <c r="JQ30" i="1" s="1"/>
  <c r="IZ2" i="1"/>
  <c r="JH2" i="1"/>
  <c r="JP2" i="1" s="1"/>
  <c r="JQ2" i="1" s="1"/>
  <c r="IZ19" i="1"/>
  <c r="JH19" i="1"/>
  <c r="JP19" i="1" s="1"/>
  <c r="JQ19" i="1" s="1"/>
  <c r="JP20" i="1"/>
  <c r="JQ20" i="1" s="1"/>
  <c r="IZ27" i="1"/>
  <c r="JH27" i="1"/>
  <c r="JP27" i="1" s="1"/>
  <c r="JQ27" i="1" s="1"/>
  <c r="JP28" i="1"/>
  <c r="JQ28" i="1" s="1"/>
  <c r="JP38" i="1"/>
  <c r="JQ38" i="1" s="1"/>
  <c r="IZ45" i="1"/>
  <c r="JH45" i="1"/>
  <c r="JP45" i="1" s="1"/>
  <c r="JQ45" i="1" s="1"/>
  <c r="JP48" i="1"/>
  <c r="JQ48" i="1" s="1"/>
  <c r="JP50" i="1"/>
  <c r="JQ50" i="1" s="1"/>
  <c r="JP3" i="1"/>
  <c r="JQ3" i="1" s="1"/>
  <c r="JP37" i="1"/>
  <c r="JQ37" i="1" s="1"/>
  <c r="IZ44" i="1"/>
  <c r="JH44" i="1"/>
  <c r="JP44" i="1" s="1"/>
  <c r="JQ44" i="1" s="1"/>
  <c r="IZ47" i="1"/>
  <c r="JH47" i="1"/>
  <c r="JP47" i="1" s="1"/>
  <c r="JQ47" i="1" s="1"/>
  <c r="IZ57" i="1"/>
  <c r="JH57" i="1"/>
  <c r="JP57" i="1" s="1"/>
  <c r="JQ57" i="1" s="1"/>
  <c r="IZ61" i="1"/>
  <c r="JH61" i="1"/>
  <c r="JP61" i="1" s="1"/>
  <c r="JQ61" i="1" s="1"/>
  <c r="IZ4" i="1"/>
  <c r="JH4" i="1"/>
  <c r="JP4" i="1" s="1"/>
  <c r="JQ4" i="1" s="1"/>
  <c r="IZ15" i="1"/>
  <c r="JH15" i="1"/>
  <c r="JP15" i="1" s="1"/>
  <c r="JQ15" i="1" s="1"/>
  <c r="JP16" i="1"/>
  <c r="JQ16" i="1" s="1"/>
  <c r="IZ23" i="1"/>
  <c r="JH23" i="1"/>
  <c r="JP23" i="1" s="1"/>
  <c r="JQ23" i="1" s="1"/>
  <c r="JP24" i="1"/>
  <c r="JQ24" i="1" s="1"/>
  <c r="IZ31" i="1"/>
  <c r="JH31" i="1"/>
  <c r="JP31" i="1" s="1"/>
  <c r="JQ31" i="1" s="1"/>
  <c r="IZ41" i="1"/>
  <c r="JH41" i="1"/>
  <c r="JP41" i="1" s="1"/>
  <c r="JQ41" i="1" s="1"/>
  <c r="JP42" i="1"/>
  <c r="JQ42" i="1" s="1"/>
  <c r="IZ53" i="1"/>
  <c r="JH53" i="1"/>
  <c r="JP53" i="1" s="1"/>
  <c r="JQ53" i="1" s="1"/>
  <c r="JP56" i="1"/>
  <c r="JQ56" i="1" s="1"/>
  <c r="JP60" i="1"/>
  <c r="JQ60" i="1" s="1"/>
  <c r="JP9" i="1"/>
  <c r="JQ9" i="1" s="1"/>
  <c r="JP13" i="1"/>
  <c r="JQ13" i="1" s="1"/>
  <c r="JP21" i="1"/>
  <c r="JQ21" i="1" s="1"/>
  <c r="JP29" i="1"/>
  <c r="JQ29" i="1" s="1"/>
  <c r="JP32" i="1"/>
  <c r="JQ32" i="1" s="1"/>
  <c r="JP36" i="1"/>
  <c r="JQ36" i="1" s="1"/>
  <c r="JP39" i="1"/>
  <c r="JQ39" i="1" s="1"/>
  <c r="JP51" i="1"/>
  <c r="JQ51" i="1" s="1"/>
  <c r="JP54" i="1"/>
  <c r="JQ54" i="1" s="1"/>
  <c r="JP58" i="1"/>
  <c r="JQ58" i="1" s="1"/>
  <c r="JP18" i="1"/>
  <c r="JQ18" i="1" s="1"/>
  <c r="JP26" i="1"/>
  <c r="JQ26" i="1" s="1"/>
  <c r="JP5" i="1"/>
  <c r="JQ5" i="1" s="1"/>
  <c r="JP8" i="1"/>
  <c r="JQ8" i="1" s="1"/>
  <c r="IZ10" i="1"/>
  <c r="JH10" i="1"/>
  <c r="JP10" i="1" s="1"/>
  <c r="JQ10" i="1" s="1"/>
  <c r="JP12" i="1"/>
  <c r="JQ12" i="1" s="1"/>
  <c r="JP35" i="1"/>
  <c r="JQ35" i="1" s="1"/>
  <c r="IZ40" i="1"/>
  <c r="JH40" i="1"/>
  <c r="JP40" i="1" s="1"/>
  <c r="JQ40" i="1" s="1"/>
  <c r="IZ49" i="1"/>
  <c r="JH49" i="1"/>
  <c r="JP49" i="1" s="1"/>
  <c r="JQ49" i="1" s="1"/>
  <c r="IZ52" i="1"/>
  <c r="JH52" i="1"/>
  <c r="JP52" i="1" s="1"/>
  <c r="JQ52" i="1" s="1"/>
  <c r="IZ55" i="1"/>
  <c r="JH55" i="1"/>
  <c r="JP55" i="1" s="1"/>
  <c r="JQ55" i="1" s="1"/>
  <c r="IZ59" i="1"/>
  <c r="JH59" i="1"/>
  <c r="JP59" i="1" s="1"/>
  <c r="JQ59" i="1" s="1"/>
  <c r="IZ7" i="1"/>
  <c r="IZ9" i="1"/>
  <c r="IZ11" i="1"/>
  <c r="IZ13" i="1"/>
  <c r="IZ16" i="1"/>
  <c r="IZ20" i="1"/>
  <c r="IZ24" i="1"/>
  <c r="IZ28" i="1"/>
  <c r="IZ32" i="1"/>
  <c r="IZ34" i="1"/>
  <c r="IZ36" i="1"/>
  <c r="IZ38" i="1"/>
  <c r="IZ42" i="1"/>
  <c r="IZ46" i="1"/>
  <c r="IZ48" i="1"/>
  <c r="IZ50" i="1"/>
  <c r="IZ54" i="1"/>
  <c r="IZ56" i="1"/>
  <c r="IZ58" i="1"/>
  <c r="IZ3" i="1"/>
  <c r="IZ5" i="1"/>
  <c r="IZ17" i="1"/>
  <c r="IZ21" i="1"/>
  <c r="IZ25" i="1"/>
  <c r="IZ29" i="1"/>
  <c r="IZ39" i="1"/>
  <c r="IZ43" i="1"/>
  <c r="IZ51" i="1"/>
  <c r="IZ6" i="1"/>
  <c r="IZ12" i="1"/>
  <c r="IZ14" i="1"/>
  <c r="IZ18" i="1"/>
  <c r="IZ22" i="1"/>
  <c r="IZ26" i="1"/>
  <c r="IZ30" i="1"/>
  <c r="IZ33" i="1"/>
  <c r="IZ35" i="1"/>
  <c r="IZ37" i="1"/>
  <c r="IZ60" i="1"/>
  <c r="IZ8" i="1"/>
  <c r="AVK61" i="1"/>
  <c r="AVJ61" i="1"/>
  <c r="AVK60" i="1"/>
  <c r="AVJ60" i="1"/>
  <c r="AVK59" i="1"/>
  <c r="AVJ59" i="1"/>
  <c r="AVK58" i="1"/>
  <c r="AVJ58" i="1"/>
  <c r="AVK57" i="1"/>
  <c r="AVJ57" i="1"/>
  <c r="AVK56" i="1"/>
  <c r="AVJ56" i="1"/>
  <c r="AVK55" i="1"/>
  <c r="AVJ55" i="1"/>
  <c r="AVK54" i="1"/>
  <c r="AVJ54" i="1"/>
  <c r="AVK53" i="1"/>
  <c r="AVJ53" i="1"/>
  <c r="AVK52" i="1"/>
  <c r="AVJ52" i="1"/>
  <c r="AVK51" i="1"/>
  <c r="AVJ51" i="1"/>
  <c r="AVK50" i="1"/>
  <c r="AVJ50" i="1"/>
  <c r="AVK49" i="1"/>
  <c r="AVJ49" i="1"/>
  <c r="AVK48" i="1"/>
  <c r="AVJ48" i="1"/>
  <c r="AVK47" i="1"/>
  <c r="AVJ47" i="1"/>
  <c r="AVK46" i="1"/>
  <c r="AVJ46" i="1"/>
  <c r="AVK45" i="1"/>
  <c r="AVJ45" i="1"/>
  <c r="AVK44" i="1"/>
  <c r="AVJ44" i="1"/>
  <c r="AVK43" i="1"/>
  <c r="AVJ43" i="1"/>
  <c r="AVK42" i="1"/>
  <c r="AVJ42" i="1"/>
  <c r="AVK41" i="1"/>
  <c r="AVJ41" i="1"/>
  <c r="AVK40" i="1"/>
  <c r="AVJ40" i="1"/>
  <c r="AVK39" i="1"/>
  <c r="AVJ39" i="1"/>
  <c r="AVK38" i="1"/>
  <c r="AVJ38" i="1"/>
  <c r="AVK37" i="1"/>
  <c r="AVJ37" i="1"/>
  <c r="AVK36" i="1"/>
  <c r="AVJ36" i="1"/>
  <c r="AVK35" i="1"/>
  <c r="AVJ35" i="1"/>
  <c r="AVK34" i="1"/>
  <c r="AVJ34" i="1"/>
  <c r="AVK33" i="1"/>
  <c r="AVJ33" i="1"/>
  <c r="AVK32" i="1"/>
  <c r="AVJ32" i="1"/>
  <c r="AVK31" i="1"/>
  <c r="AVJ31" i="1"/>
  <c r="AVK30" i="1"/>
  <c r="AVJ30" i="1"/>
  <c r="AVK29" i="1"/>
  <c r="AVJ29" i="1"/>
  <c r="AVK28" i="1"/>
  <c r="AVJ28" i="1"/>
  <c r="AVK27" i="1"/>
  <c r="AVJ27" i="1"/>
  <c r="AVK26" i="1"/>
  <c r="AVJ26" i="1"/>
  <c r="AVK25" i="1"/>
  <c r="AVJ25" i="1"/>
  <c r="AVK24" i="1"/>
  <c r="AVJ24" i="1"/>
  <c r="AVK23" i="1"/>
  <c r="AVJ23" i="1"/>
  <c r="AVK22" i="1"/>
  <c r="AVJ22" i="1"/>
  <c r="AVK21" i="1"/>
  <c r="AVJ21" i="1"/>
  <c r="AVK20" i="1"/>
  <c r="AVJ20" i="1"/>
  <c r="AVK19" i="1"/>
  <c r="AVJ19" i="1"/>
  <c r="AVK18" i="1"/>
  <c r="AVJ18" i="1"/>
  <c r="AVK17" i="1"/>
  <c r="AVJ17" i="1"/>
  <c r="AVK16" i="1"/>
  <c r="AVJ16" i="1"/>
  <c r="AVK15" i="1"/>
  <c r="AVJ15" i="1"/>
  <c r="AVK14" i="1"/>
  <c r="AVJ14" i="1"/>
  <c r="AVK13" i="1"/>
  <c r="AVJ13" i="1"/>
  <c r="AVK12" i="1"/>
  <c r="AVJ12" i="1"/>
  <c r="AVK11" i="1"/>
  <c r="AVJ11" i="1"/>
  <c r="AVK10" i="1"/>
  <c r="AVJ10" i="1"/>
  <c r="AVK9" i="1"/>
  <c r="AVJ9" i="1"/>
  <c r="AVK8" i="1"/>
  <c r="AVJ8" i="1"/>
  <c r="AVK7" i="1"/>
  <c r="AVJ7" i="1"/>
  <c r="AVK6" i="1"/>
  <c r="AVJ6" i="1"/>
  <c r="AVK5" i="1"/>
  <c r="AVJ5" i="1"/>
  <c r="AVK4" i="1"/>
  <c r="AVJ4" i="1"/>
  <c r="AVK3" i="1"/>
  <c r="AVJ3" i="1"/>
  <c r="AVK2" i="1"/>
  <c r="AVJ2" i="1"/>
  <c r="ASK61" i="1" l="1"/>
  <c r="ASJ61" i="1"/>
  <c r="ASK60" i="1"/>
  <c r="ASJ60" i="1"/>
  <c r="ASK59" i="1"/>
  <c r="ASJ59" i="1"/>
  <c r="ASK58" i="1"/>
  <c r="ASJ58" i="1"/>
  <c r="ASK57" i="1"/>
  <c r="ASJ57" i="1"/>
  <c r="ASK56" i="1"/>
  <c r="ASJ56" i="1"/>
  <c r="ASK55" i="1"/>
  <c r="ASJ55" i="1"/>
  <c r="ASK54" i="1"/>
  <c r="ASJ54" i="1"/>
  <c r="ASK53" i="1"/>
  <c r="ASJ53" i="1"/>
  <c r="ASK52" i="1"/>
  <c r="ASJ52" i="1"/>
  <c r="ASK51" i="1"/>
  <c r="ASJ51" i="1"/>
  <c r="ASK50" i="1"/>
  <c r="ASJ50" i="1"/>
  <c r="ASK49" i="1"/>
  <c r="ASJ49" i="1"/>
  <c r="ASK48" i="1"/>
  <c r="ASJ48" i="1"/>
  <c r="ASK47" i="1"/>
  <c r="ASJ47" i="1"/>
  <c r="ASK46" i="1"/>
  <c r="ASJ46" i="1"/>
  <c r="ASK45" i="1"/>
  <c r="ASJ45" i="1"/>
  <c r="ASK44" i="1"/>
  <c r="ASJ44" i="1"/>
  <c r="ASK43" i="1"/>
  <c r="ASJ43" i="1"/>
  <c r="ASK42" i="1"/>
  <c r="ASJ42" i="1"/>
  <c r="ASK41" i="1"/>
  <c r="ASJ41" i="1"/>
  <c r="ASK40" i="1"/>
  <c r="ASJ40" i="1"/>
  <c r="ASK39" i="1"/>
  <c r="ASJ39" i="1"/>
  <c r="ASK38" i="1"/>
  <c r="ASJ38" i="1"/>
  <c r="ASK37" i="1"/>
  <c r="ASJ37" i="1"/>
  <c r="ASK36" i="1"/>
  <c r="ASJ36" i="1"/>
  <c r="ASK35" i="1"/>
  <c r="ASJ35" i="1"/>
  <c r="ASK34" i="1"/>
  <c r="ASJ34" i="1"/>
  <c r="ASK33" i="1"/>
  <c r="ASJ33" i="1"/>
  <c r="ASK32" i="1"/>
  <c r="ASJ32" i="1"/>
  <c r="ASK31" i="1"/>
  <c r="ASJ31" i="1"/>
  <c r="ASK30" i="1"/>
  <c r="ASJ30" i="1"/>
  <c r="ASK29" i="1"/>
  <c r="ASJ29" i="1"/>
  <c r="ASK28" i="1"/>
  <c r="ASJ28" i="1"/>
  <c r="ASK27" i="1"/>
  <c r="ASJ27" i="1"/>
  <c r="ASK26" i="1"/>
  <c r="ASJ26" i="1"/>
  <c r="ASK25" i="1"/>
  <c r="ASJ25" i="1"/>
  <c r="ASK24" i="1"/>
  <c r="ASJ24" i="1"/>
  <c r="ASK23" i="1"/>
  <c r="ASJ23" i="1"/>
  <c r="ASK22" i="1"/>
  <c r="ASJ22" i="1"/>
  <c r="ASK21" i="1"/>
  <c r="ASJ21" i="1"/>
  <c r="ASK20" i="1"/>
  <c r="ASJ20" i="1"/>
  <c r="ASK19" i="1"/>
  <c r="ASJ19" i="1"/>
  <c r="ASK18" i="1"/>
  <c r="ASJ18" i="1"/>
  <c r="ASK17" i="1"/>
  <c r="ASJ17" i="1"/>
  <c r="ASK16" i="1"/>
  <c r="ASJ16" i="1"/>
  <c r="ASK15" i="1"/>
  <c r="ASJ15" i="1"/>
  <c r="ASK14" i="1"/>
  <c r="ASJ14" i="1"/>
  <c r="ASK13" i="1"/>
  <c r="ASJ13" i="1"/>
  <c r="ASK12" i="1"/>
  <c r="ASJ12" i="1"/>
  <c r="ASK11" i="1"/>
  <c r="ASJ11" i="1"/>
  <c r="ASK10" i="1"/>
  <c r="ASJ10" i="1"/>
  <c r="ASK9" i="1"/>
  <c r="ASJ9" i="1"/>
  <c r="ASK8" i="1"/>
  <c r="ASJ8" i="1"/>
  <c r="ASK7" i="1"/>
  <c r="ASJ7" i="1"/>
  <c r="ASK6" i="1"/>
  <c r="ASJ6" i="1"/>
  <c r="ASK5" i="1"/>
  <c r="ASJ5" i="1"/>
  <c r="ASK4" i="1"/>
  <c r="ASJ4" i="1"/>
  <c r="ASK3" i="1"/>
  <c r="ASJ3" i="1"/>
  <c r="ASK2" i="1"/>
  <c r="ASJ2" i="1"/>
  <c r="API61" i="1" l="1"/>
  <c r="APH61" i="1"/>
  <c r="API60" i="1"/>
  <c r="APH60" i="1"/>
  <c r="APJ60" i="1" s="1"/>
  <c r="API59" i="1"/>
  <c r="APH59" i="1"/>
  <c r="API58" i="1"/>
  <c r="APH58" i="1"/>
  <c r="API57" i="1"/>
  <c r="APH57" i="1"/>
  <c r="API56" i="1"/>
  <c r="APH56" i="1"/>
  <c r="APJ56" i="1" s="1"/>
  <c r="API55" i="1"/>
  <c r="APH55" i="1"/>
  <c r="API54" i="1"/>
  <c r="APH54" i="1"/>
  <c r="API53" i="1"/>
  <c r="APH53" i="1"/>
  <c r="API52" i="1"/>
  <c r="APH52" i="1"/>
  <c r="APJ52" i="1" s="1"/>
  <c r="API51" i="1"/>
  <c r="APH51" i="1"/>
  <c r="API50" i="1"/>
  <c r="APH50" i="1"/>
  <c r="API49" i="1"/>
  <c r="APH49" i="1"/>
  <c r="API48" i="1"/>
  <c r="APH48" i="1"/>
  <c r="APJ48" i="1" s="1"/>
  <c r="API47" i="1"/>
  <c r="APH47" i="1"/>
  <c r="API46" i="1"/>
  <c r="APH46" i="1"/>
  <c r="API45" i="1"/>
  <c r="APH45" i="1"/>
  <c r="API44" i="1"/>
  <c r="APH44" i="1"/>
  <c r="APJ44" i="1" s="1"/>
  <c r="API43" i="1"/>
  <c r="APH43" i="1"/>
  <c r="API42" i="1"/>
  <c r="APH42" i="1"/>
  <c r="API41" i="1"/>
  <c r="APH41" i="1"/>
  <c r="API40" i="1"/>
  <c r="APH40" i="1"/>
  <c r="APJ40" i="1" s="1"/>
  <c r="API39" i="1"/>
  <c r="APH39" i="1"/>
  <c r="API38" i="1"/>
  <c r="APH38" i="1"/>
  <c r="API37" i="1"/>
  <c r="APH37" i="1"/>
  <c r="API36" i="1"/>
  <c r="APH36" i="1"/>
  <c r="APJ36" i="1" s="1"/>
  <c r="API35" i="1"/>
  <c r="APH35" i="1"/>
  <c r="API34" i="1"/>
  <c r="APH34" i="1"/>
  <c r="API33" i="1"/>
  <c r="APH33" i="1"/>
  <c r="API32" i="1"/>
  <c r="APH32" i="1"/>
  <c r="APJ32" i="1" s="1"/>
  <c r="API31" i="1"/>
  <c r="APH31" i="1"/>
  <c r="API30" i="1"/>
  <c r="APH30" i="1"/>
  <c r="API29" i="1"/>
  <c r="APH29" i="1"/>
  <c r="API28" i="1"/>
  <c r="APH28" i="1"/>
  <c r="APJ28" i="1" s="1"/>
  <c r="API27" i="1"/>
  <c r="APH27" i="1"/>
  <c r="API26" i="1"/>
  <c r="APH26" i="1"/>
  <c r="API25" i="1"/>
  <c r="APH25" i="1"/>
  <c r="API24" i="1"/>
  <c r="APH24" i="1"/>
  <c r="APJ24" i="1" s="1"/>
  <c r="API23" i="1"/>
  <c r="APH23" i="1"/>
  <c r="API22" i="1"/>
  <c r="APH22" i="1"/>
  <c r="API21" i="1"/>
  <c r="APH21" i="1"/>
  <c r="API20" i="1"/>
  <c r="APH20" i="1"/>
  <c r="APJ20" i="1" s="1"/>
  <c r="API19" i="1"/>
  <c r="APH19" i="1"/>
  <c r="API18" i="1"/>
  <c r="APH18" i="1"/>
  <c r="API17" i="1"/>
  <c r="APH17" i="1"/>
  <c r="API16" i="1"/>
  <c r="APH16" i="1"/>
  <c r="APJ16" i="1" s="1"/>
  <c r="API15" i="1"/>
  <c r="APH15" i="1"/>
  <c r="API14" i="1"/>
  <c r="APH14" i="1"/>
  <c r="API13" i="1"/>
  <c r="APH13" i="1"/>
  <c r="API12" i="1"/>
  <c r="APH12" i="1"/>
  <c r="APJ12" i="1" s="1"/>
  <c r="API11" i="1"/>
  <c r="APH11" i="1"/>
  <c r="API10" i="1"/>
  <c r="APH10" i="1"/>
  <c r="API9" i="1"/>
  <c r="APH9" i="1"/>
  <c r="API8" i="1"/>
  <c r="APH8" i="1"/>
  <c r="APJ8" i="1" s="1"/>
  <c r="API7" i="1"/>
  <c r="APH7" i="1"/>
  <c r="API6" i="1"/>
  <c r="APH6" i="1"/>
  <c r="API5" i="1"/>
  <c r="APH5" i="1"/>
  <c r="API4" i="1"/>
  <c r="APH4" i="1"/>
  <c r="APJ4" i="1" s="1"/>
  <c r="API3" i="1"/>
  <c r="APH3" i="1"/>
  <c r="API2" i="1"/>
  <c r="APH2" i="1"/>
  <c r="APJ3" i="1" l="1"/>
  <c r="APJ7" i="1"/>
  <c r="APJ11" i="1"/>
  <c r="APJ15" i="1"/>
  <c r="APJ19" i="1"/>
  <c r="APJ23" i="1"/>
  <c r="APJ27" i="1"/>
  <c r="APJ31" i="1"/>
  <c r="APJ35" i="1"/>
  <c r="APJ39" i="1"/>
  <c r="APJ43" i="1"/>
  <c r="APJ47" i="1"/>
  <c r="APJ51" i="1"/>
  <c r="APJ55" i="1"/>
  <c r="APJ59" i="1"/>
  <c r="APJ5" i="1"/>
  <c r="APJ9" i="1"/>
  <c r="APJ13" i="1"/>
  <c r="APJ17" i="1"/>
  <c r="APJ21" i="1"/>
  <c r="APJ25" i="1"/>
  <c r="APJ29" i="1"/>
  <c r="APJ33" i="1"/>
  <c r="APJ37" i="1"/>
  <c r="APJ41" i="1"/>
  <c r="APJ45" i="1"/>
  <c r="APJ49" i="1"/>
  <c r="APJ53" i="1"/>
  <c r="APJ57" i="1"/>
  <c r="APJ2" i="1"/>
  <c r="APJ6" i="1"/>
  <c r="APJ10" i="1"/>
  <c r="APJ14" i="1"/>
  <c r="APJ18" i="1"/>
  <c r="APJ22" i="1"/>
  <c r="APJ26" i="1"/>
  <c r="APJ30" i="1"/>
  <c r="APJ34" i="1"/>
  <c r="APJ38" i="1"/>
  <c r="APJ42" i="1"/>
  <c r="APJ46" i="1"/>
  <c r="APJ50" i="1"/>
  <c r="APJ54" i="1"/>
  <c r="APJ58" i="1"/>
  <c r="APJ61" i="1"/>
  <c r="L6" i="1"/>
  <c r="L61" i="1"/>
  <c r="L60" i="1"/>
  <c r="L59" i="1"/>
  <c r="L58" i="1"/>
  <c r="L57" i="1"/>
  <c r="L56" i="1"/>
  <c r="L55" i="1"/>
  <c r="L54" i="1"/>
  <c r="L49" i="1"/>
  <c r="L48" i="1"/>
  <c r="L47" i="1"/>
  <c r="L46" i="1"/>
  <c r="L37" i="1"/>
  <c r="L36" i="1"/>
  <c r="L35" i="1"/>
  <c r="L34" i="1"/>
  <c r="L33" i="1"/>
  <c r="L32" i="1"/>
  <c r="L31" i="1"/>
  <c r="L30" i="1"/>
  <c r="L29" i="1"/>
  <c r="L28" i="1"/>
  <c r="L27" i="1"/>
  <c r="L26" i="1"/>
  <c r="L21" i="1"/>
  <c r="L20" i="1"/>
  <c r="L19" i="1"/>
  <c r="L18" i="1"/>
  <c r="L17" i="1"/>
  <c r="L16" i="1"/>
  <c r="L15" i="1"/>
  <c r="L14" i="1"/>
  <c r="L5" i="1"/>
  <c r="L4" i="1"/>
  <c r="L3" i="1"/>
  <c r="L2" i="1"/>
  <c r="EM3" i="1" l="1"/>
  <c r="ET3" i="1"/>
  <c r="EW3" i="1"/>
  <c r="ER3" i="1"/>
  <c r="EN3" i="1"/>
  <c r="EZ3" i="1"/>
  <c r="EV3" i="1"/>
  <c r="EQ3" i="1"/>
  <c r="EP3" i="1"/>
  <c r="EX3" i="1"/>
  <c r="EO3" i="1"/>
  <c r="EY3" i="1"/>
  <c r="EU3" i="1"/>
  <c r="ES3" i="1"/>
  <c r="EW15" i="1"/>
  <c r="EY15" i="1"/>
  <c r="EU15" i="1"/>
  <c r="EX15" i="1"/>
  <c r="ET15" i="1"/>
  <c r="EP15" i="1"/>
  <c r="EN15" i="1"/>
  <c r="EV15" i="1"/>
  <c r="ES15" i="1"/>
  <c r="EO15" i="1"/>
  <c r="EZ15" i="1"/>
  <c r="ER15" i="1"/>
  <c r="EM15" i="1"/>
  <c r="EQ15" i="1"/>
  <c r="EX19" i="1"/>
  <c r="ET19" i="1"/>
  <c r="EZ19" i="1"/>
  <c r="EV19" i="1"/>
  <c r="EY19" i="1"/>
  <c r="EU19" i="1"/>
  <c r="EW19" i="1"/>
  <c r="EQ19" i="1"/>
  <c r="EM19" i="1"/>
  <c r="ES19" i="1"/>
  <c r="EP19" i="1"/>
  <c r="EO19" i="1"/>
  <c r="ER19" i="1"/>
  <c r="EN19" i="1"/>
  <c r="EX27" i="1"/>
  <c r="ET27" i="1"/>
  <c r="EZ27" i="1"/>
  <c r="EV27" i="1"/>
  <c r="EY27" i="1"/>
  <c r="EU27" i="1"/>
  <c r="EQ27" i="1"/>
  <c r="EM27" i="1"/>
  <c r="EO27" i="1"/>
  <c r="EW27" i="1"/>
  <c r="EP27" i="1"/>
  <c r="EN27" i="1"/>
  <c r="ER27" i="1"/>
  <c r="EY31" i="1"/>
  <c r="EU31" i="1"/>
  <c r="EW31" i="1"/>
  <c r="EZ31" i="1"/>
  <c r="EV31" i="1"/>
  <c r="EP31" i="1"/>
  <c r="ER31" i="1"/>
  <c r="ES31" i="1"/>
  <c r="EO31" i="1"/>
  <c r="EX31" i="1"/>
  <c r="EN31" i="1"/>
  <c r="ET31" i="1"/>
  <c r="EM31" i="1"/>
  <c r="EQ31" i="1"/>
  <c r="EY35" i="1"/>
  <c r="EU35" i="1"/>
  <c r="ER35" i="1"/>
  <c r="EN35" i="1"/>
  <c r="EW35" i="1"/>
  <c r="EP35" i="1"/>
  <c r="EZ35" i="1"/>
  <c r="EV35" i="1"/>
  <c r="ES35" i="1"/>
  <c r="ET35" i="1"/>
  <c r="EQ35" i="1"/>
  <c r="EX35" i="1"/>
  <c r="EO35" i="1"/>
  <c r="EM35" i="1"/>
  <c r="EY47" i="1"/>
  <c r="EU47" i="1"/>
  <c r="ES47" i="1"/>
  <c r="EO47" i="1"/>
  <c r="EW47" i="1"/>
  <c r="EQ47" i="1"/>
  <c r="EM47" i="1"/>
  <c r="EZ47" i="1"/>
  <c r="EV47" i="1"/>
  <c r="EP47" i="1"/>
  <c r="EX47" i="1"/>
  <c r="ET47" i="1"/>
  <c r="ER47" i="1"/>
  <c r="EN47" i="1"/>
  <c r="EY55" i="1"/>
  <c r="EU55" i="1"/>
  <c r="ES55" i="1"/>
  <c r="EO55" i="1"/>
  <c r="EW55" i="1"/>
  <c r="EQ55" i="1"/>
  <c r="EM55" i="1"/>
  <c r="EZ55" i="1"/>
  <c r="EV55" i="1"/>
  <c r="EP55" i="1"/>
  <c r="EX55" i="1"/>
  <c r="ET55" i="1"/>
  <c r="ER55" i="1"/>
  <c r="EN55" i="1"/>
  <c r="EY59" i="1"/>
  <c r="EU59" i="1"/>
  <c r="ES59" i="1"/>
  <c r="EO59" i="1"/>
  <c r="EW59" i="1"/>
  <c r="EQ59" i="1"/>
  <c r="EM59" i="1"/>
  <c r="EZ59" i="1"/>
  <c r="EV59" i="1"/>
  <c r="EP59" i="1"/>
  <c r="EN59" i="1"/>
  <c r="EX59" i="1"/>
  <c r="ER59" i="1"/>
  <c r="ET59" i="1"/>
  <c r="ET4" i="1"/>
  <c r="EM4" i="1"/>
  <c r="EY4" i="1"/>
  <c r="EU4" i="1"/>
  <c r="EP4" i="1"/>
  <c r="EX4" i="1"/>
  <c r="ES4" i="1"/>
  <c r="EO4" i="1"/>
  <c r="ER4" i="1"/>
  <c r="EZ4" i="1"/>
  <c r="EQ4" i="1"/>
  <c r="EW4" i="1"/>
  <c r="EN4" i="1"/>
  <c r="EV4" i="1"/>
  <c r="EX16" i="1"/>
  <c r="ET16" i="1"/>
  <c r="EZ16" i="1"/>
  <c r="EV16" i="1"/>
  <c r="EY16" i="1"/>
  <c r="EU16" i="1"/>
  <c r="EQ16" i="1"/>
  <c r="EM16" i="1"/>
  <c r="ES16" i="1"/>
  <c r="EO16" i="1"/>
  <c r="EW16" i="1"/>
  <c r="EP16" i="1"/>
  <c r="ER16" i="1"/>
  <c r="EN16" i="1"/>
  <c r="EY20" i="1"/>
  <c r="EU20" i="1"/>
  <c r="EW20" i="1"/>
  <c r="EZ20" i="1"/>
  <c r="EV20" i="1"/>
  <c r="ER20" i="1"/>
  <c r="EN20" i="1"/>
  <c r="EQ20" i="1"/>
  <c r="EM20" i="1"/>
  <c r="EX20" i="1"/>
  <c r="EP20" i="1"/>
  <c r="ET20" i="1"/>
  <c r="ES20" i="1"/>
  <c r="EO20" i="1"/>
  <c r="EY28" i="1"/>
  <c r="EU28" i="1"/>
  <c r="EW28" i="1"/>
  <c r="EZ28" i="1"/>
  <c r="EV28" i="1"/>
  <c r="ET28" i="1"/>
  <c r="ES28" i="1"/>
  <c r="EO28" i="1"/>
  <c r="EQ28" i="1"/>
  <c r="EX28" i="1"/>
  <c r="ER28" i="1"/>
  <c r="EN28" i="1"/>
  <c r="EM28" i="1"/>
  <c r="EP28" i="1"/>
  <c r="EZ32" i="1"/>
  <c r="EV32" i="1"/>
  <c r="EX32" i="1"/>
  <c r="ET32" i="1"/>
  <c r="EW32" i="1"/>
  <c r="EY32" i="1"/>
  <c r="EQ32" i="1"/>
  <c r="EM32" i="1"/>
  <c r="EU32" i="1"/>
  <c r="EP32" i="1"/>
  <c r="ES32" i="1"/>
  <c r="EO32" i="1"/>
  <c r="EN32" i="1"/>
  <c r="ER32" i="1"/>
  <c r="EZ36" i="1"/>
  <c r="EV36" i="1"/>
  <c r="ES36" i="1"/>
  <c r="EO36" i="1"/>
  <c r="EX36" i="1"/>
  <c r="ET36" i="1"/>
  <c r="EQ36" i="1"/>
  <c r="EM36" i="1"/>
  <c r="EW36" i="1"/>
  <c r="EP36" i="1"/>
  <c r="ER36" i="1"/>
  <c r="EY36" i="1"/>
  <c r="EU36" i="1"/>
  <c r="EN36" i="1"/>
  <c r="EZ48" i="1"/>
  <c r="EV48" i="1"/>
  <c r="EP48" i="1"/>
  <c r="EX48" i="1"/>
  <c r="ET48" i="1"/>
  <c r="ER48" i="1"/>
  <c r="EN48" i="1"/>
  <c r="EW48" i="1"/>
  <c r="EQ48" i="1"/>
  <c r="EM48" i="1"/>
  <c r="EO48" i="1"/>
  <c r="EU48" i="1"/>
  <c r="EY48" i="1"/>
  <c r="ES48" i="1"/>
  <c r="EZ56" i="1"/>
  <c r="EV56" i="1"/>
  <c r="EP56" i="1"/>
  <c r="EX56" i="1"/>
  <c r="ET56" i="1"/>
  <c r="ER56" i="1"/>
  <c r="EN56" i="1"/>
  <c r="EW56" i="1"/>
  <c r="EQ56" i="1"/>
  <c r="EM56" i="1"/>
  <c r="EU56" i="1"/>
  <c r="ES56" i="1"/>
  <c r="EY56" i="1"/>
  <c r="EO56" i="1"/>
  <c r="EZ60" i="1"/>
  <c r="EV60" i="1"/>
  <c r="EP60" i="1"/>
  <c r="EX60" i="1"/>
  <c r="ET60" i="1"/>
  <c r="ER60" i="1"/>
  <c r="EN60" i="1"/>
  <c r="EW60" i="1"/>
  <c r="EQ60" i="1"/>
  <c r="EM60" i="1"/>
  <c r="EY60" i="1"/>
  <c r="EU60" i="1"/>
  <c r="ES60" i="1"/>
  <c r="EO60" i="1"/>
  <c r="EY5" i="1"/>
  <c r="EU5" i="1"/>
  <c r="EW5" i="1"/>
  <c r="EZ5" i="1"/>
  <c r="EV5" i="1"/>
  <c r="ER5" i="1"/>
  <c r="EN5" i="1"/>
  <c r="EX5" i="1"/>
  <c r="EQ5" i="1"/>
  <c r="EM5" i="1"/>
  <c r="EP5" i="1"/>
  <c r="ET5" i="1"/>
  <c r="ES5" i="1"/>
  <c r="EO5" i="1"/>
  <c r="EY17" i="1"/>
  <c r="EU17" i="1"/>
  <c r="EW17" i="1"/>
  <c r="EV17" i="1"/>
  <c r="ET17" i="1"/>
  <c r="ER17" i="1"/>
  <c r="EN17" i="1"/>
  <c r="EX17" i="1"/>
  <c r="EQ17" i="1"/>
  <c r="EM17" i="1"/>
  <c r="EP17" i="1"/>
  <c r="EO17" i="1"/>
  <c r="EZ21" i="1"/>
  <c r="EV21" i="1"/>
  <c r="EX21" i="1"/>
  <c r="ET21" i="1"/>
  <c r="EW21" i="1"/>
  <c r="EY21" i="1"/>
  <c r="ES21" i="1"/>
  <c r="EO21" i="1"/>
  <c r="EM21" i="1"/>
  <c r="EU21" i="1"/>
  <c r="ER21" i="1"/>
  <c r="EN21" i="1"/>
  <c r="EQ21" i="1"/>
  <c r="EP21" i="1"/>
  <c r="EV29" i="1"/>
  <c r="EX29" i="1"/>
  <c r="ET29" i="1"/>
  <c r="EW29" i="1"/>
  <c r="EP29" i="1"/>
  <c r="EN29" i="1"/>
  <c r="EY29" i="1"/>
  <c r="EO29" i="1"/>
  <c r="EU29" i="1"/>
  <c r="ER29" i="1"/>
  <c r="EM29" i="1"/>
  <c r="EQ29" i="1"/>
  <c r="EW33" i="1"/>
  <c r="EY33" i="1"/>
  <c r="EU33" i="1"/>
  <c r="EX33" i="1"/>
  <c r="ET33" i="1"/>
  <c r="ER33" i="1"/>
  <c r="EN33" i="1"/>
  <c r="EP33" i="1"/>
  <c r="EV33" i="1"/>
  <c r="EQ33" i="1"/>
  <c r="EM33" i="1"/>
  <c r="EZ33" i="1"/>
  <c r="EO33" i="1"/>
  <c r="ES33" i="1"/>
  <c r="EW37" i="1"/>
  <c r="EP37" i="1"/>
  <c r="EY37" i="1"/>
  <c r="EU37" i="1"/>
  <c r="ER37" i="1"/>
  <c r="EN37" i="1"/>
  <c r="EX37" i="1"/>
  <c r="ET37" i="1"/>
  <c r="EQ37" i="1"/>
  <c r="EM37" i="1"/>
  <c r="EV37" i="1"/>
  <c r="ES37" i="1"/>
  <c r="EO37" i="1"/>
  <c r="EZ37" i="1"/>
  <c r="EW49" i="1"/>
  <c r="EQ49" i="1"/>
  <c r="EM49" i="1"/>
  <c r="EY49" i="1"/>
  <c r="EU49" i="1"/>
  <c r="ES49" i="1"/>
  <c r="EO49" i="1"/>
  <c r="EX49" i="1"/>
  <c r="ET49" i="1"/>
  <c r="ER49" i="1"/>
  <c r="EN49" i="1"/>
  <c r="EZ49" i="1"/>
  <c r="EP49" i="1"/>
  <c r="EV49" i="1"/>
  <c r="EW57" i="1"/>
  <c r="EQ57" i="1"/>
  <c r="EM57" i="1"/>
  <c r="EY57" i="1"/>
  <c r="EU57" i="1"/>
  <c r="ES57" i="1"/>
  <c r="EO57" i="1"/>
  <c r="EX57" i="1"/>
  <c r="ET57" i="1"/>
  <c r="ER57" i="1"/>
  <c r="EN57" i="1"/>
  <c r="EP57" i="1"/>
  <c r="EZ57" i="1"/>
  <c r="EV57" i="1"/>
  <c r="EW61" i="1"/>
  <c r="EQ61" i="1"/>
  <c r="EM61" i="1"/>
  <c r="EY61" i="1"/>
  <c r="EU61" i="1"/>
  <c r="ES61" i="1"/>
  <c r="EO61" i="1"/>
  <c r="EX61" i="1"/>
  <c r="ET61" i="1"/>
  <c r="ER61" i="1"/>
  <c r="EN61" i="1"/>
  <c r="EP61" i="1"/>
  <c r="EV61" i="1"/>
  <c r="EZ61" i="1"/>
  <c r="EM2" i="1"/>
  <c r="ET2" i="1"/>
  <c r="EY2" i="1"/>
  <c r="EU2" i="1"/>
  <c r="EP2" i="1"/>
  <c r="EX2" i="1"/>
  <c r="ES2" i="1"/>
  <c r="EO2" i="1"/>
  <c r="EN2" i="1"/>
  <c r="EV2" i="1"/>
  <c r="EQ2" i="1"/>
  <c r="EW2" i="1"/>
  <c r="ER2" i="1"/>
  <c r="EZ2" i="1"/>
  <c r="EZ14" i="1"/>
  <c r="EV14" i="1"/>
  <c r="EX14" i="1"/>
  <c r="ET14" i="1"/>
  <c r="EW14" i="1"/>
  <c r="EY14" i="1"/>
  <c r="ES14" i="1"/>
  <c r="EO14" i="1"/>
  <c r="EQ14" i="1"/>
  <c r="EM14" i="1"/>
  <c r="EU14" i="1"/>
  <c r="ER14" i="1"/>
  <c r="EN14" i="1"/>
  <c r="EP14" i="1"/>
  <c r="EW18" i="1"/>
  <c r="EY18" i="1"/>
  <c r="EU18" i="1"/>
  <c r="EX18" i="1"/>
  <c r="ET18" i="1"/>
  <c r="EP18" i="1"/>
  <c r="ER18" i="1"/>
  <c r="EN18" i="1"/>
  <c r="EZ18" i="1"/>
  <c r="ES18" i="1"/>
  <c r="EO18" i="1"/>
  <c r="EV18" i="1"/>
  <c r="EQ18" i="1"/>
  <c r="EM18" i="1"/>
  <c r="EW26" i="1"/>
  <c r="EY26" i="1"/>
  <c r="EU26" i="1"/>
  <c r="EX26" i="1"/>
  <c r="ET26" i="1"/>
  <c r="EP26" i="1"/>
  <c r="EZ26" i="1"/>
  <c r="EN26" i="1"/>
  <c r="EV26" i="1"/>
  <c r="ES26" i="1"/>
  <c r="EO26" i="1"/>
  <c r="ER26" i="1"/>
  <c r="EM26" i="1"/>
  <c r="EQ26" i="1"/>
  <c r="ES30" i="1"/>
  <c r="EX30" i="1"/>
  <c r="ET30" i="1"/>
  <c r="EZ30" i="1"/>
  <c r="EV30" i="1"/>
  <c r="EY30" i="1"/>
  <c r="EU30" i="1"/>
  <c r="EW30" i="1"/>
  <c r="ER30" i="1"/>
  <c r="EN30" i="1"/>
  <c r="EP30" i="1"/>
  <c r="EQ30" i="1"/>
  <c r="EM30" i="1"/>
  <c r="EO30" i="1"/>
  <c r="EX34" i="1"/>
  <c r="ET34" i="1"/>
  <c r="EQ34" i="1"/>
  <c r="EZ34" i="1"/>
  <c r="EV34" i="1"/>
  <c r="ES34" i="1"/>
  <c r="EO34" i="1"/>
  <c r="EY34" i="1"/>
  <c r="EU34" i="1"/>
  <c r="EP34" i="1"/>
  <c r="EW34" i="1"/>
  <c r="EN34" i="1"/>
  <c r="EM34" i="1"/>
  <c r="ER34" i="1"/>
  <c r="EX46" i="1"/>
  <c r="ET46" i="1"/>
  <c r="EQ46" i="1"/>
  <c r="EM46" i="1"/>
  <c r="EZ46" i="1"/>
  <c r="EV46" i="1"/>
  <c r="EO46" i="1"/>
  <c r="EY46" i="1"/>
  <c r="EU46" i="1"/>
  <c r="ER46" i="1"/>
  <c r="EN46" i="1"/>
  <c r="EW46" i="1"/>
  <c r="EP46" i="1"/>
  <c r="EX54" i="1"/>
  <c r="ET54" i="1"/>
  <c r="ER54" i="1"/>
  <c r="EN54" i="1"/>
  <c r="EZ54" i="1"/>
  <c r="EV54" i="1"/>
  <c r="EP54" i="1"/>
  <c r="EY54" i="1"/>
  <c r="EU54" i="1"/>
  <c r="ES54" i="1"/>
  <c r="EO54" i="1"/>
  <c r="EQ54" i="1"/>
  <c r="EW54" i="1"/>
  <c r="EM54" i="1"/>
  <c r="EX58" i="1"/>
  <c r="ET58" i="1"/>
  <c r="ER58" i="1"/>
  <c r="EN58" i="1"/>
  <c r="EZ58" i="1"/>
  <c r="EV58" i="1"/>
  <c r="EP58" i="1"/>
  <c r="EY58" i="1"/>
  <c r="EU58" i="1"/>
  <c r="ES58" i="1"/>
  <c r="EO58" i="1"/>
  <c r="EW58" i="1"/>
  <c r="EM58" i="1"/>
  <c r="EQ58" i="1"/>
  <c r="LK2" i="1"/>
  <c r="LL2" i="1"/>
  <c r="FA34" i="1" l="1"/>
  <c r="FA54" i="1"/>
  <c r="FA26" i="1"/>
  <c r="FA28" i="1"/>
  <c r="FA31" i="1"/>
  <c r="FA57" i="1"/>
  <c r="FA55" i="1"/>
  <c r="FA18" i="1"/>
  <c r="FA37" i="1"/>
  <c r="FA17" i="1"/>
  <c r="FA60" i="1"/>
  <c r="FA48" i="1"/>
  <c r="FA36" i="1"/>
  <c r="FA16" i="1"/>
  <c r="FA4" i="1"/>
  <c r="FA35" i="1"/>
  <c r="FA15" i="1"/>
  <c r="FA30" i="1"/>
  <c r="FA2" i="1"/>
  <c r="FA61" i="1"/>
  <c r="FA49" i="1"/>
  <c r="FA33" i="1"/>
  <c r="FA29" i="1"/>
  <c r="FA21" i="1"/>
  <c r="FA20" i="1"/>
  <c r="FA59" i="1"/>
  <c r="FA47" i="1"/>
  <c r="FA27" i="1"/>
  <c r="FA58" i="1"/>
  <c r="FA46" i="1"/>
  <c r="FA14" i="1"/>
  <c r="FA5" i="1"/>
  <c r="FA56" i="1"/>
  <c r="FA32" i="1"/>
  <c r="FA19" i="1"/>
  <c r="FA3" i="1"/>
  <c r="AMF61" i="1"/>
  <c r="AME61" i="1"/>
  <c r="AMF60" i="1"/>
  <c r="AME60" i="1"/>
  <c r="AMF59" i="1"/>
  <c r="AME59" i="1"/>
  <c r="AMF58" i="1"/>
  <c r="AME58" i="1"/>
  <c r="AMF57" i="1"/>
  <c r="AME57" i="1"/>
  <c r="AMF56" i="1"/>
  <c r="AME56" i="1"/>
  <c r="AMF55" i="1"/>
  <c r="AME55" i="1"/>
  <c r="AMF54" i="1"/>
  <c r="AME54" i="1"/>
  <c r="AMF53" i="1"/>
  <c r="AME53" i="1"/>
  <c r="AMF52" i="1"/>
  <c r="AME52" i="1"/>
  <c r="AMF51" i="1"/>
  <c r="AME51" i="1"/>
  <c r="AMF50" i="1"/>
  <c r="AME50" i="1"/>
  <c r="AMF49" i="1"/>
  <c r="AME49" i="1"/>
  <c r="AMF48" i="1"/>
  <c r="AME48" i="1"/>
  <c r="AMF47" i="1"/>
  <c r="AME47" i="1"/>
  <c r="AMF46" i="1"/>
  <c r="AME46" i="1"/>
  <c r="AMF45" i="1"/>
  <c r="AME45" i="1"/>
  <c r="AMF44" i="1"/>
  <c r="AME44" i="1"/>
  <c r="AMF43" i="1"/>
  <c r="AME43" i="1"/>
  <c r="AMF42" i="1"/>
  <c r="AME42" i="1"/>
  <c r="AMF41" i="1"/>
  <c r="AME41" i="1"/>
  <c r="AMF40" i="1"/>
  <c r="AME40" i="1"/>
  <c r="AMF39" i="1"/>
  <c r="AME39" i="1"/>
  <c r="AMF38" i="1"/>
  <c r="AME38" i="1"/>
  <c r="AMF37" i="1"/>
  <c r="AME37" i="1"/>
  <c r="AMF36" i="1"/>
  <c r="AME36" i="1"/>
  <c r="AMF35" i="1"/>
  <c r="AME35" i="1"/>
  <c r="AMF34" i="1"/>
  <c r="AME34" i="1"/>
  <c r="AMF33" i="1"/>
  <c r="AME33" i="1"/>
  <c r="AMF32" i="1"/>
  <c r="AME32" i="1"/>
  <c r="AMF31" i="1"/>
  <c r="AME31" i="1"/>
  <c r="AMF30" i="1"/>
  <c r="AME30" i="1"/>
  <c r="AMF29" i="1"/>
  <c r="AME29" i="1"/>
  <c r="AMF28" i="1"/>
  <c r="AME28" i="1"/>
  <c r="AMF27" i="1"/>
  <c r="AME27" i="1"/>
  <c r="AMF26" i="1"/>
  <c r="AME26" i="1"/>
  <c r="AMF25" i="1"/>
  <c r="AME25" i="1"/>
  <c r="AMF24" i="1"/>
  <c r="AME24" i="1"/>
  <c r="AMF23" i="1"/>
  <c r="AME23" i="1"/>
  <c r="AMF22" i="1"/>
  <c r="AME22" i="1"/>
  <c r="AMF21" i="1"/>
  <c r="AME21" i="1"/>
  <c r="AMF20" i="1"/>
  <c r="AME20" i="1"/>
  <c r="AMF19" i="1"/>
  <c r="AME19" i="1"/>
  <c r="AMF18" i="1"/>
  <c r="AME18" i="1"/>
  <c r="AMF17" i="1"/>
  <c r="AME17" i="1"/>
  <c r="AMF16" i="1"/>
  <c r="AME16" i="1"/>
  <c r="AMF15" i="1"/>
  <c r="AME15" i="1"/>
  <c r="AMF14" i="1"/>
  <c r="AME14" i="1"/>
  <c r="AMF13" i="1"/>
  <c r="AME13" i="1"/>
  <c r="AMF12" i="1"/>
  <c r="AME12" i="1"/>
  <c r="AMF11" i="1"/>
  <c r="AME11" i="1"/>
  <c r="AMF10" i="1"/>
  <c r="AME10" i="1"/>
  <c r="AMG10" i="1" s="1"/>
  <c r="AMF9" i="1"/>
  <c r="AME9" i="1"/>
  <c r="AMF8" i="1"/>
  <c r="AME8" i="1"/>
  <c r="AMF7" i="1"/>
  <c r="AME7" i="1"/>
  <c r="AMF6" i="1"/>
  <c r="AME6" i="1"/>
  <c r="AMG6" i="1" s="1"/>
  <c r="AMF5" i="1"/>
  <c r="AME5" i="1"/>
  <c r="AMF4" i="1"/>
  <c r="AME4" i="1"/>
  <c r="AMF3" i="1"/>
  <c r="AME3" i="1"/>
  <c r="AMF2" i="1"/>
  <c r="AME2" i="1"/>
  <c r="AMG2" i="1" s="1"/>
  <c r="AMG5" i="1" l="1"/>
  <c r="AMG9" i="1"/>
  <c r="AMG14" i="1"/>
  <c r="AMG18" i="1"/>
  <c r="AMG22" i="1"/>
  <c r="AMG26" i="1"/>
  <c r="AMG13" i="1"/>
  <c r="AMG17" i="1"/>
  <c r="AMG21" i="1"/>
  <c r="AMG25" i="1"/>
  <c r="AMG29" i="1"/>
  <c r="AMG30" i="1"/>
  <c r="AMG34" i="1"/>
  <c r="AMG38" i="1"/>
  <c r="AMG33" i="1"/>
  <c r="AMG37" i="1"/>
  <c r="AMG41" i="1"/>
  <c r="AMG45" i="1"/>
  <c r="AMG49" i="1"/>
  <c r="AMG53" i="1"/>
  <c r="AMG57" i="1"/>
  <c r="AMG61" i="1"/>
  <c r="AMG42" i="1"/>
  <c r="AMG46" i="1"/>
  <c r="AMG50" i="1"/>
  <c r="AMG4" i="1"/>
  <c r="AMG8" i="1"/>
  <c r="AMG54" i="1"/>
  <c r="AMG12" i="1"/>
  <c r="AMG16" i="1"/>
  <c r="AMG20" i="1"/>
  <c r="AMG24" i="1"/>
  <c r="AMG28" i="1"/>
  <c r="AMG32" i="1"/>
  <c r="AMG36" i="1"/>
  <c r="AMG40" i="1"/>
  <c r="AMG44" i="1"/>
  <c r="AMG48" i="1"/>
  <c r="AMG52" i="1"/>
  <c r="AMG56" i="1"/>
  <c r="AMG60" i="1"/>
  <c r="AMG58" i="1"/>
  <c r="AMG3" i="1"/>
  <c r="AMG7" i="1"/>
  <c r="AMG11" i="1"/>
  <c r="AMG15" i="1"/>
  <c r="AMG19" i="1"/>
  <c r="AMG23" i="1"/>
  <c r="AMG27" i="1"/>
  <c r="AMG31" i="1"/>
  <c r="AMG35" i="1"/>
  <c r="AMG39" i="1"/>
  <c r="AMG43" i="1"/>
  <c r="AMG47" i="1"/>
  <c r="AMG51" i="1"/>
  <c r="AMG55" i="1"/>
  <c r="AMG59" i="1"/>
  <c r="AJC61" i="1"/>
  <c r="AJB61" i="1"/>
  <c r="AJC60" i="1"/>
  <c r="AJB60" i="1"/>
  <c r="AJC59" i="1"/>
  <c r="AJB59" i="1"/>
  <c r="AJC58" i="1"/>
  <c r="AJB58" i="1"/>
  <c r="AJC57" i="1"/>
  <c r="AJB57" i="1"/>
  <c r="AJC56" i="1"/>
  <c r="AJB56" i="1"/>
  <c r="AJC55" i="1"/>
  <c r="AJB55" i="1"/>
  <c r="AJC54" i="1"/>
  <c r="AJB54" i="1"/>
  <c r="AJC53" i="1"/>
  <c r="AJB53" i="1"/>
  <c r="AJC52" i="1"/>
  <c r="AJB52" i="1"/>
  <c r="AJC51" i="1"/>
  <c r="AJB51" i="1"/>
  <c r="AJC50" i="1"/>
  <c r="AJB50" i="1"/>
  <c r="AJC49" i="1"/>
  <c r="AJB49" i="1"/>
  <c r="AJC48" i="1"/>
  <c r="AJB48" i="1"/>
  <c r="AJC47" i="1"/>
  <c r="AJB47" i="1"/>
  <c r="AJC46" i="1"/>
  <c r="AJB46" i="1"/>
  <c r="AJC45" i="1"/>
  <c r="AJB45" i="1"/>
  <c r="AJC44" i="1"/>
  <c r="AJB44" i="1"/>
  <c r="AJC43" i="1"/>
  <c r="AJB43" i="1"/>
  <c r="AJC42" i="1"/>
  <c r="AJB42" i="1"/>
  <c r="AJC41" i="1"/>
  <c r="AJB41" i="1"/>
  <c r="AJC40" i="1"/>
  <c r="AJB40" i="1"/>
  <c r="AJC39" i="1"/>
  <c r="AJB39" i="1"/>
  <c r="AJC38" i="1"/>
  <c r="AJB38" i="1"/>
  <c r="AJC37" i="1"/>
  <c r="AJB37" i="1"/>
  <c r="AJC36" i="1"/>
  <c r="AJB36" i="1"/>
  <c r="AJC35" i="1"/>
  <c r="AJB35" i="1"/>
  <c r="AJC34" i="1"/>
  <c r="AJB34" i="1"/>
  <c r="AJC33" i="1"/>
  <c r="AJB33" i="1"/>
  <c r="AJC32" i="1"/>
  <c r="AJB32" i="1"/>
  <c r="AJC31" i="1"/>
  <c r="AJB31" i="1"/>
  <c r="AJC30" i="1"/>
  <c r="AJB30" i="1"/>
  <c r="AJC29" i="1"/>
  <c r="AJB29" i="1"/>
  <c r="AJC28" i="1"/>
  <c r="AJB28" i="1"/>
  <c r="AJC27" i="1"/>
  <c r="AJB27" i="1"/>
  <c r="AJC26" i="1"/>
  <c r="AJB26" i="1"/>
  <c r="AJC25" i="1"/>
  <c r="AJB25" i="1"/>
  <c r="AJC24" i="1"/>
  <c r="AJB24" i="1"/>
  <c r="AJC23" i="1"/>
  <c r="AJB23" i="1"/>
  <c r="AJC22" i="1"/>
  <c r="AJB22" i="1"/>
  <c r="AJC21" i="1"/>
  <c r="AJB21" i="1"/>
  <c r="AJC20" i="1"/>
  <c r="AJB20" i="1"/>
  <c r="AJC19" i="1"/>
  <c r="AJB19" i="1"/>
  <c r="AJC18" i="1"/>
  <c r="AJB18" i="1"/>
  <c r="AJC17" i="1"/>
  <c r="AJB17" i="1"/>
  <c r="AJC16" i="1"/>
  <c r="AJB16" i="1"/>
  <c r="AJC15" i="1"/>
  <c r="AJB15" i="1"/>
  <c r="AJC14" i="1"/>
  <c r="AJB14" i="1"/>
  <c r="AJC13" i="1"/>
  <c r="AJB13" i="1"/>
  <c r="AJC12" i="1"/>
  <c r="AJB12" i="1"/>
  <c r="AJC11" i="1"/>
  <c r="AJB11" i="1"/>
  <c r="AJC10" i="1"/>
  <c r="AJB10" i="1"/>
  <c r="AJC9" i="1"/>
  <c r="AJB9" i="1"/>
  <c r="AJC8" i="1"/>
  <c r="AJB8" i="1"/>
  <c r="AJC7" i="1"/>
  <c r="AJB7" i="1"/>
  <c r="AJC6" i="1"/>
  <c r="AJB6" i="1"/>
  <c r="AJC5" i="1"/>
  <c r="AJB5" i="1"/>
  <c r="AJC4" i="1"/>
  <c r="AJB4" i="1"/>
  <c r="AJC3" i="1"/>
  <c r="AJB3" i="1"/>
  <c r="AJC2" i="1"/>
  <c r="AJB2" i="1"/>
  <c r="AJD3" i="1" l="1"/>
  <c r="AJD7" i="1"/>
  <c r="AJD4" i="1"/>
  <c r="AJD8" i="1"/>
  <c r="AJD12" i="1"/>
  <c r="AJD16" i="1"/>
  <c r="AJD11" i="1"/>
  <c r="AJD15" i="1"/>
  <c r="AJD19" i="1"/>
  <c r="AJD23" i="1"/>
  <c r="AJD27" i="1"/>
  <c r="AJD31" i="1"/>
  <c r="AJD35" i="1"/>
  <c r="AJD43" i="1"/>
  <c r="AJD47" i="1"/>
  <c r="AJD51" i="1"/>
  <c r="AJD55" i="1"/>
  <c r="AJD59" i="1"/>
  <c r="AJD20" i="1"/>
  <c r="AJD24" i="1"/>
  <c r="AJD28" i="1"/>
  <c r="AJD32" i="1"/>
  <c r="AJD36" i="1"/>
  <c r="AJD40" i="1"/>
  <c r="AJD44" i="1"/>
  <c r="AJD48" i="1"/>
  <c r="AJD52" i="1"/>
  <c r="AJD56" i="1"/>
  <c r="AJD39" i="1"/>
  <c r="AJD2" i="1"/>
  <c r="AJD6" i="1"/>
  <c r="AJD10" i="1"/>
  <c r="AJD18" i="1"/>
  <c r="AJD22" i="1"/>
  <c r="AJD26" i="1"/>
  <c r="AJD30" i="1"/>
  <c r="AJD60" i="1"/>
  <c r="AJD34" i="1"/>
  <c r="AJD38" i="1"/>
  <c r="AJD42" i="1"/>
  <c r="AJD46" i="1"/>
  <c r="AJD50" i="1"/>
  <c r="AJD54" i="1"/>
  <c r="AJD58" i="1"/>
  <c r="AJD14" i="1"/>
  <c r="AJD5" i="1"/>
  <c r="AJD9" i="1"/>
  <c r="AJD13" i="1"/>
  <c r="AJD17" i="1"/>
  <c r="AJD21" i="1"/>
  <c r="AJD25" i="1"/>
  <c r="AJD29" i="1"/>
  <c r="AJD33" i="1"/>
  <c r="AJD37" i="1"/>
  <c r="AJD41" i="1"/>
  <c r="AJD45" i="1"/>
  <c r="AJD49" i="1"/>
  <c r="AJD53" i="1"/>
  <c r="AJD57" i="1"/>
  <c r="AJD61" i="1"/>
  <c r="AFU61" i="1"/>
  <c r="AFT61" i="1"/>
  <c r="AFU60" i="1"/>
  <c r="AFT60" i="1"/>
  <c r="AFU59" i="1"/>
  <c r="AFT59" i="1"/>
  <c r="AFU58" i="1"/>
  <c r="AFT58" i="1"/>
  <c r="AFU57" i="1"/>
  <c r="AFT57" i="1"/>
  <c r="AFU56" i="1"/>
  <c r="AFT56" i="1"/>
  <c r="AFU55" i="1"/>
  <c r="AFT55" i="1"/>
  <c r="AFU54" i="1"/>
  <c r="AFT54" i="1"/>
  <c r="AFU53" i="1"/>
  <c r="AFT53" i="1"/>
  <c r="AFU52" i="1"/>
  <c r="AFT52" i="1"/>
  <c r="AFU51" i="1"/>
  <c r="AFT51" i="1"/>
  <c r="AFU50" i="1"/>
  <c r="AFT50" i="1"/>
  <c r="AFU49" i="1"/>
  <c r="AFT49" i="1"/>
  <c r="AFU48" i="1"/>
  <c r="AFT48" i="1"/>
  <c r="AFU47" i="1"/>
  <c r="AFT47" i="1"/>
  <c r="AFU46" i="1"/>
  <c r="AFT46" i="1"/>
  <c r="AFU45" i="1"/>
  <c r="AFT45" i="1"/>
  <c r="AFU44" i="1"/>
  <c r="AFT44" i="1"/>
  <c r="AFU43" i="1"/>
  <c r="AFT43" i="1"/>
  <c r="AFU42" i="1"/>
  <c r="AFT42" i="1"/>
  <c r="AFU41" i="1"/>
  <c r="AFT41" i="1"/>
  <c r="AFU40" i="1"/>
  <c r="AFT40" i="1"/>
  <c r="AFU39" i="1"/>
  <c r="AFT39" i="1"/>
  <c r="AFU38" i="1"/>
  <c r="AFT38" i="1"/>
  <c r="AFU37" i="1"/>
  <c r="AFT37" i="1"/>
  <c r="AFU36" i="1"/>
  <c r="AFT36" i="1"/>
  <c r="AFU35" i="1"/>
  <c r="AFT35" i="1"/>
  <c r="AFU34" i="1"/>
  <c r="AFT34" i="1"/>
  <c r="AFU33" i="1"/>
  <c r="AFT33" i="1"/>
  <c r="AFU32" i="1"/>
  <c r="AFT32" i="1"/>
  <c r="AFU31" i="1"/>
  <c r="AFT31" i="1"/>
  <c r="AFU30" i="1"/>
  <c r="AFT30" i="1"/>
  <c r="AFU29" i="1"/>
  <c r="AFT29" i="1"/>
  <c r="AFU28" i="1"/>
  <c r="AFT28" i="1"/>
  <c r="AFU27" i="1"/>
  <c r="AFT27" i="1"/>
  <c r="AFU26" i="1"/>
  <c r="AFT26" i="1"/>
  <c r="AFU25" i="1"/>
  <c r="AFT25" i="1"/>
  <c r="AFU24" i="1"/>
  <c r="AFT24" i="1"/>
  <c r="AFU23" i="1"/>
  <c r="AFT23" i="1"/>
  <c r="AFU22" i="1"/>
  <c r="AFT22" i="1"/>
  <c r="AFU21" i="1"/>
  <c r="AFT21" i="1"/>
  <c r="AFU20" i="1"/>
  <c r="AFT20" i="1"/>
  <c r="AFU19" i="1"/>
  <c r="AFT19" i="1"/>
  <c r="AFU18" i="1"/>
  <c r="AFT18" i="1"/>
  <c r="AFU17" i="1"/>
  <c r="AFT17" i="1"/>
  <c r="AFU16" i="1"/>
  <c r="AFT16" i="1"/>
  <c r="AFU15" i="1"/>
  <c r="AFT15" i="1"/>
  <c r="AFU14" i="1"/>
  <c r="AFT14" i="1"/>
  <c r="AFU13" i="1"/>
  <c r="AFT13" i="1"/>
  <c r="AFU12" i="1"/>
  <c r="AFT12" i="1"/>
  <c r="AFU11" i="1"/>
  <c r="AFT11" i="1"/>
  <c r="AFU10" i="1"/>
  <c r="AFT10" i="1"/>
  <c r="AFU9" i="1"/>
  <c r="AFT9" i="1"/>
  <c r="AFU8" i="1"/>
  <c r="AFT8" i="1"/>
  <c r="AFU7" i="1"/>
  <c r="AFT7" i="1"/>
  <c r="AFU6" i="1"/>
  <c r="AFT6" i="1"/>
  <c r="AFU5" i="1"/>
  <c r="AFT5" i="1"/>
  <c r="AFU4" i="1"/>
  <c r="AFT4" i="1"/>
  <c r="AFU3" i="1"/>
  <c r="AFT3" i="1"/>
  <c r="AFU2" i="1"/>
  <c r="AFT2" i="1"/>
  <c r="AFV4" i="1" l="1"/>
  <c r="AFV8" i="1"/>
  <c r="AFV12" i="1"/>
  <c r="AFV16" i="1"/>
  <c r="AFV20" i="1"/>
  <c r="AFV24" i="1"/>
  <c r="AFV3" i="1"/>
  <c r="AFV7" i="1"/>
  <c r="AFV11" i="1"/>
  <c r="AFV15" i="1"/>
  <c r="AFV19" i="1"/>
  <c r="AFV23" i="1"/>
  <c r="AFV27" i="1"/>
  <c r="AFV31" i="1"/>
  <c r="AFV35" i="1"/>
  <c r="AFV28" i="1"/>
  <c r="AFV32" i="1"/>
  <c r="AFV36" i="1"/>
  <c r="AFV40" i="1"/>
  <c r="AFV44" i="1"/>
  <c r="AFV48" i="1"/>
  <c r="AFV52" i="1"/>
  <c r="AFV56" i="1"/>
  <c r="AFV60" i="1"/>
  <c r="AFV2" i="1"/>
  <c r="AFV39" i="1"/>
  <c r="AFV43" i="1"/>
  <c r="AFV47" i="1"/>
  <c r="AFV51" i="1"/>
  <c r="AFV55" i="1"/>
  <c r="AFV59" i="1"/>
  <c r="AFV6" i="1"/>
  <c r="AFV10" i="1"/>
  <c r="AFV14" i="1"/>
  <c r="AFV18" i="1"/>
  <c r="AFV22" i="1"/>
  <c r="AFV26" i="1"/>
  <c r="AFV30" i="1"/>
  <c r="AFV34" i="1"/>
  <c r="AFV38" i="1"/>
  <c r="AFV42" i="1"/>
  <c r="AFV46" i="1"/>
  <c r="AFV50" i="1"/>
  <c r="AFV54" i="1"/>
  <c r="AFV58" i="1"/>
  <c r="AFV5" i="1"/>
  <c r="AFV9" i="1"/>
  <c r="AFV13" i="1"/>
  <c r="AFV17" i="1"/>
  <c r="AFV21" i="1"/>
  <c r="AFV25" i="1"/>
  <c r="AFV29" i="1"/>
  <c r="AFV33" i="1"/>
  <c r="AFV37" i="1"/>
  <c r="AFV41" i="1"/>
  <c r="AFV45" i="1"/>
  <c r="AFV49" i="1"/>
  <c r="AFV53" i="1"/>
  <c r="AFV57" i="1"/>
  <c r="AFV61" i="1"/>
  <c r="ZH61" i="1"/>
  <c r="ZG61" i="1"/>
  <c r="ZH60" i="1"/>
  <c r="ZG60" i="1"/>
  <c r="ZH59" i="1"/>
  <c r="ZG59" i="1"/>
  <c r="ZH58" i="1"/>
  <c r="ZG58" i="1"/>
  <c r="ZH57" i="1"/>
  <c r="ZG57" i="1"/>
  <c r="ZH56" i="1"/>
  <c r="ZG56" i="1"/>
  <c r="ZH55" i="1"/>
  <c r="ZG55" i="1"/>
  <c r="ZH54" i="1"/>
  <c r="ZG54" i="1"/>
  <c r="ZH53" i="1"/>
  <c r="ZG53" i="1"/>
  <c r="ZH52" i="1"/>
  <c r="ZG52" i="1"/>
  <c r="ZH51" i="1"/>
  <c r="ZG51" i="1"/>
  <c r="ZH50" i="1"/>
  <c r="ZG50" i="1"/>
  <c r="ZH49" i="1"/>
  <c r="ZG49" i="1"/>
  <c r="ZH48" i="1"/>
  <c r="ZG48" i="1"/>
  <c r="ZH47" i="1"/>
  <c r="ZG47" i="1"/>
  <c r="ZH46" i="1"/>
  <c r="ZG46" i="1"/>
  <c r="ZH45" i="1"/>
  <c r="ZG45" i="1"/>
  <c r="ZH44" i="1"/>
  <c r="ZG44" i="1"/>
  <c r="ZH43" i="1"/>
  <c r="ZG43" i="1"/>
  <c r="ZH42" i="1"/>
  <c r="ZG42" i="1"/>
  <c r="ZH41" i="1"/>
  <c r="ZG41" i="1"/>
  <c r="ZH40" i="1"/>
  <c r="ZG40" i="1"/>
  <c r="ZH39" i="1"/>
  <c r="ZG39" i="1"/>
  <c r="ZH38" i="1"/>
  <c r="ZG38" i="1"/>
  <c r="ZH37" i="1"/>
  <c r="ZG37" i="1"/>
  <c r="ZH36" i="1"/>
  <c r="ZG36" i="1"/>
  <c r="ZH35" i="1"/>
  <c r="ZG35" i="1"/>
  <c r="ZH34" i="1"/>
  <c r="ZG34" i="1"/>
  <c r="ZH33" i="1"/>
  <c r="ZG33" i="1"/>
  <c r="ZH32" i="1"/>
  <c r="ZG32" i="1"/>
  <c r="ZH31" i="1"/>
  <c r="ZG31" i="1"/>
  <c r="ZH30" i="1"/>
  <c r="ZG30" i="1"/>
  <c r="ZH29" i="1"/>
  <c r="ZG29" i="1"/>
  <c r="ZH28" i="1"/>
  <c r="ZG28" i="1"/>
  <c r="ZH27" i="1"/>
  <c r="ZG27" i="1"/>
  <c r="ZH26" i="1"/>
  <c r="ZG26" i="1"/>
  <c r="ZH25" i="1"/>
  <c r="ZG25" i="1"/>
  <c r="ZH24" i="1"/>
  <c r="ZG24" i="1"/>
  <c r="ZH23" i="1"/>
  <c r="ZG23" i="1"/>
  <c r="ZH22" i="1"/>
  <c r="ZG22" i="1"/>
  <c r="ZH21" i="1"/>
  <c r="ZG21" i="1"/>
  <c r="ZH20" i="1"/>
  <c r="ZG20" i="1"/>
  <c r="ZH19" i="1"/>
  <c r="ZG19" i="1"/>
  <c r="ZH18" i="1"/>
  <c r="ZG18" i="1"/>
  <c r="ZH17" i="1"/>
  <c r="ZG17" i="1"/>
  <c r="ZH16" i="1"/>
  <c r="ZG16" i="1"/>
  <c r="ZH15" i="1"/>
  <c r="ZG15" i="1"/>
  <c r="ZH14" i="1"/>
  <c r="ZG14" i="1"/>
  <c r="ZH13" i="1"/>
  <c r="ZG13" i="1"/>
  <c r="ZH12" i="1"/>
  <c r="ZG12" i="1"/>
  <c r="ZH11" i="1"/>
  <c r="ZG11" i="1"/>
  <c r="ZH10" i="1"/>
  <c r="ZG10" i="1"/>
  <c r="ZH9" i="1"/>
  <c r="ZG9" i="1"/>
  <c r="ZH8" i="1"/>
  <c r="ZG8" i="1"/>
  <c r="ZH7" i="1"/>
  <c r="ZG7" i="1"/>
  <c r="ZH6" i="1"/>
  <c r="ZG6" i="1"/>
  <c r="ZH5" i="1"/>
  <c r="ZG5" i="1"/>
  <c r="ZH4" i="1"/>
  <c r="ZG4" i="1"/>
  <c r="ZH3" i="1"/>
  <c r="ZG3" i="1"/>
  <c r="ZH2" i="1"/>
  <c r="ZG2" i="1"/>
  <c r="ACN38" i="1"/>
  <c r="ACM38" i="1"/>
  <c r="ACN37" i="1"/>
  <c r="ACM37" i="1"/>
  <c r="ACN36" i="1"/>
  <c r="ACM36" i="1"/>
  <c r="ACN35" i="1"/>
  <c r="ACM35" i="1"/>
  <c r="ACN34" i="1"/>
  <c r="ACM34" i="1"/>
  <c r="ACN33" i="1"/>
  <c r="ACM33" i="1"/>
  <c r="ACN32" i="1"/>
  <c r="ACM32" i="1"/>
  <c r="ACN31" i="1"/>
  <c r="ACM31" i="1"/>
  <c r="ACN30" i="1"/>
  <c r="ACM30" i="1"/>
  <c r="ACN29" i="1"/>
  <c r="ACM29" i="1"/>
  <c r="ACN28" i="1"/>
  <c r="ACM28" i="1"/>
  <c r="ACN27" i="1"/>
  <c r="ACM27" i="1"/>
  <c r="ACN26" i="1"/>
  <c r="ACM26" i="1"/>
  <c r="ACN25" i="1"/>
  <c r="ACM25" i="1"/>
  <c r="ACN24" i="1"/>
  <c r="ACM24" i="1"/>
  <c r="ACN23" i="1"/>
  <c r="ACM23" i="1"/>
  <c r="ACN22" i="1"/>
  <c r="ACM22" i="1"/>
  <c r="ACN21" i="1"/>
  <c r="ACM21" i="1"/>
  <c r="ACN20" i="1"/>
  <c r="ACM20" i="1"/>
  <c r="ACN19" i="1"/>
  <c r="ACM19" i="1"/>
  <c r="ACN18" i="1"/>
  <c r="ACM18" i="1"/>
  <c r="ACN17" i="1"/>
  <c r="ACM17" i="1"/>
  <c r="ACN16" i="1"/>
  <c r="ACM16" i="1"/>
  <c r="ACN15" i="1"/>
  <c r="ACM15" i="1"/>
  <c r="ACN14" i="1"/>
  <c r="ACM14" i="1"/>
  <c r="ACN13" i="1"/>
  <c r="ACM13" i="1"/>
  <c r="ACN12" i="1"/>
  <c r="ACM12" i="1"/>
  <c r="ACN11" i="1"/>
  <c r="ACM11" i="1"/>
  <c r="ACN10" i="1"/>
  <c r="ACM10" i="1"/>
  <c r="ACN9" i="1"/>
  <c r="ACM9" i="1"/>
  <c r="ACN8" i="1"/>
  <c r="ACM8" i="1"/>
  <c r="ACN7" i="1"/>
  <c r="ACM7" i="1"/>
  <c r="ACN6" i="1"/>
  <c r="ACM6" i="1"/>
  <c r="ACN5" i="1"/>
  <c r="ACM5" i="1"/>
  <c r="ACN4" i="1"/>
  <c r="ACM4" i="1"/>
  <c r="ACN3" i="1"/>
  <c r="ACM3" i="1"/>
  <c r="ACN2" i="1"/>
  <c r="ACM2" i="1"/>
  <c r="ACO3" i="1" l="1"/>
  <c r="ACO7" i="1"/>
  <c r="ACO11" i="1"/>
  <c r="ACO15" i="1"/>
  <c r="ACO19" i="1"/>
  <c r="ACO23" i="1"/>
  <c r="ACO27" i="1"/>
  <c r="ACO31" i="1"/>
  <c r="ACO35" i="1"/>
  <c r="ACO5" i="1"/>
  <c r="ACO9" i="1"/>
  <c r="ACO13" i="1"/>
  <c r="ACO17" i="1"/>
  <c r="ACO21" i="1"/>
  <c r="ACO25" i="1"/>
  <c r="ACO29" i="1"/>
  <c r="ACO33" i="1"/>
  <c r="ACO37" i="1"/>
  <c r="ACO4" i="1"/>
  <c r="ACO8" i="1"/>
  <c r="ACO12" i="1"/>
  <c r="ACO16" i="1"/>
  <c r="ACO20" i="1"/>
  <c r="ACO24" i="1"/>
  <c r="ACO28" i="1"/>
  <c r="ACO32" i="1"/>
  <c r="ACO36" i="1"/>
  <c r="ACO2" i="1"/>
  <c r="ACO6" i="1"/>
  <c r="ACO10" i="1"/>
  <c r="ACO14" i="1"/>
  <c r="ACO18" i="1"/>
  <c r="ACO22" i="1"/>
  <c r="ACO26" i="1"/>
  <c r="ACO30" i="1"/>
  <c r="ACO34" i="1"/>
  <c r="ACO38" i="1"/>
  <c r="VZ61" i="1"/>
  <c r="VY61" i="1"/>
  <c r="VZ60" i="1"/>
  <c r="VY60" i="1"/>
  <c r="VZ59" i="1"/>
  <c r="VY59" i="1"/>
  <c r="VZ58" i="1"/>
  <c r="VY58" i="1"/>
  <c r="VZ57" i="1"/>
  <c r="VY57" i="1"/>
  <c r="VZ56" i="1"/>
  <c r="VY56" i="1"/>
  <c r="VZ55" i="1"/>
  <c r="VY55" i="1"/>
  <c r="VZ54" i="1"/>
  <c r="VY54" i="1"/>
  <c r="VZ53" i="1"/>
  <c r="VY53" i="1"/>
  <c r="VZ52" i="1"/>
  <c r="VY52" i="1"/>
  <c r="VZ51" i="1"/>
  <c r="VY51" i="1"/>
  <c r="VZ50" i="1"/>
  <c r="VY50" i="1"/>
  <c r="VZ49" i="1"/>
  <c r="VY49" i="1"/>
  <c r="VZ48" i="1"/>
  <c r="VY48" i="1"/>
  <c r="VZ47" i="1"/>
  <c r="VY47" i="1"/>
  <c r="VZ46" i="1"/>
  <c r="VY46" i="1"/>
  <c r="VZ45" i="1"/>
  <c r="VY45" i="1"/>
  <c r="VZ44" i="1"/>
  <c r="VY44" i="1"/>
  <c r="VZ43" i="1"/>
  <c r="VY43" i="1"/>
  <c r="VZ42" i="1"/>
  <c r="VY42" i="1"/>
  <c r="VZ41" i="1"/>
  <c r="VY41" i="1"/>
  <c r="VZ40" i="1"/>
  <c r="VY40" i="1"/>
  <c r="VZ39" i="1"/>
  <c r="VY39" i="1"/>
  <c r="VZ38" i="1"/>
  <c r="VY38" i="1"/>
  <c r="VZ37" i="1"/>
  <c r="VY37" i="1"/>
  <c r="VZ36" i="1"/>
  <c r="VY36" i="1"/>
  <c r="VZ35" i="1"/>
  <c r="VY35" i="1"/>
  <c r="VZ34" i="1"/>
  <c r="VY34" i="1"/>
  <c r="VZ33" i="1"/>
  <c r="VY33" i="1"/>
  <c r="VZ32" i="1"/>
  <c r="VY32" i="1"/>
  <c r="VZ31" i="1"/>
  <c r="VY31" i="1"/>
  <c r="VZ30" i="1"/>
  <c r="VY30" i="1"/>
  <c r="VZ29" i="1"/>
  <c r="VY29" i="1"/>
  <c r="VZ28" i="1"/>
  <c r="VY28" i="1"/>
  <c r="VZ27" i="1"/>
  <c r="VY27" i="1"/>
  <c r="VZ26" i="1"/>
  <c r="VY26" i="1"/>
  <c r="VZ25" i="1"/>
  <c r="VY25" i="1"/>
  <c r="VZ24" i="1"/>
  <c r="VY24" i="1"/>
  <c r="VZ23" i="1"/>
  <c r="VY23" i="1"/>
  <c r="VZ22" i="1"/>
  <c r="VY22" i="1"/>
  <c r="VZ21" i="1"/>
  <c r="VY21" i="1"/>
  <c r="VZ20" i="1"/>
  <c r="VY20" i="1"/>
  <c r="VZ19" i="1"/>
  <c r="VY19" i="1"/>
  <c r="VZ18" i="1"/>
  <c r="VY18" i="1"/>
  <c r="VZ17" i="1"/>
  <c r="VY17" i="1"/>
  <c r="VZ16" i="1"/>
  <c r="VY16" i="1"/>
  <c r="VZ15" i="1"/>
  <c r="VY15" i="1"/>
  <c r="VZ14" i="1"/>
  <c r="VY14" i="1"/>
  <c r="VZ13" i="1"/>
  <c r="VY13" i="1"/>
  <c r="VZ12" i="1"/>
  <c r="VY12" i="1"/>
  <c r="VZ11" i="1"/>
  <c r="VY11" i="1"/>
  <c r="VZ10" i="1"/>
  <c r="VY10" i="1"/>
  <c r="VZ9" i="1"/>
  <c r="VY9" i="1"/>
  <c r="VZ8" i="1"/>
  <c r="VY8" i="1"/>
  <c r="VZ7" i="1"/>
  <c r="VY7" i="1"/>
  <c r="VZ6" i="1"/>
  <c r="VY6" i="1"/>
  <c r="VZ5" i="1"/>
  <c r="VY5" i="1"/>
  <c r="VZ4" i="1"/>
  <c r="VY4" i="1"/>
  <c r="VZ3" i="1"/>
  <c r="VY3" i="1"/>
  <c r="VZ2" i="1"/>
  <c r="VY2" i="1"/>
  <c r="WA2" i="1" s="1"/>
  <c r="WA6" i="1" l="1"/>
  <c r="WA10" i="1"/>
  <c r="WA14" i="1"/>
  <c r="WA18" i="1"/>
  <c r="WA22" i="1"/>
  <c r="WA26" i="1"/>
  <c r="WA30" i="1"/>
  <c r="WA34" i="1"/>
  <c r="WA38" i="1"/>
  <c r="WA42" i="1"/>
  <c r="WA46" i="1"/>
  <c r="WA5" i="1"/>
  <c r="WA9" i="1"/>
  <c r="WA13" i="1"/>
  <c r="WA17" i="1"/>
  <c r="WA21" i="1"/>
  <c r="WA25" i="1"/>
  <c r="WA29" i="1"/>
  <c r="WA33" i="1"/>
  <c r="WA50" i="1"/>
  <c r="WA37" i="1"/>
  <c r="WA41" i="1"/>
  <c r="WA45" i="1"/>
  <c r="WA49" i="1"/>
  <c r="WA53" i="1"/>
  <c r="WA57" i="1"/>
  <c r="WA61" i="1"/>
  <c r="WA58" i="1"/>
  <c r="WA4" i="1"/>
  <c r="WA8" i="1"/>
  <c r="WA12" i="1"/>
  <c r="WA16" i="1"/>
  <c r="WA20" i="1"/>
  <c r="WA24" i="1"/>
  <c r="WA28" i="1"/>
  <c r="WA32" i="1"/>
  <c r="WA36" i="1"/>
  <c r="WA40" i="1"/>
  <c r="WA44" i="1"/>
  <c r="WA48" i="1"/>
  <c r="WA52" i="1"/>
  <c r="WA56" i="1"/>
  <c r="WA60" i="1"/>
  <c r="WA3" i="1"/>
  <c r="WA7" i="1"/>
  <c r="WA11" i="1"/>
  <c r="WA15" i="1"/>
  <c r="WA19" i="1"/>
  <c r="WA23" i="1"/>
  <c r="WA27" i="1"/>
  <c r="WA31" i="1"/>
  <c r="WA35" i="1"/>
  <c r="WA39" i="1"/>
  <c r="WA43" i="1"/>
  <c r="WA47" i="1"/>
  <c r="WA51" i="1"/>
  <c r="WA55" i="1"/>
  <c r="WA59" i="1"/>
  <c r="WA54" i="1"/>
  <c r="TF61" i="1"/>
  <c r="TE61" i="1"/>
  <c r="TF60" i="1"/>
  <c r="TE60" i="1"/>
  <c r="TF59" i="1"/>
  <c r="TE59" i="1"/>
  <c r="TF58" i="1"/>
  <c r="TE58" i="1"/>
  <c r="TF57" i="1"/>
  <c r="TE57" i="1"/>
  <c r="TF56" i="1"/>
  <c r="TE56" i="1"/>
  <c r="TF55" i="1"/>
  <c r="TE55" i="1"/>
  <c r="TF54" i="1"/>
  <c r="TE54" i="1"/>
  <c r="TF53" i="1"/>
  <c r="TE53" i="1"/>
  <c r="TF52" i="1"/>
  <c r="TE52" i="1"/>
  <c r="TF51" i="1"/>
  <c r="TE51" i="1"/>
  <c r="TF50" i="1"/>
  <c r="TE50" i="1"/>
  <c r="TF49" i="1"/>
  <c r="TE49" i="1"/>
  <c r="TF48" i="1"/>
  <c r="TE48" i="1"/>
  <c r="TF47" i="1"/>
  <c r="TE47" i="1"/>
  <c r="TF46" i="1"/>
  <c r="TE46" i="1"/>
  <c r="TF45" i="1"/>
  <c r="TE45" i="1"/>
  <c r="TF44" i="1"/>
  <c r="TE44" i="1"/>
  <c r="TF43" i="1"/>
  <c r="TE43" i="1"/>
  <c r="TF42" i="1"/>
  <c r="TE42" i="1"/>
  <c r="TF41" i="1"/>
  <c r="TE41" i="1"/>
  <c r="TF40" i="1"/>
  <c r="TE40" i="1"/>
  <c r="TF39" i="1"/>
  <c r="TE39" i="1"/>
  <c r="TF38" i="1"/>
  <c r="TE38" i="1"/>
  <c r="TF37" i="1"/>
  <c r="TE37" i="1"/>
  <c r="TF36" i="1"/>
  <c r="TE36" i="1"/>
  <c r="TF35" i="1"/>
  <c r="TE35" i="1"/>
  <c r="TF34" i="1"/>
  <c r="TE34" i="1"/>
  <c r="TF33" i="1"/>
  <c r="TE33" i="1"/>
  <c r="TF32" i="1"/>
  <c r="TE32" i="1"/>
  <c r="TF31" i="1"/>
  <c r="TE31" i="1"/>
  <c r="TF30" i="1"/>
  <c r="TE30" i="1"/>
  <c r="TF29" i="1"/>
  <c r="TE29" i="1"/>
  <c r="TF28" i="1"/>
  <c r="TE28" i="1"/>
  <c r="TF27" i="1"/>
  <c r="TE27" i="1"/>
  <c r="TF26" i="1"/>
  <c r="TE26" i="1"/>
  <c r="TF25" i="1"/>
  <c r="TE25" i="1"/>
  <c r="TF24" i="1"/>
  <c r="TE24" i="1"/>
  <c r="TF23" i="1"/>
  <c r="TE23" i="1"/>
  <c r="TF22" i="1"/>
  <c r="TE22" i="1"/>
  <c r="TF21" i="1"/>
  <c r="TE21" i="1"/>
  <c r="TF20" i="1"/>
  <c r="TE20" i="1"/>
  <c r="TF19" i="1"/>
  <c r="TE19" i="1"/>
  <c r="TF18" i="1"/>
  <c r="TE18" i="1"/>
  <c r="TF17" i="1"/>
  <c r="TE17" i="1"/>
  <c r="TF16" i="1"/>
  <c r="TE16" i="1"/>
  <c r="TF15" i="1"/>
  <c r="TE15" i="1"/>
  <c r="TF14" i="1"/>
  <c r="TE14" i="1"/>
  <c r="TF13" i="1"/>
  <c r="TE13" i="1"/>
  <c r="TF12" i="1"/>
  <c r="TE12" i="1"/>
  <c r="TF11" i="1"/>
  <c r="TE11" i="1"/>
  <c r="TF10" i="1"/>
  <c r="TE10" i="1"/>
  <c r="TF9" i="1"/>
  <c r="TE9" i="1"/>
  <c r="TF8" i="1"/>
  <c r="TE8" i="1"/>
  <c r="TF7" i="1"/>
  <c r="TE7" i="1"/>
  <c r="TF6" i="1"/>
  <c r="TE6" i="1"/>
  <c r="TF5" i="1"/>
  <c r="TE5" i="1"/>
  <c r="TF4" i="1"/>
  <c r="TE4" i="1"/>
  <c r="TF3" i="1"/>
  <c r="TE3" i="1"/>
  <c r="TF2" i="1"/>
  <c r="TE2" i="1"/>
  <c r="QL61" i="1" l="1"/>
  <c r="QK61" i="1"/>
  <c r="QL60" i="1"/>
  <c r="QK60" i="1"/>
  <c r="QL59" i="1"/>
  <c r="QK59" i="1"/>
  <c r="QL58" i="1"/>
  <c r="QK58" i="1"/>
  <c r="QL57" i="1"/>
  <c r="QK57" i="1"/>
  <c r="QL56" i="1"/>
  <c r="QK56" i="1"/>
  <c r="QL55" i="1"/>
  <c r="QK55" i="1"/>
  <c r="QL54" i="1"/>
  <c r="QK54" i="1"/>
  <c r="QL53" i="1"/>
  <c r="QK53" i="1"/>
  <c r="QL52" i="1"/>
  <c r="QK52" i="1"/>
  <c r="QL51" i="1"/>
  <c r="QK51" i="1"/>
  <c r="QL50" i="1"/>
  <c r="QK50" i="1"/>
  <c r="QL49" i="1"/>
  <c r="QK49" i="1"/>
  <c r="QL48" i="1"/>
  <c r="QK48" i="1"/>
  <c r="QL47" i="1"/>
  <c r="QK47" i="1"/>
  <c r="QL46" i="1"/>
  <c r="QK46" i="1"/>
  <c r="QL45" i="1"/>
  <c r="QK45" i="1"/>
  <c r="QL44" i="1"/>
  <c r="QK44" i="1"/>
  <c r="QL43" i="1"/>
  <c r="QK43" i="1"/>
  <c r="QL42" i="1"/>
  <c r="QK42" i="1"/>
  <c r="QL41" i="1"/>
  <c r="QK41" i="1"/>
  <c r="QL40" i="1"/>
  <c r="QK40" i="1"/>
  <c r="QL39" i="1"/>
  <c r="QK39" i="1"/>
  <c r="QL38" i="1"/>
  <c r="QK38" i="1"/>
  <c r="QL37" i="1"/>
  <c r="QK37" i="1"/>
  <c r="QL36" i="1"/>
  <c r="QK36" i="1"/>
  <c r="QL35" i="1"/>
  <c r="QK35" i="1"/>
  <c r="QL34" i="1"/>
  <c r="QK34" i="1"/>
  <c r="QL33" i="1"/>
  <c r="QK33" i="1"/>
  <c r="QL32" i="1"/>
  <c r="QK32" i="1"/>
  <c r="QL31" i="1"/>
  <c r="QK31" i="1"/>
  <c r="QL30" i="1"/>
  <c r="QK30" i="1"/>
  <c r="QL29" i="1"/>
  <c r="QK29" i="1"/>
  <c r="QL28" i="1"/>
  <c r="QK28" i="1"/>
  <c r="QL27" i="1"/>
  <c r="QK27" i="1"/>
  <c r="QL26" i="1"/>
  <c r="QK26" i="1"/>
  <c r="QL25" i="1"/>
  <c r="QK25" i="1"/>
  <c r="QL24" i="1"/>
  <c r="QK24" i="1"/>
  <c r="QL23" i="1"/>
  <c r="QK23" i="1"/>
  <c r="QL22" i="1"/>
  <c r="QK22" i="1"/>
  <c r="QL21" i="1"/>
  <c r="QK21" i="1"/>
  <c r="QL20" i="1"/>
  <c r="QK20" i="1"/>
  <c r="QL19" i="1"/>
  <c r="QK19" i="1"/>
  <c r="QL18" i="1"/>
  <c r="QK18" i="1"/>
  <c r="QL17" i="1"/>
  <c r="QK17" i="1"/>
  <c r="QL16" i="1"/>
  <c r="QK16" i="1"/>
  <c r="QL15" i="1"/>
  <c r="QK15" i="1"/>
  <c r="QL14" i="1"/>
  <c r="QK14" i="1"/>
  <c r="QL13" i="1"/>
  <c r="QK13" i="1"/>
  <c r="QL12" i="1"/>
  <c r="QK12" i="1"/>
  <c r="QL11" i="1"/>
  <c r="QK11" i="1"/>
  <c r="QL10" i="1"/>
  <c r="QK10" i="1"/>
  <c r="QL9" i="1"/>
  <c r="QK9" i="1"/>
  <c r="QL8" i="1"/>
  <c r="QK8" i="1"/>
  <c r="QL7" i="1"/>
  <c r="QK7" i="1"/>
  <c r="QL6" i="1"/>
  <c r="QK6" i="1"/>
  <c r="QL5" i="1"/>
  <c r="QK5" i="1"/>
  <c r="QL4" i="1"/>
  <c r="QK4" i="1"/>
  <c r="QL3" i="1"/>
  <c r="QK3" i="1"/>
  <c r="QL2" i="1"/>
  <c r="QK2" i="1"/>
  <c r="OF61" i="1"/>
  <c r="OE61" i="1"/>
  <c r="OF60" i="1"/>
  <c r="OE60" i="1"/>
  <c r="OF59" i="1"/>
  <c r="OE59" i="1"/>
  <c r="OF58" i="1"/>
  <c r="OE58" i="1"/>
  <c r="OF57" i="1"/>
  <c r="OE57" i="1"/>
  <c r="OF56" i="1"/>
  <c r="OE56" i="1"/>
  <c r="OF55" i="1"/>
  <c r="OE55" i="1"/>
  <c r="OF54" i="1"/>
  <c r="OE54" i="1"/>
  <c r="OF53" i="1"/>
  <c r="OE53" i="1"/>
  <c r="OF52" i="1"/>
  <c r="OE52" i="1"/>
  <c r="OF51" i="1"/>
  <c r="OE51" i="1"/>
  <c r="OF50" i="1"/>
  <c r="OE50" i="1"/>
  <c r="OF49" i="1"/>
  <c r="OE49" i="1"/>
  <c r="OF48" i="1"/>
  <c r="OE48" i="1"/>
  <c r="OF47" i="1"/>
  <c r="OE47" i="1"/>
  <c r="OF46" i="1"/>
  <c r="OE46" i="1"/>
  <c r="OF45" i="1"/>
  <c r="OE45" i="1"/>
  <c r="OF44" i="1"/>
  <c r="OE44" i="1"/>
  <c r="OF43" i="1"/>
  <c r="OE43" i="1"/>
  <c r="OF42" i="1"/>
  <c r="OE42" i="1"/>
  <c r="OF41" i="1"/>
  <c r="OE41" i="1"/>
  <c r="OF40" i="1"/>
  <c r="OE40" i="1"/>
  <c r="OF39" i="1"/>
  <c r="OE39" i="1"/>
  <c r="OF38" i="1"/>
  <c r="OE38" i="1"/>
  <c r="OF37" i="1"/>
  <c r="OE37" i="1"/>
  <c r="OF36" i="1"/>
  <c r="OE36" i="1"/>
  <c r="OF35" i="1"/>
  <c r="OE35" i="1"/>
  <c r="OF34" i="1"/>
  <c r="OE34" i="1"/>
  <c r="OF33" i="1"/>
  <c r="OE33" i="1"/>
  <c r="OF32" i="1"/>
  <c r="OE32" i="1"/>
  <c r="OF31" i="1"/>
  <c r="OE31" i="1"/>
  <c r="OF30" i="1"/>
  <c r="OE30" i="1"/>
  <c r="OF29" i="1"/>
  <c r="OE29" i="1"/>
  <c r="OF28" i="1"/>
  <c r="OE28" i="1"/>
  <c r="OF27" i="1"/>
  <c r="OE27" i="1"/>
  <c r="OF26" i="1"/>
  <c r="OE26" i="1"/>
  <c r="OF25" i="1"/>
  <c r="OE25" i="1"/>
  <c r="OF24" i="1"/>
  <c r="OE24" i="1"/>
  <c r="OF23" i="1"/>
  <c r="OE23" i="1"/>
  <c r="OF22" i="1"/>
  <c r="OE22" i="1"/>
  <c r="OF21" i="1"/>
  <c r="OE21" i="1"/>
  <c r="OF20" i="1"/>
  <c r="OE20" i="1"/>
  <c r="OF19" i="1"/>
  <c r="OE19" i="1"/>
  <c r="OF18" i="1"/>
  <c r="OE18" i="1"/>
  <c r="OF17" i="1"/>
  <c r="OE17" i="1"/>
  <c r="OF16" i="1"/>
  <c r="OE16" i="1"/>
  <c r="OF15" i="1"/>
  <c r="OE15" i="1"/>
  <c r="OF14" i="1"/>
  <c r="OE14" i="1"/>
  <c r="OF13" i="1"/>
  <c r="OE13" i="1"/>
  <c r="OF12" i="1"/>
  <c r="OE12" i="1"/>
  <c r="OF11" i="1"/>
  <c r="OE11" i="1"/>
  <c r="OF10" i="1"/>
  <c r="OE10" i="1"/>
  <c r="OF9" i="1"/>
  <c r="OE9" i="1"/>
  <c r="OF8" i="1"/>
  <c r="OE8" i="1"/>
  <c r="OF7" i="1"/>
  <c r="OE7" i="1"/>
  <c r="OF6" i="1"/>
  <c r="OE6" i="1"/>
  <c r="OF5" i="1"/>
  <c r="OE5" i="1"/>
  <c r="OF4" i="1"/>
  <c r="OE4" i="1"/>
  <c r="OF3" i="1"/>
  <c r="OE3" i="1"/>
  <c r="OF2" i="1"/>
  <c r="OE2" i="1"/>
  <c r="LL61" i="1" l="1"/>
  <c r="LK61" i="1"/>
  <c r="LL60" i="1"/>
  <c r="LK60" i="1"/>
  <c r="LL59" i="1"/>
  <c r="LK59" i="1"/>
  <c r="LL58" i="1"/>
  <c r="LK58" i="1"/>
  <c r="LL57" i="1"/>
  <c r="LK57" i="1"/>
  <c r="LL56" i="1"/>
  <c r="LK56" i="1"/>
  <c r="LL55" i="1"/>
  <c r="LK55" i="1"/>
  <c r="LL54" i="1"/>
  <c r="LK54" i="1"/>
  <c r="LL53" i="1"/>
  <c r="LK53" i="1"/>
  <c r="LL52" i="1"/>
  <c r="LK52" i="1"/>
  <c r="LL51" i="1"/>
  <c r="LK51" i="1"/>
  <c r="LL50" i="1"/>
  <c r="LK50" i="1"/>
  <c r="LL49" i="1"/>
  <c r="LK49" i="1"/>
  <c r="LL48" i="1"/>
  <c r="LK48" i="1"/>
  <c r="LL47" i="1"/>
  <c r="LK47" i="1"/>
  <c r="LL46" i="1"/>
  <c r="LK46" i="1"/>
  <c r="LL45" i="1"/>
  <c r="LK45" i="1"/>
  <c r="LL44" i="1"/>
  <c r="LK44" i="1"/>
  <c r="LL43" i="1"/>
  <c r="LK43" i="1"/>
  <c r="LL42" i="1"/>
  <c r="LK42" i="1"/>
  <c r="LL41" i="1"/>
  <c r="LK41" i="1"/>
  <c r="LL40" i="1"/>
  <c r="LK40" i="1"/>
  <c r="LL39" i="1"/>
  <c r="LK39" i="1"/>
  <c r="LL38" i="1"/>
  <c r="LK38" i="1"/>
  <c r="LL37" i="1"/>
  <c r="LK37" i="1"/>
  <c r="LL36" i="1"/>
  <c r="LK36" i="1"/>
  <c r="LL35" i="1"/>
  <c r="LK35" i="1"/>
  <c r="LL34" i="1"/>
  <c r="LK34" i="1"/>
  <c r="LL33" i="1"/>
  <c r="LK33" i="1"/>
  <c r="LL32" i="1"/>
  <c r="LK32" i="1"/>
  <c r="LL31" i="1"/>
  <c r="LK31" i="1"/>
  <c r="LL30" i="1"/>
  <c r="LK30" i="1"/>
  <c r="LL29" i="1"/>
  <c r="LK29" i="1"/>
  <c r="LL28" i="1"/>
  <c r="LK28" i="1"/>
  <c r="LL27" i="1"/>
  <c r="LK27" i="1"/>
  <c r="LL26" i="1"/>
  <c r="LK26" i="1"/>
  <c r="LL25" i="1"/>
  <c r="LK25" i="1"/>
  <c r="LL24" i="1"/>
  <c r="LK24" i="1"/>
  <c r="LL23" i="1"/>
  <c r="LK23" i="1"/>
  <c r="LL22" i="1"/>
  <c r="LK22" i="1"/>
  <c r="LL21" i="1"/>
  <c r="LK21" i="1"/>
  <c r="LL20" i="1"/>
  <c r="LK20" i="1"/>
  <c r="LL19" i="1"/>
  <c r="LK19" i="1"/>
  <c r="LL18" i="1"/>
  <c r="LK18" i="1"/>
  <c r="LL17" i="1"/>
  <c r="LK17" i="1"/>
  <c r="LL16" i="1"/>
  <c r="LK16" i="1"/>
  <c r="LL15" i="1"/>
  <c r="LK15" i="1"/>
  <c r="LL14" i="1"/>
  <c r="LK14" i="1"/>
  <c r="LL13" i="1"/>
  <c r="LK13" i="1"/>
  <c r="LL12" i="1"/>
  <c r="LK12" i="1"/>
  <c r="LL11" i="1"/>
  <c r="LK11" i="1"/>
  <c r="LL10" i="1"/>
  <c r="LK10" i="1"/>
  <c r="LL9" i="1"/>
  <c r="LK9" i="1"/>
  <c r="LL8" i="1"/>
  <c r="LK8" i="1"/>
  <c r="LL7" i="1"/>
  <c r="LK7" i="1"/>
  <c r="LL6" i="1"/>
  <c r="LK6" i="1"/>
  <c r="LL5" i="1"/>
  <c r="LK5" i="1"/>
  <c r="LL4" i="1"/>
  <c r="LK4" i="1"/>
  <c r="LL3" i="1"/>
  <c r="LK3" i="1"/>
  <c r="CB61" i="1" l="1"/>
  <c r="CA61" i="1"/>
  <c r="BZ61" i="1"/>
  <c r="BV61" i="1"/>
  <c r="BW61" i="1" s="1"/>
  <c r="CB60" i="1"/>
  <c r="CA60" i="1"/>
  <c r="BZ60" i="1"/>
  <c r="BV60" i="1"/>
  <c r="BW60" i="1" s="1"/>
  <c r="BX60" i="1" s="1"/>
  <c r="CB59" i="1"/>
  <c r="CA59" i="1"/>
  <c r="BZ59" i="1"/>
  <c r="BV59" i="1"/>
  <c r="BW59" i="1" s="1"/>
  <c r="BX59" i="1" s="1"/>
  <c r="CB58" i="1"/>
  <c r="CA58" i="1"/>
  <c r="BZ58" i="1"/>
  <c r="BV58" i="1"/>
  <c r="BW58" i="1" s="1"/>
  <c r="CB57" i="1"/>
  <c r="CA57" i="1"/>
  <c r="BZ57" i="1"/>
  <c r="BV57" i="1"/>
  <c r="BW57" i="1" s="1"/>
  <c r="BX57" i="1" s="1"/>
  <c r="CB56" i="1"/>
  <c r="CA56" i="1"/>
  <c r="BZ56" i="1"/>
  <c r="BV56" i="1"/>
  <c r="BW56" i="1" s="1"/>
  <c r="BX56" i="1" s="1"/>
  <c r="CB55" i="1"/>
  <c r="CA55" i="1"/>
  <c r="BZ55" i="1"/>
  <c r="BV55" i="1"/>
  <c r="BW55" i="1" s="1"/>
  <c r="BX55" i="1" s="1"/>
  <c r="CB54" i="1"/>
  <c r="CA54" i="1"/>
  <c r="BZ54" i="1"/>
  <c r="BV54" i="1"/>
  <c r="BW54" i="1" s="1"/>
  <c r="CB53" i="1"/>
  <c r="CA53" i="1"/>
  <c r="BZ53" i="1"/>
  <c r="BV53" i="1"/>
  <c r="BW53" i="1" s="1"/>
  <c r="BX53" i="1" s="1"/>
  <c r="CB52" i="1"/>
  <c r="CA52" i="1"/>
  <c r="BZ52" i="1"/>
  <c r="BV52" i="1"/>
  <c r="BW52" i="1" s="1"/>
  <c r="CB51" i="1"/>
  <c r="CA51" i="1"/>
  <c r="BZ51" i="1"/>
  <c r="BV51" i="1"/>
  <c r="BW51" i="1" s="1"/>
  <c r="CB50" i="1"/>
  <c r="CA50" i="1"/>
  <c r="BZ50" i="1"/>
  <c r="BV50" i="1"/>
  <c r="BW50" i="1" s="1"/>
  <c r="BX50" i="1" s="1"/>
  <c r="CB49" i="1"/>
  <c r="CA49" i="1"/>
  <c r="BZ49" i="1"/>
  <c r="BV49" i="1"/>
  <c r="BW49" i="1" s="1"/>
  <c r="CB48" i="1"/>
  <c r="CA48" i="1"/>
  <c r="BZ48" i="1"/>
  <c r="BV48" i="1"/>
  <c r="BW48" i="1" s="1"/>
  <c r="BX48" i="1" s="1"/>
  <c r="CB47" i="1"/>
  <c r="CA47" i="1"/>
  <c r="BZ47" i="1"/>
  <c r="BV47" i="1"/>
  <c r="BW47" i="1" s="1"/>
  <c r="BX47" i="1" s="1"/>
  <c r="CB46" i="1"/>
  <c r="CA46" i="1"/>
  <c r="BZ46" i="1"/>
  <c r="BV46" i="1"/>
  <c r="BW46" i="1" s="1"/>
  <c r="CB45" i="1"/>
  <c r="CA45" i="1"/>
  <c r="BZ45" i="1"/>
  <c r="BV45" i="1"/>
  <c r="BW45" i="1" s="1"/>
  <c r="BX45" i="1" s="1"/>
  <c r="CB44" i="1"/>
  <c r="CA44" i="1"/>
  <c r="BZ44" i="1"/>
  <c r="BV44" i="1"/>
  <c r="BW44" i="1" s="1"/>
  <c r="CB43" i="1"/>
  <c r="CA43" i="1"/>
  <c r="BZ43" i="1"/>
  <c r="BV43" i="1"/>
  <c r="BW43" i="1" s="1"/>
  <c r="CB42" i="1"/>
  <c r="CA42" i="1"/>
  <c r="BZ42" i="1"/>
  <c r="BV42" i="1"/>
  <c r="BW42" i="1" s="1"/>
  <c r="BX42" i="1" s="1"/>
  <c r="CB41" i="1"/>
  <c r="CA41" i="1"/>
  <c r="BZ41" i="1"/>
  <c r="BV41" i="1"/>
  <c r="BW41" i="1" s="1"/>
  <c r="BX41" i="1" s="1"/>
  <c r="CB40" i="1"/>
  <c r="CA40" i="1"/>
  <c r="BZ40" i="1"/>
  <c r="BV40" i="1"/>
  <c r="BW40" i="1" s="1"/>
  <c r="BX40" i="1" s="1"/>
  <c r="CB39" i="1"/>
  <c r="CA39" i="1"/>
  <c r="BZ39" i="1"/>
  <c r="BV39" i="1"/>
  <c r="BW39" i="1" s="1"/>
  <c r="BX39" i="1" s="1"/>
  <c r="CB38" i="1"/>
  <c r="CA38" i="1"/>
  <c r="BZ38" i="1"/>
  <c r="BV38" i="1"/>
  <c r="BW38" i="1" s="1"/>
  <c r="BX38" i="1" s="1"/>
  <c r="CB37" i="1"/>
  <c r="CA37" i="1"/>
  <c r="BZ37" i="1"/>
  <c r="BV37" i="1"/>
  <c r="BW37" i="1" s="1"/>
  <c r="CB36" i="1"/>
  <c r="CA36" i="1"/>
  <c r="BZ36" i="1"/>
  <c r="BV36" i="1"/>
  <c r="BW36" i="1" s="1"/>
  <c r="BX36" i="1" s="1"/>
  <c r="CB35" i="1"/>
  <c r="CA35" i="1"/>
  <c r="BZ35" i="1"/>
  <c r="BV35" i="1"/>
  <c r="BW35" i="1" s="1"/>
  <c r="BX35" i="1" s="1"/>
  <c r="CB34" i="1"/>
  <c r="CA34" i="1"/>
  <c r="BZ34" i="1"/>
  <c r="BV34" i="1"/>
  <c r="BW34" i="1" s="1"/>
  <c r="BX34" i="1" s="1"/>
  <c r="CB33" i="1"/>
  <c r="CA33" i="1"/>
  <c r="BZ33" i="1"/>
  <c r="BV33" i="1"/>
  <c r="BW33" i="1" s="1"/>
  <c r="CB32" i="1"/>
  <c r="CA32" i="1"/>
  <c r="BZ32" i="1"/>
  <c r="BV32" i="1"/>
  <c r="BW32" i="1" s="1"/>
  <c r="BX32" i="1" s="1"/>
  <c r="CB31" i="1"/>
  <c r="CA31" i="1"/>
  <c r="BZ31" i="1"/>
  <c r="BV31" i="1"/>
  <c r="BW31" i="1" s="1"/>
  <c r="CB30" i="1"/>
  <c r="CA30" i="1"/>
  <c r="BZ30" i="1"/>
  <c r="BV30" i="1"/>
  <c r="BW30" i="1" s="1"/>
  <c r="BX30" i="1" s="1"/>
  <c r="CB29" i="1"/>
  <c r="CA29" i="1"/>
  <c r="BZ29" i="1"/>
  <c r="BV29" i="1"/>
  <c r="BW29" i="1" s="1"/>
  <c r="CB28" i="1"/>
  <c r="CA28" i="1"/>
  <c r="BZ28" i="1"/>
  <c r="BV28" i="1"/>
  <c r="BW28" i="1" s="1"/>
  <c r="CB27" i="1"/>
  <c r="CA27" i="1"/>
  <c r="BZ27" i="1"/>
  <c r="BV27" i="1"/>
  <c r="BW27" i="1" s="1"/>
  <c r="CB26" i="1"/>
  <c r="CA26" i="1"/>
  <c r="BZ26" i="1"/>
  <c r="BV26" i="1"/>
  <c r="BW26" i="1" s="1"/>
  <c r="BX26" i="1" s="1"/>
  <c r="CB25" i="1"/>
  <c r="CA25" i="1"/>
  <c r="BZ25" i="1"/>
  <c r="BV25" i="1"/>
  <c r="BW25" i="1" s="1"/>
  <c r="BX25" i="1" s="1"/>
  <c r="CB24" i="1"/>
  <c r="CA24" i="1"/>
  <c r="BZ24" i="1"/>
  <c r="BV24" i="1"/>
  <c r="BW24" i="1" s="1"/>
  <c r="BX24" i="1" s="1"/>
  <c r="CB23" i="1"/>
  <c r="CA23" i="1"/>
  <c r="BZ23" i="1"/>
  <c r="BV23" i="1"/>
  <c r="BW23" i="1" s="1"/>
  <c r="BX23" i="1" s="1"/>
  <c r="CB22" i="1"/>
  <c r="CA22" i="1"/>
  <c r="BZ22" i="1"/>
  <c r="BV22" i="1"/>
  <c r="BW22" i="1" s="1"/>
  <c r="BX22" i="1" s="1"/>
  <c r="CB21" i="1"/>
  <c r="CA21" i="1"/>
  <c r="BZ21" i="1"/>
  <c r="BV21" i="1"/>
  <c r="BW21" i="1" s="1"/>
  <c r="CB20" i="1"/>
  <c r="CA20" i="1"/>
  <c r="BZ20" i="1"/>
  <c r="BV20" i="1"/>
  <c r="BW20" i="1" s="1"/>
  <c r="BX20" i="1" s="1"/>
  <c r="CB19" i="1"/>
  <c r="CA19" i="1"/>
  <c r="BZ19" i="1"/>
  <c r="BV19" i="1"/>
  <c r="BW19" i="1" s="1"/>
  <c r="CB18" i="1"/>
  <c r="CA18" i="1"/>
  <c r="BZ18" i="1"/>
  <c r="BV18" i="1"/>
  <c r="BW18" i="1" s="1"/>
  <c r="BX18" i="1" s="1"/>
  <c r="CB17" i="1"/>
  <c r="CA17" i="1"/>
  <c r="BZ17" i="1"/>
  <c r="BV17" i="1"/>
  <c r="BW17" i="1" s="1"/>
  <c r="CB16" i="1"/>
  <c r="CA16" i="1"/>
  <c r="BZ16" i="1"/>
  <c r="BV16" i="1"/>
  <c r="BW16" i="1" s="1"/>
  <c r="BX16" i="1" s="1"/>
  <c r="CB15" i="1"/>
  <c r="CA15" i="1"/>
  <c r="BZ15" i="1"/>
  <c r="BV15" i="1"/>
  <c r="BW15" i="1" s="1"/>
  <c r="CB14" i="1"/>
  <c r="CA14" i="1"/>
  <c r="BZ14" i="1"/>
  <c r="BV14" i="1"/>
  <c r="BW14" i="1" s="1"/>
  <c r="CB13" i="1"/>
  <c r="CA13" i="1"/>
  <c r="BZ13" i="1"/>
  <c r="BV13" i="1"/>
  <c r="BW13" i="1" s="1"/>
  <c r="CB12" i="1"/>
  <c r="CA12" i="1"/>
  <c r="BZ12" i="1"/>
  <c r="BV12" i="1"/>
  <c r="BW12" i="1" s="1"/>
  <c r="CB11" i="1"/>
  <c r="CA11" i="1"/>
  <c r="BZ11" i="1"/>
  <c r="BV11" i="1"/>
  <c r="BW11" i="1" s="1"/>
  <c r="CB10" i="1"/>
  <c r="CA10" i="1"/>
  <c r="BZ10" i="1"/>
  <c r="BV10" i="1"/>
  <c r="BW10" i="1" s="1"/>
  <c r="CB9" i="1"/>
  <c r="CA9" i="1"/>
  <c r="BZ9" i="1"/>
  <c r="BV9" i="1"/>
  <c r="BW9" i="1" s="1"/>
  <c r="BX9" i="1" s="1"/>
  <c r="CB8" i="1"/>
  <c r="CA8" i="1"/>
  <c r="BZ8" i="1"/>
  <c r="BV8" i="1"/>
  <c r="BW8" i="1" s="1"/>
  <c r="CB7" i="1"/>
  <c r="CA7" i="1"/>
  <c r="BZ7" i="1"/>
  <c r="BV7" i="1"/>
  <c r="BW7" i="1" s="1"/>
  <c r="BX7" i="1" s="1"/>
  <c r="CB6" i="1"/>
  <c r="CA6" i="1"/>
  <c r="BZ6" i="1"/>
  <c r="BV6" i="1"/>
  <c r="BW6" i="1" s="1"/>
  <c r="CB5" i="1"/>
  <c r="CA5" i="1"/>
  <c r="BZ5" i="1"/>
  <c r="BV5" i="1"/>
  <c r="BW5" i="1" s="1"/>
  <c r="CB4" i="1"/>
  <c r="CA4" i="1"/>
  <c r="BZ4" i="1"/>
  <c r="BV4" i="1"/>
  <c r="BW4" i="1" s="1"/>
  <c r="BX4" i="1" s="1"/>
  <c r="CB3" i="1"/>
  <c r="CA3" i="1"/>
  <c r="BZ3" i="1"/>
  <c r="BV3" i="1"/>
  <c r="BW3" i="1" s="1"/>
  <c r="BX3" i="1" s="1"/>
  <c r="CB2" i="1"/>
  <c r="CA2" i="1"/>
  <c r="BZ2" i="1"/>
  <c r="BV2" i="1"/>
  <c r="BW2" i="1" s="1"/>
  <c r="BX2" i="1" s="1"/>
  <c r="BM61" i="1"/>
  <c r="BL61" i="1"/>
  <c r="BK61" i="1"/>
  <c r="BF61" i="1"/>
  <c r="BG61" i="1" s="1"/>
  <c r="BM60" i="1"/>
  <c r="BL60" i="1"/>
  <c r="BK60" i="1"/>
  <c r="BF60" i="1"/>
  <c r="BG60" i="1" s="1"/>
  <c r="BH60" i="1" s="1"/>
  <c r="BI60" i="1" s="1"/>
  <c r="BJ60" i="1" s="1"/>
  <c r="BM59" i="1"/>
  <c r="BL59" i="1"/>
  <c r="BK59" i="1"/>
  <c r="BF59" i="1"/>
  <c r="BG59" i="1" s="1"/>
  <c r="BM58" i="1"/>
  <c r="BL58" i="1"/>
  <c r="BK58" i="1"/>
  <c r="BF58" i="1"/>
  <c r="BG58" i="1" s="1"/>
  <c r="BH58" i="1" s="1"/>
  <c r="BI58" i="1" s="1"/>
  <c r="BJ58" i="1" s="1"/>
  <c r="BM57" i="1"/>
  <c r="BL57" i="1"/>
  <c r="BK57" i="1"/>
  <c r="BF57" i="1"/>
  <c r="BG57" i="1" s="1"/>
  <c r="BH57" i="1" s="1"/>
  <c r="BI57" i="1" s="1"/>
  <c r="BJ57" i="1" s="1"/>
  <c r="BM56" i="1"/>
  <c r="BL56" i="1"/>
  <c r="BK56" i="1"/>
  <c r="BF56" i="1"/>
  <c r="BG56" i="1" s="1"/>
  <c r="BH56" i="1" s="1"/>
  <c r="BI56" i="1" s="1"/>
  <c r="BJ56" i="1" s="1"/>
  <c r="BM55" i="1"/>
  <c r="BL55" i="1"/>
  <c r="BK55" i="1"/>
  <c r="BF55" i="1"/>
  <c r="BG55" i="1" s="1"/>
  <c r="BH55" i="1" s="1"/>
  <c r="BI55" i="1" s="1"/>
  <c r="BJ55" i="1" s="1"/>
  <c r="BM54" i="1"/>
  <c r="BL54" i="1"/>
  <c r="BK54" i="1"/>
  <c r="BF54" i="1"/>
  <c r="BG54" i="1" s="1"/>
  <c r="BM53" i="1"/>
  <c r="BL53" i="1"/>
  <c r="BK53" i="1"/>
  <c r="BF53" i="1"/>
  <c r="BG53" i="1" s="1"/>
  <c r="BH53" i="1" s="1"/>
  <c r="BI53" i="1" s="1"/>
  <c r="BJ53" i="1" s="1"/>
  <c r="BM52" i="1"/>
  <c r="BL52" i="1"/>
  <c r="BK52" i="1"/>
  <c r="BF52" i="1"/>
  <c r="BG52" i="1" s="1"/>
  <c r="BH52" i="1" s="1"/>
  <c r="BI52" i="1" s="1"/>
  <c r="BJ52" i="1" s="1"/>
  <c r="BM51" i="1"/>
  <c r="BL51" i="1"/>
  <c r="BK51" i="1"/>
  <c r="BF51" i="1"/>
  <c r="BG51" i="1" s="1"/>
  <c r="BH51" i="1" s="1"/>
  <c r="BI51" i="1" s="1"/>
  <c r="BJ51" i="1" s="1"/>
  <c r="BM50" i="1"/>
  <c r="BL50" i="1"/>
  <c r="BK50" i="1"/>
  <c r="BF50" i="1"/>
  <c r="BG50" i="1" s="1"/>
  <c r="BH50" i="1" s="1"/>
  <c r="BI50" i="1" s="1"/>
  <c r="BJ50" i="1" s="1"/>
  <c r="BM49" i="1"/>
  <c r="BL49" i="1"/>
  <c r="BK49" i="1"/>
  <c r="BF49" i="1"/>
  <c r="BG49" i="1" s="1"/>
  <c r="BH49" i="1" s="1"/>
  <c r="BI49" i="1" s="1"/>
  <c r="BJ49" i="1" s="1"/>
  <c r="BM48" i="1"/>
  <c r="BL48" i="1"/>
  <c r="BK48" i="1"/>
  <c r="BF48" i="1"/>
  <c r="BG48" i="1" s="1"/>
  <c r="BH48" i="1" s="1"/>
  <c r="BI48" i="1" s="1"/>
  <c r="BJ48" i="1" s="1"/>
  <c r="BM47" i="1"/>
  <c r="BL47" i="1"/>
  <c r="BK47" i="1"/>
  <c r="BF47" i="1"/>
  <c r="BG47" i="1" s="1"/>
  <c r="BH47" i="1" s="1"/>
  <c r="BI47" i="1" s="1"/>
  <c r="BJ47" i="1" s="1"/>
  <c r="BM46" i="1"/>
  <c r="BL46" i="1"/>
  <c r="BK46" i="1"/>
  <c r="BF46" i="1"/>
  <c r="BG46" i="1" s="1"/>
  <c r="BM45" i="1"/>
  <c r="BL45" i="1"/>
  <c r="BK45" i="1"/>
  <c r="BF45" i="1"/>
  <c r="BG45" i="1" s="1"/>
  <c r="BH45" i="1" s="1"/>
  <c r="BI45" i="1" s="1"/>
  <c r="BJ45" i="1" s="1"/>
  <c r="BM44" i="1"/>
  <c r="BL44" i="1"/>
  <c r="BK44" i="1"/>
  <c r="BF44" i="1"/>
  <c r="BG44" i="1" s="1"/>
  <c r="BH44" i="1" s="1"/>
  <c r="BI44" i="1" s="1"/>
  <c r="BJ44" i="1" s="1"/>
  <c r="BM43" i="1"/>
  <c r="BL43" i="1"/>
  <c r="BK43" i="1"/>
  <c r="BF43" i="1"/>
  <c r="BG43" i="1" s="1"/>
  <c r="BM42" i="1"/>
  <c r="BL42" i="1"/>
  <c r="BK42" i="1"/>
  <c r="BF42" i="1"/>
  <c r="BG42" i="1" s="1"/>
  <c r="BH42" i="1" s="1"/>
  <c r="BI42" i="1" s="1"/>
  <c r="BJ42" i="1" s="1"/>
  <c r="BM41" i="1"/>
  <c r="BL41" i="1"/>
  <c r="BK41" i="1"/>
  <c r="BF41" i="1"/>
  <c r="BG41" i="1" s="1"/>
  <c r="BM40" i="1"/>
  <c r="BL40" i="1"/>
  <c r="BK40" i="1"/>
  <c r="BF40" i="1"/>
  <c r="BG40" i="1" s="1"/>
  <c r="BH40" i="1" s="1"/>
  <c r="BI40" i="1" s="1"/>
  <c r="BJ40" i="1" s="1"/>
  <c r="BM39" i="1"/>
  <c r="BL39" i="1"/>
  <c r="BK39" i="1"/>
  <c r="BF39" i="1"/>
  <c r="BG39" i="1" s="1"/>
  <c r="BH39" i="1" s="1"/>
  <c r="BI39" i="1" s="1"/>
  <c r="BJ39" i="1" s="1"/>
  <c r="BM38" i="1"/>
  <c r="BL38" i="1"/>
  <c r="BK38" i="1"/>
  <c r="BF38" i="1"/>
  <c r="BG38" i="1" s="1"/>
  <c r="BH38" i="1" s="1"/>
  <c r="BI38" i="1" s="1"/>
  <c r="BJ38" i="1" s="1"/>
  <c r="BM37" i="1"/>
  <c r="BL37" i="1"/>
  <c r="BK37" i="1"/>
  <c r="BF37" i="1"/>
  <c r="BG37" i="1" s="1"/>
  <c r="BM36" i="1"/>
  <c r="BL36" i="1"/>
  <c r="BK36" i="1"/>
  <c r="BF36" i="1"/>
  <c r="BG36" i="1" s="1"/>
  <c r="BH36" i="1" s="1"/>
  <c r="BI36" i="1" s="1"/>
  <c r="BJ36" i="1" s="1"/>
  <c r="BM35" i="1"/>
  <c r="BL35" i="1"/>
  <c r="BK35" i="1"/>
  <c r="BF35" i="1"/>
  <c r="BG35" i="1" s="1"/>
  <c r="BH35" i="1" s="1"/>
  <c r="BI35" i="1" s="1"/>
  <c r="BJ35" i="1" s="1"/>
  <c r="BM34" i="1"/>
  <c r="BL34" i="1"/>
  <c r="BK34" i="1"/>
  <c r="BF34" i="1"/>
  <c r="BG34" i="1" s="1"/>
  <c r="BM33" i="1"/>
  <c r="BL33" i="1"/>
  <c r="BK33" i="1"/>
  <c r="BF33" i="1"/>
  <c r="BG33" i="1" s="1"/>
  <c r="BM32" i="1"/>
  <c r="BL32" i="1"/>
  <c r="BK32" i="1"/>
  <c r="BF32" i="1"/>
  <c r="BG32" i="1" s="1"/>
  <c r="BH32" i="1" s="1"/>
  <c r="BI32" i="1" s="1"/>
  <c r="BJ32" i="1" s="1"/>
  <c r="BM31" i="1"/>
  <c r="BL31" i="1"/>
  <c r="BK31" i="1"/>
  <c r="BF31" i="1"/>
  <c r="BG31" i="1" s="1"/>
  <c r="BH31" i="1" s="1"/>
  <c r="BI31" i="1" s="1"/>
  <c r="BJ31" i="1" s="1"/>
  <c r="BM30" i="1"/>
  <c r="BL30" i="1"/>
  <c r="BK30" i="1"/>
  <c r="BF30" i="1"/>
  <c r="BG30" i="1" s="1"/>
  <c r="BH30" i="1" s="1"/>
  <c r="BI30" i="1" s="1"/>
  <c r="BJ30" i="1" s="1"/>
  <c r="BM29" i="1"/>
  <c r="BL29" i="1"/>
  <c r="BK29" i="1"/>
  <c r="BF29" i="1"/>
  <c r="BG29" i="1" s="1"/>
  <c r="BH29" i="1" s="1"/>
  <c r="BI29" i="1" s="1"/>
  <c r="BJ29" i="1" s="1"/>
  <c r="BM28" i="1"/>
  <c r="BL28" i="1"/>
  <c r="BK28" i="1"/>
  <c r="BF28" i="1"/>
  <c r="BG28" i="1" s="1"/>
  <c r="BH28" i="1" s="1"/>
  <c r="BI28" i="1" s="1"/>
  <c r="BJ28" i="1" s="1"/>
  <c r="BM27" i="1"/>
  <c r="BL27" i="1"/>
  <c r="BK27" i="1"/>
  <c r="BF27" i="1"/>
  <c r="BG27" i="1" s="1"/>
  <c r="BH27" i="1" s="1"/>
  <c r="BI27" i="1" s="1"/>
  <c r="BJ27" i="1" s="1"/>
  <c r="BM26" i="1"/>
  <c r="BL26" i="1"/>
  <c r="BK26" i="1"/>
  <c r="BF26" i="1"/>
  <c r="BG26" i="1" s="1"/>
  <c r="BH26" i="1" s="1"/>
  <c r="BI26" i="1" s="1"/>
  <c r="BJ26" i="1" s="1"/>
  <c r="BM25" i="1"/>
  <c r="BL25" i="1"/>
  <c r="BK25" i="1"/>
  <c r="BF25" i="1"/>
  <c r="BG25" i="1" s="1"/>
  <c r="BM24" i="1"/>
  <c r="BL24" i="1"/>
  <c r="BK24" i="1"/>
  <c r="BF24" i="1"/>
  <c r="BG24" i="1" s="1"/>
  <c r="BH24" i="1" s="1"/>
  <c r="BI24" i="1" s="1"/>
  <c r="BJ24" i="1" s="1"/>
  <c r="BM23" i="1"/>
  <c r="BL23" i="1"/>
  <c r="BK23" i="1"/>
  <c r="BF23" i="1"/>
  <c r="BG23" i="1" s="1"/>
  <c r="BM22" i="1"/>
  <c r="BL22" i="1"/>
  <c r="BK22" i="1"/>
  <c r="BF22" i="1"/>
  <c r="BG22" i="1" s="1"/>
  <c r="BM21" i="1"/>
  <c r="BL21" i="1"/>
  <c r="BK21" i="1"/>
  <c r="BF21" i="1"/>
  <c r="BG21" i="1" s="1"/>
  <c r="BH21" i="1" s="1"/>
  <c r="BI21" i="1" s="1"/>
  <c r="BJ21" i="1" s="1"/>
  <c r="BM20" i="1"/>
  <c r="BL20" i="1"/>
  <c r="BK20" i="1"/>
  <c r="BF20" i="1"/>
  <c r="BG20" i="1" s="1"/>
  <c r="BM19" i="1"/>
  <c r="BL19" i="1"/>
  <c r="BK19" i="1"/>
  <c r="BF19" i="1"/>
  <c r="BG19" i="1" s="1"/>
  <c r="BH19" i="1" s="1"/>
  <c r="BI19" i="1" s="1"/>
  <c r="BJ19" i="1" s="1"/>
  <c r="BM18" i="1"/>
  <c r="BL18" i="1"/>
  <c r="BK18" i="1"/>
  <c r="BF18" i="1"/>
  <c r="BG18" i="1" s="1"/>
  <c r="BH18" i="1" s="1"/>
  <c r="BI18" i="1" s="1"/>
  <c r="BJ18" i="1" s="1"/>
  <c r="BM17" i="1"/>
  <c r="BL17" i="1"/>
  <c r="BK17" i="1"/>
  <c r="BF17" i="1"/>
  <c r="BG17" i="1" s="1"/>
  <c r="BM16" i="1"/>
  <c r="BL16" i="1"/>
  <c r="BK16" i="1"/>
  <c r="BF16" i="1"/>
  <c r="BG16" i="1" s="1"/>
  <c r="BH16" i="1" s="1"/>
  <c r="BI16" i="1" s="1"/>
  <c r="BJ16" i="1" s="1"/>
  <c r="BM15" i="1"/>
  <c r="BL15" i="1"/>
  <c r="BK15" i="1"/>
  <c r="BF15" i="1"/>
  <c r="BG15" i="1" s="1"/>
  <c r="BM14" i="1"/>
  <c r="BL14" i="1"/>
  <c r="BK14" i="1"/>
  <c r="BF14" i="1"/>
  <c r="BG14" i="1" s="1"/>
  <c r="BM13" i="1"/>
  <c r="BL13" i="1"/>
  <c r="BK13" i="1"/>
  <c r="BF13" i="1"/>
  <c r="BG13" i="1" s="1"/>
  <c r="BH13" i="1" s="1"/>
  <c r="BI13" i="1" s="1"/>
  <c r="BJ13" i="1" s="1"/>
  <c r="BM12" i="1"/>
  <c r="BL12" i="1"/>
  <c r="BK12" i="1"/>
  <c r="BF12" i="1"/>
  <c r="BG12" i="1" s="1"/>
  <c r="BH12" i="1" s="1"/>
  <c r="BI12" i="1" s="1"/>
  <c r="BJ12" i="1" s="1"/>
  <c r="BM11" i="1"/>
  <c r="BL11" i="1"/>
  <c r="BK11" i="1"/>
  <c r="BF11" i="1"/>
  <c r="BG11" i="1" s="1"/>
  <c r="BM10" i="1"/>
  <c r="BL10" i="1"/>
  <c r="BK10" i="1"/>
  <c r="BF10" i="1"/>
  <c r="BG10" i="1" s="1"/>
  <c r="BM9" i="1"/>
  <c r="BL9" i="1"/>
  <c r="BK9" i="1"/>
  <c r="BF9" i="1"/>
  <c r="BG9" i="1" s="1"/>
  <c r="BM8" i="1"/>
  <c r="BL8" i="1"/>
  <c r="BK8" i="1"/>
  <c r="BF8" i="1"/>
  <c r="BG8" i="1" s="1"/>
  <c r="BH8" i="1" s="1"/>
  <c r="BI8" i="1" s="1"/>
  <c r="BJ8" i="1" s="1"/>
  <c r="BM7" i="1"/>
  <c r="BL7" i="1"/>
  <c r="BK7" i="1"/>
  <c r="BF7" i="1"/>
  <c r="BG7" i="1" s="1"/>
  <c r="BM6" i="1"/>
  <c r="BL6" i="1"/>
  <c r="BK6" i="1"/>
  <c r="BF6" i="1"/>
  <c r="BG6" i="1" s="1"/>
  <c r="BH6" i="1" s="1"/>
  <c r="BI6" i="1" s="1"/>
  <c r="BJ6" i="1" s="1"/>
  <c r="BM5" i="1"/>
  <c r="BL5" i="1"/>
  <c r="BK5" i="1"/>
  <c r="BF5" i="1"/>
  <c r="BG5" i="1" s="1"/>
  <c r="BH5" i="1" s="1"/>
  <c r="BI5" i="1" s="1"/>
  <c r="BJ5" i="1" s="1"/>
  <c r="BM4" i="1"/>
  <c r="BL4" i="1"/>
  <c r="BK4" i="1"/>
  <c r="BF4" i="1"/>
  <c r="BG4" i="1" s="1"/>
  <c r="BM3" i="1"/>
  <c r="BL3" i="1"/>
  <c r="BK3" i="1"/>
  <c r="BF3" i="1"/>
  <c r="BG3" i="1" s="1"/>
  <c r="BM2" i="1"/>
  <c r="BL2" i="1"/>
  <c r="BK2" i="1"/>
  <c r="BF2" i="1"/>
  <c r="BG2" i="1" s="1"/>
  <c r="CC49" i="1" l="1"/>
  <c r="BY49" i="1" s="1"/>
  <c r="CC51" i="1"/>
  <c r="CD51" i="1" s="1"/>
  <c r="CC15" i="1"/>
  <c r="CD15" i="1" s="1"/>
  <c r="CC19" i="1"/>
  <c r="CD19" i="1" s="1"/>
  <c r="CC21" i="1"/>
  <c r="BY21" i="1" s="1"/>
  <c r="BN46" i="1"/>
  <c r="CC2" i="1"/>
  <c r="CD2" i="1" s="1"/>
  <c r="BN33" i="1"/>
  <c r="CC3" i="1"/>
  <c r="CD3" i="1" s="1"/>
  <c r="BN8" i="1"/>
  <c r="BN10" i="1"/>
  <c r="CC5" i="1"/>
  <c r="CD5" i="1" s="1"/>
  <c r="BN17" i="1"/>
  <c r="BN32" i="1"/>
  <c r="BN15" i="1"/>
  <c r="BN31" i="1"/>
  <c r="CC8" i="1"/>
  <c r="BY8" i="1" s="1"/>
  <c r="CC10" i="1"/>
  <c r="CD10" i="1" s="1"/>
  <c r="CC22" i="1"/>
  <c r="CD22" i="1" s="1"/>
  <c r="CC20" i="1"/>
  <c r="BY20" i="1" s="1"/>
  <c r="BN14" i="1"/>
  <c r="BN16" i="1"/>
  <c r="BN54" i="1"/>
  <c r="CC35" i="1"/>
  <c r="BY35" i="1" s="1"/>
  <c r="CC37" i="1"/>
  <c r="BY37" i="1" s="1"/>
  <c r="CC43" i="1"/>
  <c r="CD43" i="1" s="1"/>
  <c r="CC52" i="1"/>
  <c r="CD52" i="1" s="1"/>
  <c r="CC54" i="1"/>
  <c r="BY54" i="1" s="1"/>
  <c r="CC58" i="1"/>
  <c r="CD58" i="1" s="1"/>
  <c r="CC16" i="1"/>
  <c r="CD16" i="1" s="1"/>
  <c r="BN9" i="1"/>
  <c r="BN18" i="1"/>
  <c r="BN20" i="1"/>
  <c r="BN22" i="1"/>
  <c r="CC26" i="1"/>
  <c r="BY26" i="1" s="1"/>
  <c r="BN25" i="1"/>
  <c r="BN55" i="1"/>
  <c r="CC6" i="1"/>
  <c r="CD6" i="1" s="1"/>
  <c r="CC47" i="1"/>
  <c r="CD47" i="1" s="1"/>
  <c r="BN57" i="1"/>
  <c r="BX52" i="1"/>
  <c r="CC59" i="1"/>
  <c r="BY59" i="1" s="1"/>
  <c r="CC61" i="1"/>
  <c r="BY61" i="1" s="1"/>
  <c r="CC41" i="1"/>
  <c r="CD41" i="1" s="1"/>
  <c r="BN56" i="1"/>
  <c r="CC60" i="1"/>
  <c r="BY60" i="1" s="1"/>
  <c r="CC13" i="1"/>
  <c r="CD13" i="1" s="1"/>
  <c r="BN60" i="1"/>
  <c r="BN4" i="1"/>
  <c r="BN6" i="1"/>
  <c r="BN26" i="1"/>
  <c r="BN41" i="1"/>
  <c r="BN52" i="1"/>
  <c r="BN61" i="1"/>
  <c r="CC25" i="1"/>
  <c r="CD25" i="1" s="1"/>
  <c r="CC30" i="1"/>
  <c r="BY30" i="1" s="1"/>
  <c r="CC34" i="1"/>
  <c r="CD34" i="1" s="1"/>
  <c r="CC38" i="1"/>
  <c r="BY38" i="1" s="1"/>
  <c r="BN58" i="1"/>
  <c r="CC46" i="1"/>
  <c r="BY46" i="1" s="1"/>
  <c r="BN28" i="1"/>
  <c r="BN45" i="1"/>
  <c r="CC42" i="1"/>
  <c r="BY42" i="1" s="1"/>
  <c r="BH4" i="1"/>
  <c r="BI4" i="1" s="1"/>
  <c r="BJ4" i="1" s="1"/>
  <c r="BN51" i="1"/>
  <c r="BH41" i="1"/>
  <c r="BI41" i="1" s="1"/>
  <c r="BJ41" i="1" s="1"/>
  <c r="BH34" i="1"/>
  <c r="BI34" i="1" s="1"/>
  <c r="BJ34" i="1" s="1"/>
  <c r="BX11" i="1"/>
  <c r="BH20" i="1"/>
  <c r="BI20" i="1" s="1"/>
  <c r="BJ20" i="1" s="1"/>
  <c r="BN23" i="1"/>
  <c r="BN34" i="1"/>
  <c r="BN48" i="1"/>
  <c r="CC11" i="1"/>
  <c r="CD11" i="1" s="1"/>
  <c r="CC29" i="1"/>
  <c r="BY29" i="1" s="1"/>
  <c r="BH61" i="1"/>
  <c r="BI61" i="1" s="1"/>
  <c r="BJ61" i="1" s="1"/>
  <c r="BN11" i="1"/>
  <c r="BN13" i="1"/>
  <c r="BN27" i="1"/>
  <c r="BN29" i="1"/>
  <c r="BN38" i="1"/>
  <c r="BN40" i="1"/>
  <c r="BN43" i="1"/>
  <c r="BN47" i="1"/>
  <c r="BN24" i="1"/>
  <c r="BN59" i="1"/>
  <c r="BX19" i="1"/>
  <c r="CC17" i="1"/>
  <c r="CD17" i="1" s="1"/>
  <c r="CC31" i="1"/>
  <c r="CD31" i="1" s="1"/>
  <c r="CC12" i="1"/>
  <c r="CD12" i="1" s="1"/>
  <c r="CC32" i="1"/>
  <c r="CD32" i="1" s="1"/>
  <c r="CC48" i="1"/>
  <c r="BY48" i="1" s="1"/>
  <c r="BN2" i="1"/>
  <c r="BN50" i="1"/>
  <c r="BN5" i="1"/>
  <c r="BN21" i="1"/>
  <c r="BN30" i="1"/>
  <c r="BN37" i="1"/>
  <c r="BN49" i="1"/>
  <c r="CC4" i="1"/>
  <c r="CD4" i="1" s="1"/>
  <c r="CC23" i="1"/>
  <c r="CD23" i="1" s="1"/>
  <c r="BH33" i="1"/>
  <c r="BI33" i="1" s="1"/>
  <c r="BJ33" i="1" s="1"/>
  <c r="BN7" i="1"/>
  <c r="BN42" i="1"/>
  <c r="BN44" i="1"/>
  <c r="BN53" i="1"/>
  <c r="CC9" i="1"/>
  <c r="BY9" i="1" s="1"/>
  <c r="CC39" i="1"/>
  <c r="BY39" i="1" s="1"/>
  <c r="CC44" i="1"/>
  <c r="CD44" i="1" s="1"/>
  <c r="CC57" i="1"/>
  <c r="BY57" i="1" s="1"/>
  <c r="BH10" i="1"/>
  <c r="BI10" i="1" s="1"/>
  <c r="BJ10" i="1" s="1"/>
  <c r="BX27" i="1"/>
  <c r="BH22" i="1"/>
  <c r="BI22" i="1" s="1"/>
  <c r="BJ22" i="1" s="1"/>
  <c r="BH54" i="1"/>
  <c r="BI54" i="1" s="1"/>
  <c r="BJ54" i="1" s="1"/>
  <c r="BX17" i="1"/>
  <c r="BH3" i="1"/>
  <c r="BI3" i="1" s="1"/>
  <c r="BJ3" i="1" s="1"/>
  <c r="BX14" i="1"/>
  <c r="BH7" i="1"/>
  <c r="BI7" i="1" s="1"/>
  <c r="BJ7" i="1" s="1"/>
  <c r="BX49" i="1"/>
  <c r="BH23" i="1"/>
  <c r="BI23" i="1" s="1"/>
  <c r="BJ23" i="1" s="1"/>
  <c r="BX28" i="1"/>
  <c r="CC45" i="1"/>
  <c r="CD45" i="1" s="1"/>
  <c r="BH46" i="1"/>
  <c r="BI46" i="1" s="1"/>
  <c r="BJ46" i="1" s="1"/>
  <c r="BX8" i="1"/>
  <c r="BX5" i="1"/>
  <c r="BH2" i="1"/>
  <c r="BI2" i="1" s="1"/>
  <c r="BJ2" i="1" s="1"/>
  <c r="BH43" i="1"/>
  <c r="BI43" i="1" s="1"/>
  <c r="BJ43" i="1" s="1"/>
  <c r="BX12" i="1"/>
  <c r="BX21" i="1"/>
  <c r="CC55" i="1"/>
  <c r="CD55" i="1" s="1"/>
  <c r="BH17" i="1"/>
  <c r="BI17" i="1" s="1"/>
  <c r="BJ17" i="1" s="1"/>
  <c r="BN36" i="1"/>
  <c r="BH59" i="1"/>
  <c r="BI59" i="1" s="1"/>
  <c r="BJ59" i="1" s="1"/>
  <c r="BX37" i="1"/>
  <c r="CC7" i="1"/>
  <c r="CD7" i="1" s="1"/>
  <c r="BX29" i="1"/>
  <c r="CC50" i="1"/>
  <c r="BY50" i="1" s="1"/>
  <c r="BX54" i="1"/>
  <c r="BH37" i="1"/>
  <c r="BI37" i="1" s="1"/>
  <c r="BJ37" i="1" s="1"/>
  <c r="BX13" i="1"/>
  <c r="CC33" i="1"/>
  <c r="BY33" i="1" s="1"/>
  <c r="BH11" i="1"/>
  <c r="BI11" i="1" s="1"/>
  <c r="BJ11" i="1" s="1"/>
  <c r="BH25" i="1"/>
  <c r="BI25" i="1" s="1"/>
  <c r="BJ25" i="1" s="1"/>
  <c r="CC40" i="1"/>
  <c r="BY40" i="1" s="1"/>
  <c r="BX10" i="1"/>
  <c r="BX15" i="1"/>
  <c r="CC18" i="1"/>
  <c r="BY18" i="1" s="1"/>
  <c r="BX46" i="1"/>
  <c r="CC53" i="1"/>
  <c r="BY53" i="1" s="1"/>
  <c r="BX58" i="1"/>
  <c r="BH14" i="1"/>
  <c r="BI14" i="1" s="1"/>
  <c r="BJ14" i="1" s="1"/>
  <c r="BX6" i="1"/>
  <c r="BX51" i="1"/>
  <c r="BX44" i="1"/>
  <c r="BH15" i="1"/>
  <c r="BI15" i="1" s="1"/>
  <c r="BJ15" i="1" s="1"/>
  <c r="CC28" i="1"/>
  <c r="BY28" i="1" s="1"/>
  <c r="BX61" i="1"/>
  <c r="BN3" i="1"/>
  <c r="BN35" i="1"/>
  <c r="BX33" i="1"/>
  <c r="BX43" i="1"/>
  <c r="CC14" i="1"/>
  <c r="CD14" i="1" s="1"/>
  <c r="CC27" i="1"/>
  <c r="CD27" i="1" s="1"/>
  <c r="BH9" i="1"/>
  <c r="BI9" i="1" s="1"/>
  <c r="BJ9" i="1" s="1"/>
  <c r="BN12" i="1"/>
  <c r="BN39" i="1"/>
  <c r="CC24" i="1"/>
  <c r="BY24" i="1" s="1"/>
  <c r="BX31" i="1"/>
  <c r="CC56" i="1"/>
  <c r="BY56" i="1" s="1"/>
  <c r="CC36" i="1"/>
  <c r="BY36" i="1" s="1"/>
  <c r="BN19" i="1"/>
  <c r="CD49" i="1" l="1"/>
  <c r="BY3" i="1"/>
  <c r="BY51" i="1"/>
  <c r="BY58" i="1"/>
  <c r="BY22" i="1"/>
  <c r="BY10" i="1"/>
  <c r="CD8" i="1"/>
  <c r="CD30" i="1"/>
  <c r="BY52" i="1"/>
  <c r="CD21" i="1"/>
  <c r="BY19" i="1"/>
  <c r="BY15" i="1"/>
  <c r="BY5" i="1"/>
  <c r="CD18" i="1"/>
  <c r="BY13" i="1"/>
  <c r="CD61" i="1"/>
  <c r="BY2" i="1"/>
  <c r="CD46" i="1"/>
  <c r="CD26" i="1"/>
  <c r="BY45" i="1"/>
  <c r="CD54" i="1"/>
  <c r="CD59" i="1"/>
  <c r="CD20" i="1"/>
  <c r="CD29" i="1"/>
  <c r="CD38" i="1"/>
  <c r="BY16" i="1"/>
  <c r="CD48" i="1"/>
  <c r="BY27" i="1"/>
  <c r="BY17" i="1"/>
  <c r="CD42" i="1"/>
  <c r="BY34" i="1"/>
  <c r="BY43" i="1"/>
  <c r="BY6" i="1"/>
  <c r="BY31" i="1"/>
  <c r="CD37" i="1"/>
  <c r="BY7" i="1"/>
  <c r="BY44" i="1"/>
  <c r="BY47" i="1"/>
  <c r="BY25" i="1"/>
  <c r="CD35" i="1"/>
  <c r="CD36" i="1"/>
  <c r="BY41" i="1"/>
  <c r="CD53" i="1"/>
  <c r="CD60" i="1"/>
  <c r="CD33" i="1"/>
  <c r="CD39" i="1"/>
  <c r="BY11" i="1"/>
  <c r="BY55" i="1"/>
  <c r="BY23" i="1"/>
  <c r="CD24" i="1"/>
  <c r="CD50" i="1"/>
  <c r="BY32" i="1"/>
  <c r="BY4" i="1"/>
  <c r="BY12" i="1"/>
  <c r="CD9" i="1"/>
  <c r="CD57" i="1"/>
  <c r="CD28" i="1"/>
  <c r="BY14" i="1"/>
  <c r="CD40" i="1"/>
  <c r="CD56" i="1"/>
  <c r="L7" i="1" l="1"/>
  <c r="L12" i="1"/>
  <c r="L9" i="1"/>
  <c r="L8" i="1"/>
  <c r="L11" i="1"/>
  <c r="L10" i="1"/>
  <c r="L13" i="1"/>
  <c r="L22" i="1"/>
  <c r="L25" i="1"/>
  <c r="L23" i="1"/>
  <c r="L24" i="1"/>
  <c r="L41" i="1"/>
  <c r="L39" i="1"/>
  <c r="L38" i="1"/>
  <c r="L40" i="1"/>
  <c r="L42" i="1"/>
  <c r="L44" i="1"/>
  <c r="L45" i="1"/>
  <c r="L43" i="1"/>
  <c r="L51" i="1"/>
  <c r="L53" i="1"/>
  <c r="L52" i="1"/>
  <c r="L50" i="1"/>
</calcChain>
</file>

<file path=xl/sharedStrings.xml><?xml version="1.0" encoding="utf-8"?>
<sst xmlns="http://schemas.openxmlformats.org/spreadsheetml/2006/main" count="4531" uniqueCount="1672">
  <si>
    <t>GPSpoint</t>
  </si>
  <si>
    <t>Plot_no</t>
  </si>
  <si>
    <t>Treat_no</t>
  </si>
  <si>
    <t>Rep</t>
  </si>
  <si>
    <t>Easting</t>
  </si>
  <si>
    <t>Northing</t>
  </si>
  <si>
    <t>pcntN_A</t>
  </si>
  <si>
    <t>pcntC_A</t>
  </si>
  <si>
    <t>N_Rateha</t>
  </si>
  <si>
    <t>Zero</t>
  </si>
  <si>
    <t>STB</t>
  </si>
  <si>
    <t>Ref</t>
  </si>
  <si>
    <t>N_Treat</t>
  </si>
  <si>
    <t>Neutron</t>
  </si>
  <si>
    <t>Yes</t>
  </si>
  <si>
    <t>Sample ID</t>
  </si>
  <si>
    <t>1:1 Soil pH</t>
  </si>
  <si>
    <t>WDRF Buffer pH</t>
  </si>
  <si>
    <t>1:1 S Salts mmho/cm</t>
  </si>
  <si>
    <t>Excess Lime</t>
  </si>
  <si>
    <t>Texture No</t>
  </si>
  <si>
    <t>Organic Matter LOI %</t>
  </si>
  <si>
    <t>Nitrate-N ppm N</t>
  </si>
  <si>
    <t>lbs N/A</t>
  </si>
  <si>
    <t>Potassium ppm K</t>
  </si>
  <si>
    <t>Sulfate-S ppm S</t>
  </si>
  <si>
    <t>Zinc ppm Zn</t>
  </si>
  <si>
    <t>Iron ppm Fe</t>
  </si>
  <si>
    <t>Manganese ppm Mn</t>
  </si>
  <si>
    <t>Copper ppm Cu</t>
  </si>
  <si>
    <t>Calcium ppm Ca</t>
  </si>
  <si>
    <t>Magnesium ppm Mg</t>
  </si>
  <si>
    <t>Sodium ppm Na</t>
  </si>
  <si>
    <t>CEC/Sum of Cations me/100g</t>
  </si>
  <si>
    <t>%H Sat</t>
  </si>
  <si>
    <t>%K Sat</t>
  </si>
  <si>
    <t>%Ca Sat</t>
  </si>
  <si>
    <t>%Mg Sat</t>
  </si>
  <si>
    <t>%Na Sat</t>
  </si>
  <si>
    <t>1A</t>
  </si>
  <si>
    <t>HIGH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</si>
  <si>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</si>
  <si>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</si>
  <si>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</si>
  <si>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</si>
  <si>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</si>
  <si>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</si>
  <si>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</si>
  <si>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</si>
  <si>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</si>
  <si>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11A</t>
  </si>
  <si>
    <t>12A</t>
  </si>
  <si>
    <t>13A</t>
  </si>
  <si>
    <t>14A</t>
  </si>
  <si>
    <t>15A</t>
  </si>
  <si>
    <t>16A</t>
  </si>
  <si>
    <t>17A</t>
  </si>
  <si>
    <t>18A</t>
  </si>
  <si>
    <t>19A</t>
  </si>
  <si>
    <t>20A</t>
  </si>
  <si>
    <t>21A</t>
  </si>
  <si>
    <t>22A</t>
  </si>
  <si>
    <t>23A</t>
  </si>
  <si>
    <t>24A</t>
  </si>
  <si>
    <t>25A</t>
  </si>
  <si>
    <t>26A</t>
  </si>
  <si>
    <t>27A</t>
  </si>
  <si>
    <t>28A</t>
  </si>
  <si>
    <t>29A</t>
  </si>
  <si>
    <t>30A</t>
  </si>
  <si>
    <t>31A</t>
  </si>
  <si>
    <t>32A</t>
  </si>
  <si>
    <t>33A</t>
  </si>
  <si>
    <t>34A</t>
  </si>
  <si>
    <t>35A</t>
  </si>
  <si>
    <t>36A</t>
  </si>
  <si>
    <t>37A</t>
  </si>
  <si>
    <t>38A</t>
  </si>
  <si>
    <t>39A</t>
  </si>
  <si>
    <t>40A</t>
  </si>
  <si>
    <t>41A</t>
  </si>
  <si>
    <t>42A</t>
  </si>
  <si>
    <t>43A</t>
  </si>
  <si>
    <t>44A</t>
  </si>
  <si>
    <t>45A</t>
  </si>
  <si>
    <t>46A</t>
  </si>
  <si>
    <t>47A</t>
  </si>
  <si>
    <t>48A</t>
  </si>
  <si>
    <t>49A</t>
  </si>
  <si>
    <t>50A</t>
  </si>
  <si>
    <t>51A</t>
  </si>
  <si>
    <t>52A</t>
  </si>
  <si>
    <t>53A</t>
  </si>
  <si>
    <t>54A</t>
  </si>
  <si>
    <t>55A</t>
  </si>
  <si>
    <t>56A</t>
  </si>
  <si>
    <t>57A</t>
  </si>
  <si>
    <t>58A</t>
  </si>
  <si>
    <t>59A</t>
  </si>
  <si>
    <t>60A</t>
  </si>
  <si>
    <t>Mehlich_3_P</t>
  </si>
  <si>
    <t>NO3ppm_0_12</t>
  </si>
  <si>
    <t>NO3ppm_12_24</t>
  </si>
  <si>
    <t>NO3ppm_24_36</t>
  </si>
  <si>
    <t>NO3ppm_36_48</t>
  </si>
  <si>
    <t>NO3ppm_48_60</t>
  </si>
  <si>
    <t>NO3ppm_60_72</t>
  </si>
  <si>
    <t>NO3_0_24</t>
  </si>
  <si>
    <t>NO3_0_36</t>
  </si>
  <si>
    <t>NO3_0_48</t>
  </si>
  <si>
    <t>NO3_0_72</t>
  </si>
  <si>
    <t>NO3_36_48</t>
  </si>
  <si>
    <t>NO3_48_60</t>
  </si>
  <si>
    <t>NO3_60_72</t>
  </si>
  <si>
    <t>NO3_36_72</t>
  </si>
  <si>
    <t>NO3ppm_72_84</t>
  </si>
  <si>
    <t>NH4ppm_A</t>
  </si>
  <si>
    <t>NH4ppm_B</t>
  </si>
  <si>
    <t>NH4ppm_C</t>
  </si>
  <si>
    <t>NH4ppm_D</t>
  </si>
  <si>
    <t>NH4ppm_E</t>
  </si>
  <si>
    <t>NH4ppm_F</t>
  </si>
  <si>
    <t>NH4_0_24</t>
  </si>
  <si>
    <t>NH4_0_36</t>
  </si>
  <si>
    <t>NH4_0_48</t>
  </si>
  <si>
    <t>NH4_36_48</t>
  </si>
  <si>
    <t>NH4_48_60</t>
  </si>
  <si>
    <t>NH4_60_72</t>
  </si>
  <si>
    <t>NH4_36_72</t>
  </si>
  <si>
    <t>NH4ppm_72_84</t>
  </si>
  <si>
    <t>Irr_treat</t>
  </si>
  <si>
    <t>Sand_A</t>
  </si>
  <si>
    <t>Silt_A</t>
  </si>
  <si>
    <t>Clay_A</t>
  </si>
  <si>
    <t>Sand_B</t>
  </si>
  <si>
    <t>Silt_B</t>
  </si>
  <si>
    <t>Clay_B</t>
  </si>
  <si>
    <t>Sand_C</t>
  </si>
  <si>
    <t>Silt_C</t>
  </si>
  <si>
    <t>Clay_C</t>
  </si>
  <si>
    <t>Sand_D</t>
  </si>
  <si>
    <t>Silt_D</t>
  </si>
  <si>
    <t>Clay_D</t>
  </si>
  <si>
    <t>TDR_152</t>
  </si>
  <si>
    <t>TDR_159</t>
  </si>
  <si>
    <t>N_Rateac</t>
  </si>
  <si>
    <t>NO3_0_60</t>
  </si>
  <si>
    <t>r550_1_116</t>
  </si>
  <si>
    <t>r670_1_116</t>
  </si>
  <si>
    <t>r530_1_116</t>
  </si>
  <si>
    <t>r590_2_116</t>
  </si>
  <si>
    <t>r800_2_116</t>
  </si>
  <si>
    <t>r730_2_116</t>
  </si>
  <si>
    <t>r590_4_116</t>
  </si>
  <si>
    <t>r800_4_116</t>
  </si>
  <si>
    <t>r730_4_116</t>
  </si>
  <si>
    <t>r550_5_116</t>
  </si>
  <si>
    <t>r670_5_116</t>
  </si>
  <si>
    <t>r530_5_116</t>
  </si>
  <si>
    <t>PTemp_116</t>
  </si>
  <si>
    <t>Air_116</t>
  </si>
  <si>
    <t>Rh_116</t>
  </si>
  <si>
    <t>TargTemp_1_116</t>
  </si>
  <si>
    <t>TargTemp_2_116</t>
  </si>
  <si>
    <t>SBTemp_120_116</t>
  </si>
  <si>
    <t>SBTemp_121_116</t>
  </si>
  <si>
    <t>TmV_1200_116</t>
  </si>
  <si>
    <t>TmV_1201_116</t>
  </si>
  <si>
    <t>Honey_cm_116</t>
  </si>
  <si>
    <t>Honey_cm2_116</t>
  </si>
  <si>
    <t>HoneyVolts_116</t>
  </si>
  <si>
    <t>HoneyVol_1_116</t>
  </si>
  <si>
    <t>NDVIA_L_116</t>
  </si>
  <si>
    <t>NDVIA_R_116</t>
  </si>
  <si>
    <t>NDARE_L_116</t>
  </si>
  <si>
    <t>NDARE_R_116</t>
  </si>
  <si>
    <t>NDVIR_L_116</t>
  </si>
  <si>
    <t>NDVIR_R_116</t>
  </si>
  <si>
    <t>NDRRE_L_116</t>
  </si>
  <si>
    <t>NDRRE_R_116</t>
  </si>
  <si>
    <t>NDRE_L_116</t>
  </si>
  <si>
    <t>NDRE_R_116</t>
  </si>
  <si>
    <t>NDVIG2_L_116</t>
  </si>
  <si>
    <t>NDVIG2_R_116</t>
  </si>
  <si>
    <t>NDVIG_L_116</t>
  </si>
  <si>
    <t>NDVIG_R_116</t>
  </si>
  <si>
    <t>PRI_L_116</t>
  </si>
  <si>
    <t>PRI_R_116</t>
  </si>
  <si>
    <t>CI_L_116</t>
  </si>
  <si>
    <t>CI_R_116</t>
  </si>
  <si>
    <t>CCCI_L_116</t>
  </si>
  <si>
    <t>CCCI_R_116</t>
  </si>
  <si>
    <t>DATT_L_116</t>
  </si>
  <si>
    <t>DATT_R_116</t>
  </si>
  <si>
    <t>DATTA_L_116</t>
  </si>
  <si>
    <t>DATTA_R_116</t>
  </si>
  <si>
    <t>CCCIA_L_116</t>
  </si>
  <si>
    <t>CCCIA_R_116</t>
  </si>
  <si>
    <t>CIRE_L_116</t>
  </si>
  <si>
    <t>CIRE_R_116</t>
  </si>
  <si>
    <t>MTCI_L_116</t>
  </si>
  <si>
    <t>MTCI_R_116</t>
  </si>
  <si>
    <t>NDVIR_AL_L_116</t>
  </si>
  <si>
    <t>NDVIR_AL_R_116</t>
  </si>
  <si>
    <t>NDRRE_AL_L_116</t>
  </si>
  <si>
    <t>NDRRE_AL_R_116</t>
  </si>
  <si>
    <t>NDRE_AL_L_116</t>
  </si>
  <si>
    <t>NDRE_AL_R_116</t>
  </si>
  <si>
    <t>CCCI_AL_L_116</t>
  </si>
  <si>
    <t>CCCI_AL_R_116</t>
  </si>
  <si>
    <t>DATT_AL_L_116</t>
  </si>
  <si>
    <t>DATT_AL_R_116</t>
  </si>
  <si>
    <t>CIRE_AL_L_116</t>
  </si>
  <si>
    <t>CIRE_AL_R_116</t>
  </si>
  <si>
    <t>MTCI_AL_L_116</t>
  </si>
  <si>
    <t>MTCI_AL_R_116</t>
  </si>
  <si>
    <t>Cropheight_2_116</t>
  </si>
  <si>
    <t>Cropheight_1_116</t>
  </si>
  <si>
    <t>Honey_bed_116</t>
  </si>
  <si>
    <t>r550_1_129</t>
  </si>
  <si>
    <t>r670_1_129</t>
  </si>
  <si>
    <t>r530_1_129</t>
  </si>
  <si>
    <t>r590_2_129</t>
  </si>
  <si>
    <t>r800_2_129</t>
  </si>
  <si>
    <t>r730_2_129</t>
  </si>
  <si>
    <t>r590_4_129</t>
  </si>
  <si>
    <t>r800_4_129</t>
  </si>
  <si>
    <t>r730_4_129</t>
  </si>
  <si>
    <t>r550_5_129</t>
  </si>
  <si>
    <t>r670_5_129</t>
  </si>
  <si>
    <t>r530_5_129</t>
  </si>
  <si>
    <t>PTemp_129</t>
  </si>
  <si>
    <t>Air_129</t>
  </si>
  <si>
    <t>Rh_129</t>
  </si>
  <si>
    <t>TargTemp_1_129</t>
  </si>
  <si>
    <t>TargTemp_2_129</t>
  </si>
  <si>
    <t>SBTemp_120_129</t>
  </si>
  <si>
    <t>SBTemp_121_129</t>
  </si>
  <si>
    <t>TmV_1200_129</t>
  </si>
  <si>
    <t>TmV_1201_129</t>
  </si>
  <si>
    <t>Honey_cm_129</t>
  </si>
  <si>
    <t>Honey_cm2_129</t>
  </si>
  <si>
    <t>Honey_bed_129</t>
  </si>
  <si>
    <t>Cropheight_1_129</t>
  </si>
  <si>
    <t>Cropheight_2_129</t>
  </si>
  <si>
    <t>HoneyVolts_129</t>
  </si>
  <si>
    <t>HoneyVol_1_129</t>
  </si>
  <si>
    <t>NDVIA_L_129</t>
  </si>
  <si>
    <t>NDVIA_R_129</t>
  </si>
  <si>
    <t>NDARE_L_129</t>
  </si>
  <si>
    <t>NDARE_R_129</t>
  </si>
  <si>
    <t>NDVIR_L_129</t>
  </si>
  <si>
    <t>NDVIR_R_129</t>
  </si>
  <si>
    <t>NDRRE_L_129</t>
  </si>
  <si>
    <t>NDRRE_R_129</t>
  </si>
  <si>
    <t>NDRE_L_129</t>
  </si>
  <si>
    <t>NDRE_R_129</t>
  </si>
  <si>
    <t>NDVIG2_L_129</t>
  </si>
  <si>
    <t>NDVIG2_R_129</t>
  </si>
  <si>
    <t>NDVIG_L_129</t>
  </si>
  <si>
    <t>NDVIG_R_129</t>
  </si>
  <si>
    <t>PRI_L_129</t>
  </si>
  <si>
    <t>PRI_R_129</t>
  </si>
  <si>
    <t>CI_L_129</t>
  </si>
  <si>
    <t>CI_R_129</t>
  </si>
  <si>
    <t>CCCI_L_129</t>
  </si>
  <si>
    <t>CCCI_R_129</t>
  </si>
  <si>
    <t>DATT_L_129</t>
  </si>
  <si>
    <t>DATT_R_129</t>
  </si>
  <si>
    <t>DATTA_L_129</t>
  </si>
  <si>
    <t>DATTA_R_129</t>
  </si>
  <si>
    <t>CCCIA_L_129</t>
  </si>
  <si>
    <t>CCCIA_R_129</t>
  </si>
  <si>
    <t>CIRE_L_129</t>
  </si>
  <si>
    <t>CIRE_R_129</t>
  </si>
  <si>
    <t>MTCI_L_129</t>
  </si>
  <si>
    <t>MTCI_R_129</t>
  </si>
  <si>
    <t>NDVIR_AL_L_129</t>
  </si>
  <si>
    <t>NDVIR_AL_R_129</t>
  </si>
  <si>
    <t>NDRRE_AL_L_129</t>
  </si>
  <si>
    <t>NDRRE_AL_R_129</t>
  </si>
  <si>
    <t>NDRE_AL_L_129</t>
  </si>
  <si>
    <t>NDRE_AL_R_129</t>
  </si>
  <si>
    <t>CCCI_AL_L_129</t>
  </si>
  <si>
    <t>CCCI_AL_R_129</t>
  </si>
  <si>
    <t>DATT_AL_L_129</t>
  </si>
  <si>
    <t>DATT_AL_R_129</t>
  </si>
  <si>
    <t>CIRE_AL_L_129</t>
  </si>
  <si>
    <t>CIRE_AL_R_129</t>
  </si>
  <si>
    <t>MTCI_AL_L_129</t>
  </si>
  <si>
    <t>MTCI_AL_R_129</t>
  </si>
  <si>
    <t>r550_1_122</t>
  </si>
  <si>
    <t>r670_1_122</t>
  </si>
  <si>
    <t>r530_1_122</t>
  </si>
  <si>
    <t>r590_2_122</t>
  </si>
  <si>
    <t>r800_2_122</t>
  </si>
  <si>
    <t>r730_2_122</t>
  </si>
  <si>
    <t>r590_4_122</t>
  </si>
  <si>
    <t>r800_4_122</t>
  </si>
  <si>
    <t>r730_4_122</t>
  </si>
  <si>
    <t>r550_5_122</t>
  </si>
  <si>
    <t>r670_5_122</t>
  </si>
  <si>
    <t>r530_5_122</t>
  </si>
  <si>
    <t>PTemp_122</t>
  </si>
  <si>
    <t>Air_122</t>
  </si>
  <si>
    <t>Rh_122</t>
  </si>
  <si>
    <t>TargTemp_1_122</t>
  </si>
  <si>
    <t>TargTemp_2_122</t>
  </si>
  <si>
    <t>SBTemp_120_122</t>
  </si>
  <si>
    <t>SBTemp_121_122</t>
  </si>
  <si>
    <t>TmV_1200_122</t>
  </si>
  <si>
    <t>TmV_1201_122</t>
  </si>
  <si>
    <t>Honey_cm_122</t>
  </si>
  <si>
    <t>Honey_cm2_122</t>
  </si>
  <si>
    <t>Honey_bed_122</t>
  </si>
  <si>
    <t>Cropheight_1_122</t>
  </si>
  <si>
    <t>Cropheight_2_122</t>
  </si>
  <si>
    <t>HoneyVolts_122</t>
  </si>
  <si>
    <t>HoneyVol_1_122</t>
  </si>
  <si>
    <t>NDVIA_L_122</t>
  </si>
  <si>
    <t>NDVIA_R_122</t>
  </si>
  <si>
    <t>NDARE_L_122</t>
  </si>
  <si>
    <t>NDARE_R_122</t>
  </si>
  <si>
    <t>NDVIR_L_122</t>
  </si>
  <si>
    <t>NDVIR_R_122</t>
  </si>
  <si>
    <t>NDRRE_L_122</t>
  </si>
  <si>
    <t>NDRRE_R_122</t>
  </si>
  <si>
    <t>NDRE_L_122</t>
  </si>
  <si>
    <t>NDRE_R_122</t>
  </si>
  <si>
    <t>NDVIG2_L_122</t>
  </si>
  <si>
    <t>NDVIG2_R_122</t>
  </si>
  <si>
    <t>NDVIG_L_122</t>
  </si>
  <si>
    <t>NDVIG_R_122</t>
  </si>
  <si>
    <t>PRI_L_122</t>
  </si>
  <si>
    <t>PRI_R_122</t>
  </si>
  <si>
    <t>CI_L_122</t>
  </si>
  <si>
    <t>CI_R_122</t>
  </si>
  <si>
    <t>CCCI_L_122</t>
  </si>
  <si>
    <t>CCCI_R_122</t>
  </si>
  <si>
    <t>DATT_L_122</t>
  </si>
  <si>
    <t>DATT_R_122</t>
  </si>
  <si>
    <t>DATTA_L_122</t>
  </si>
  <si>
    <t>DATTA_R_122</t>
  </si>
  <si>
    <t>CCCIA_L_122</t>
  </si>
  <si>
    <t>CCCIA_R_122</t>
  </si>
  <si>
    <t>CIRE_L_122</t>
  </si>
  <si>
    <t>CIRE_R_122</t>
  </si>
  <si>
    <t>MTCI_L_122</t>
  </si>
  <si>
    <t>MTCI_R_122</t>
  </si>
  <si>
    <t>r550_1_136</t>
  </si>
  <si>
    <t>r670_1_136</t>
  </si>
  <si>
    <t>r530_1_136</t>
  </si>
  <si>
    <t>r590_2_136</t>
  </si>
  <si>
    <t>r800_2_136</t>
  </si>
  <si>
    <t>r730_2_136</t>
  </si>
  <si>
    <t>r590_4_136</t>
  </si>
  <si>
    <t>r800_4_136</t>
  </si>
  <si>
    <t>r730_4_136</t>
  </si>
  <si>
    <t>r550_5_136</t>
  </si>
  <si>
    <t>r670_5_136</t>
  </si>
  <si>
    <t>r530_5_136</t>
  </si>
  <si>
    <t>PTemp_136</t>
  </si>
  <si>
    <t>Air_136</t>
  </si>
  <si>
    <t>Rh_136</t>
  </si>
  <si>
    <t>TargTemp_1_136</t>
  </si>
  <si>
    <t>TargTemp_2_136</t>
  </si>
  <si>
    <t>SBTemp_120_136</t>
  </si>
  <si>
    <t>SBTemp_121_136</t>
  </si>
  <si>
    <t>TmV_1200_136</t>
  </si>
  <si>
    <t>TmV_1201_136</t>
  </si>
  <si>
    <t>Honey_cm_136</t>
  </si>
  <si>
    <t>Honey_cm2_136</t>
  </si>
  <si>
    <t>HoneyVolts_136</t>
  </si>
  <si>
    <t>HoneyVol_1_136</t>
  </si>
  <si>
    <t>NDVIA_L_136</t>
  </si>
  <si>
    <t>NDVIA_R_136</t>
  </si>
  <si>
    <t>NDARE_L_136</t>
  </si>
  <si>
    <t>NDARE_R_136</t>
  </si>
  <si>
    <t>NDVIR_L_136</t>
  </si>
  <si>
    <t>NDVIR_R_136</t>
  </si>
  <si>
    <t>NDRRE_L_136</t>
  </si>
  <si>
    <t>NDRRE_R_136</t>
  </si>
  <si>
    <t>NDRE_L_136</t>
  </si>
  <si>
    <t>NDRE_R_136</t>
  </si>
  <si>
    <t>NDVIG2_L_136</t>
  </si>
  <si>
    <t>NDVIG2_R_136</t>
  </si>
  <si>
    <t>NDVIG_L_136</t>
  </si>
  <si>
    <t>NDVIG_R_136</t>
  </si>
  <si>
    <t>PRI_L_136</t>
  </si>
  <si>
    <t>PRI_R_136</t>
  </si>
  <si>
    <t>CI_L_136</t>
  </si>
  <si>
    <t>CI_R_136</t>
  </si>
  <si>
    <t>CCCI_L_136</t>
  </si>
  <si>
    <t>CCCI_R_136</t>
  </si>
  <si>
    <t>DATT_L_136</t>
  </si>
  <si>
    <t>DATT_R_136</t>
  </si>
  <si>
    <t>DATTA_L_136</t>
  </si>
  <si>
    <t>DATTA_R_136</t>
  </si>
  <si>
    <t>CCCIA_L_136</t>
  </si>
  <si>
    <t>CCCIA_R_136</t>
  </si>
  <si>
    <t>CIRE_L_136</t>
  </si>
  <si>
    <t>CIRE_R_136</t>
  </si>
  <si>
    <t>MTCI_L_136</t>
  </si>
  <si>
    <t>MTCI_R_136</t>
  </si>
  <si>
    <t>NDVIR_AL_L_136</t>
  </si>
  <si>
    <t>NDVIR_AL_R_136</t>
  </si>
  <si>
    <t>NDRRE_AL_L_136</t>
  </si>
  <si>
    <t>NDRRE_AL_R_136</t>
  </si>
  <si>
    <t>NDRE_AL_L_136</t>
  </si>
  <si>
    <t>NDRE_AL_R_136</t>
  </si>
  <si>
    <t>CCCI_AL_L_136</t>
  </si>
  <si>
    <t>CCCI_AL_R_136</t>
  </si>
  <si>
    <t>DATT_AL_L_136</t>
  </si>
  <si>
    <t>DATT_AL_R_136</t>
  </si>
  <si>
    <t>CIRE_AL_L_136</t>
  </si>
  <si>
    <t>CIRE_AL_R_136</t>
  </si>
  <si>
    <t>MTCI_AL_L_136</t>
  </si>
  <si>
    <t>MTCI_AL_R_136</t>
  </si>
  <si>
    <t>Honey_bed_136</t>
  </si>
  <si>
    <t>Cropheight_1_136</t>
  </si>
  <si>
    <t>Cropheight_2_136</t>
  </si>
  <si>
    <t>r550_1_143</t>
  </si>
  <si>
    <t>r670_1_143</t>
  </si>
  <si>
    <t>r530_1_143</t>
  </si>
  <si>
    <t>r590_2_143</t>
  </si>
  <si>
    <t>r800_2_143</t>
  </si>
  <si>
    <t>r730_2_143</t>
  </si>
  <si>
    <t>r590_4_143</t>
  </si>
  <si>
    <t>r800_4_143</t>
  </si>
  <si>
    <t>r730_4_143</t>
  </si>
  <si>
    <t>r550_5_143</t>
  </si>
  <si>
    <t>r670_5_143</t>
  </si>
  <si>
    <t>r530_5_143</t>
  </si>
  <si>
    <t>PTemp_143</t>
  </si>
  <si>
    <t>Air_143</t>
  </si>
  <si>
    <t>Rh_143</t>
  </si>
  <si>
    <t>TargTemp_1_143</t>
  </si>
  <si>
    <t>TargTemp_2_143</t>
  </si>
  <si>
    <t>SBTemp_120_143</t>
  </si>
  <si>
    <t>SBTemp_121_143</t>
  </si>
  <si>
    <t>TmV_1200_143</t>
  </si>
  <si>
    <t>TmV_1201_143</t>
  </si>
  <si>
    <t>Honey_cm_143</t>
  </si>
  <si>
    <t>Honey_cm2_143</t>
  </si>
  <si>
    <t>HoneyVolts_143</t>
  </si>
  <si>
    <t>HoneyVol_1_143</t>
  </si>
  <si>
    <t>NDVIA_L_143</t>
  </si>
  <si>
    <t>NDVIA_R_143</t>
  </si>
  <si>
    <t>NDARE_L_143</t>
  </si>
  <si>
    <t>NDARE_R_143</t>
  </si>
  <si>
    <t>NDVIR_L_143</t>
  </si>
  <si>
    <t>NDVIR_R_143</t>
  </si>
  <si>
    <t>NDRRE_L_143</t>
  </si>
  <si>
    <t>NDRRE_R_143</t>
  </si>
  <si>
    <t>NDRE_L_143</t>
  </si>
  <si>
    <t>NDRE_R_143</t>
  </si>
  <si>
    <t>NDVIG2_L_143</t>
  </si>
  <si>
    <t>NDVIG2_R_143</t>
  </si>
  <si>
    <t>NDVIG_L_143</t>
  </si>
  <si>
    <t>NDVIG_R_143</t>
  </si>
  <si>
    <t>PRI_L_143</t>
  </si>
  <si>
    <t>PRI_R_143</t>
  </si>
  <si>
    <t>CI_L_143</t>
  </si>
  <si>
    <t>CI_R_143</t>
  </si>
  <si>
    <t>CCCI_L_143</t>
  </si>
  <si>
    <t>CCCI_R_143</t>
  </si>
  <si>
    <t>DATT_L_143</t>
  </si>
  <si>
    <t>DATT_R_143</t>
  </si>
  <si>
    <t>DATTA_L_143</t>
  </si>
  <si>
    <t>DATTA_R_143</t>
  </si>
  <si>
    <t>CCCIA_L_143</t>
  </si>
  <si>
    <t>CCCIA_R_143</t>
  </si>
  <si>
    <t>CIRE_L_143</t>
  </si>
  <si>
    <t>CIRE_R_143</t>
  </si>
  <si>
    <t>MTCI_L_143</t>
  </si>
  <si>
    <t>MTCI_R_143</t>
  </si>
  <si>
    <t>NDVIR_AL_L_143</t>
  </si>
  <si>
    <t>NDVIR_AL_R_143</t>
  </si>
  <si>
    <t>NDRRE_AL_L_143</t>
  </si>
  <si>
    <t>NDRRE_AL_R_143</t>
  </si>
  <si>
    <t>NDRE_AL_L_143</t>
  </si>
  <si>
    <t>NDRE_AL_R_143</t>
  </si>
  <si>
    <t>CCCI_AL_L_143</t>
  </si>
  <si>
    <t>CCCI_AL_R_143</t>
  </si>
  <si>
    <t>DATT_AL_L_143</t>
  </si>
  <si>
    <t>DATT_AL_R_143</t>
  </si>
  <si>
    <t>CIRE_AL_L_143</t>
  </si>
  <si>
    <t>CIRE_AL_R_143</t>
  </si>
  <si>
    <t>MTCI_AL_L_143</t>
  </si>
  <si>
    <t>MTCI_AL_R_143</t>
  </si>
  <si>
    <t>Honey_bed_143</t>
  </si>
  <si>
    <t>Cropheight_1_143</t>
  </si>
  <si>
    <t>Cropheight_2_143</t>
  </si>
  <si>
    <t>r550_1_150</t>
  </si>
  <si>
    <t>r670_1_150</t>
  </si>
  <si>
    <t>r530_1_150</t>
  </si>
  <si>
    <t>r590_2_150</t>
  </si>
  <si>
    <t>r800_2_150</t>
  </si>
  <si>
    <t>r730_2_150</t>
  </si>
  <si>
    <t>r590_4_150</t>
  </si>
  <si>
    <t>r800_4_150</t>
  </si>
  <si>
    <t>r730_4_150</t>
  </si>
  <si>
    <t>r550_5_150</t>
  </si>
  <si>
    <t>r670_5_150</t>
  </si>
  <si>
    <t>r530_5_150</t>
  </si>
  <si>
    <t>PTemp_150</t>
  </si>
  <si>
    <t>Air_150</t>
  </si>
  <si>
    <t>Rh_150</t>
  </si>
  <si>
    <t>TargTemp_1_150</t>
  </si>
  <si>
    <t>TargTemp_2_150</t>
  </si>
  <si>
    <t>SBTemp_120_150</t>
  </si>
  <si>
    <t>SBTemp_121_150</t>
  </si>
  <si>
    <t>TmV_1200_150</t>
  </si>
  <si>
    <t>TmV_1201_150</t>
  </si>
  <si>
    <t>Honey_cm_150</t>
  </si>
  <si>
    <t>Honey_cm2_150</t>
  </si>
  <si>
    <t>HoneyVolts_150</t>
  </si>
  <si>
    <t>HoneyVol_1_150</t>
  </si>
  <si>
    <t>NDVIA_L_150</t>
  </si>
  <si>
    <t>NDVIA_R_150</t>
  </si>
  <si>
    <t>NDARE_L_150</t>
  </si>
  <si>
    <t>NDARE_R_150</t>
  </si>
  <si>
    <t>NDVIR_L_150</t>
  </si>
  <si>
    <t>NDVIR_R_150</t>
  </si>
  <si>
    <t>NDRRE_L_150</t>
  </si>
  <si>
    <t>NDRRE_R_150</t>
  </si>
  <si>
    <t>NDRE_L_150</t>
  </si>
  <si>
    <t>NDRE_R_150</t>
  </si>
  <si>
    <t>NDVIG2_L_150</t>
  </si>
  <si>
    <t>NDVIG2_R_150</t>
  </si>
  <si>
    <t>NDVIG_L_150</t>
  </si>
  <si>
    <t>NDVIG_R_150</t>
  </si>
  <si>
    <t>PRI_L_150</t>
  </si>
  <si>
    <t>PRI_R_150</t>
  </si>
  <si>
    <t>CI_L_150</t>
  </si>
  <si>
    <t>CI_R_150</t>
  </si>
  <si>
    <t>CCCI_L_150</t>
  </si>
  <si>
    <t>CCCI_R_150</t>
  </si>
  <si>
    <t>DATT_L_150</t>
  </si>
  <si>
    <t>DATT_R_150</t>
  </si>
  <si>
    <t>DATTA_L_150</t>
  </si>
  <si>
    <t>DATTA_R_150</t>
  </si>
  <si>
    <t>CCCIA_L_150</t>
  </si>
  <si>
    <t>CCCIA_R_150</t>
  </si>
  <si>
    <t>CIRE_L_150</t>
  </si>
  <si>
    <t>CIRE_R_150</t>
  </si>
  <si>
    <t>MTCI_L_150</t>
  </si>
  <si>
    <t>MTCI_R_150</t>
  </si>
  <si>
    <t>NDVIR_AL_L_150</t>
  </si>
  <si>
    <t>NDVIR_AL_R_150</t>
  </si>
  <si>
    <t>NDRRE_AL_L_150</t>
  </si>
  <si>
    <t>NDRRE_AL_R_150</t>
  </si>
  <si>
    <t>NDRE_AL_L_150</t>
  </si>
  <si>
    <t>NDRE_AL_R_150</t>
  </si>
  <si>
    <t>CCCI_AL_L_150</t>
  </si>
  <si>
    <t>CCCI_AL_R_150</t>
  </si>
  <si>
    <t>DATT_AL_L_150</t>
  </si>
  <si>
    <t>DATT_AL_R_150</t>
  </si>
  <si>
    <t>CIRE_AL_L_150</t>
  </si>
  <si>
    <t>CIRE_AL_R_150</t>
  </si>
  <si>
    <t>MTCI_AL_L_150</t>
  </si>
  <si>
    <t>MTCI_AL_R_150</t>
  </si>
  <si>
    <t>RE_AL_1_150</t>
  </si>
  <si>
    <t>NIR_AL_1_150</t>
  </si>
  <si>
    <t>RED_AL_1_150</t>
  </si>
  <si>
    <t>RE_AL_2_150</t>
  </si>
  <si>
    <t>NIR_AL_2_150</t>
  </si>
  <si>
    <t>RED_AL_2_150</t>
  </si>
  <si>
    <t>RE_AL_3_150</t>
  </si>
  <si>
    <t>NIR_AL_3_150</t>
  </si>
  <si>
    <t>RED_AL_3_150</t>
  </si>
  <si>
    <t>RE_AL_4_150</t>
  </si>
  <si>
    <t>NIR_AL_4_150</t>
  </si>
  <si>
    <t>RED_AL_4_150</t>
  </si>
  <si>
    <t>r550_1_157</t>
  </si>
  <si>
    <t>r670_1_157</t>
  </si>
  <si>
    <t>r530_1_157</t>
  </si>
  <si>
    <t>r590_2_157</t>
  </si>
  <si>
    <t>r800_2_157</t>
  </si>
  <si>
    <t>r730_2_157</t>
  </si>
  <si>
    <t>r590_4_157</t>
  </si>
  <si>
    <t>r800_4_157</t>
  </si>
  <si>
    <t>r730_4_157</t>
  </si>
  <si>
    <t>r550_5_157</t>
  </si>
  <si>
    <t>r670_5_157</t>
  </si>
  <si>
    <t>r530_5_157</t>
  </si>
  <si>
    <t>RE_AL_1_157</t>
  </si>
  <si>
    <t>NIR_AL_1_157</t>
  </si>
  <si>
    <t>RED_AL_1_157</t>
  </si>
  <si>
    <t>RE_AL_2_157</t>
  </si>
  <si>
    <t>NIR_AL_2_157</t>
  </si>
  <si>
    <t>RED_AL_2_157</t>
  </si>
  <si>
    <t>RE_AL_3_157</t>
  </si>
  <si>
    <t>NIR_AL_3_157</t>
  </si>
  <si>
    <t>RED_AL_3_157</t>
  </si>
  <si>
    <t>RE_AL_4_157</t>
  </si>
  <si>
    <t>NIR_AL_4_157</t>
  </si>
  <si>
    <t>RED_AL_4_157</t>
  </si>
  <si>
    <t>PTemp_157</t>
  </si>
  <si>
    <t>Air_157</t>
  </si>
  <si>
    <t>Rh_157</t>
  </si>
  <si>
    <t>TargTemp_1_157</t>
  </si>
  <si>
    <t>TargTemp_2_157</t>
  </si>
  <si>
    <t>SBTemp_120_157</t>
  </si>
  <si>
    <t>SBTemp_121_157</t>
  </si>
  <si>
    <t>TmV_1200_157</t>
  </si>
  <si>
    <t>TmV_1201_157</t>
  </si>
  <si>
    <t>Honey_cm_157</t>
  </si>
  <si>
    <t>Honey_cm2_157</t>
  </si>
  <si>
    <t>HoneyVolts_157</t>
  </si>
  <si>
    <t>HoneyVol_1_157</t>
  </si>
  <si>
    <t>NDVIA_L_157</t>
  </si>
  <si>
    <t>NDVIA_R_157</t>
  </si>
  <si>
    <t>NDARE_L_157</t>
  </si>
  <si>
    <t>NDARE_R_157</t>
  </si>
  <si>
    <t>NDVIR_L_157</t>
  </si>
  <si>
    <t>NDVIR_R_157</t>
  </si>
  <si>
    <t>NDRRE_L_157</t>
  </si>
  <si>
    <t>NDRRE_R_157</t>
  </si>
  <si>
    <t>NDRE_L_157</t>
  </si>
  <si>
    <t>NDRE_R_157</t>
  </si>
  <si>
    <t>NDVIG2_L_157</t>
  </si>
  <si>
    <t>NDVIG2_R_157</t>
  </si>
  <si>
    <t>NDVIG_L_157</t>
  </si>
  <si>
    <t>NDVIG_R_157</t>
  </si>
  <si>
    <t>PRI_L_157</t>
  </si>
  <si>
    <t>PRI_R_157</t>
  </si>
  <si>
    <t>CI_L_157</t>
  </si>
  <si>
    <t>CI_R_157</t>
  </si>
  <si>
    <t>CCCI_L_157</t>
  </si>
  <si>
    <t>CCCI_R_157</t>
  </si>
  <si>
    <t>DATT_L_157</t>
  </si>
  <si>
    <t>DATT_R_157</t>
  </si>
  <si>
    <t>DATTA_L_157</t>
  </si>
  <si>
    <t>DATTA_R_157</t>
  </si>
  <si>
    <t>CCCIA_L_157</t>
  </si>
  <si>
    <t>CCCIA_R_157</t>
  </si>
  <si>
    <t>CIRE_L_157</t>
  </si>
  <si>
    <t>CIRE_R_157</t>
  </si>
  <si>
    <t>MTCI_L_157</t>
  </si>
  <si>
    <t>MTCI_R_157</t>
  </si>
  <si>
    <t>NDVIR_AL_L_157</t>
  </si>
  <si>
    <t>NDVIR_AL_R_157</t>
  </si>
  <si>
    <t>NDRRE_AL_L_157</t>
  </si>
  <si>
    <t>NDRRE_AL_R_157</t>
  </si>
  <si>
    <t>NDRE_AL_L_157</t>
  </si>
  <si>
    <t>NDRE_AL_R_157</t>
  </si>
  <si>
    <t>CCCI_AL_L_157</t>
  </si>
  <si>
    <t>CCCI_AL_R_157</t>
  </si>
  <si>
    <t>DATT_AL_L_157</t>
  </si>
  <si>
    <t>DATT_AL_R_157</t>
  </si>
  <si>
    <t>CIRE_AL_L_157</t>
  </si>
  <si>
    <t>CIRE_AL_R_157</t>
  </si>
  <si>
    <t>MTCI_AL_L_157</t>
  </si>
  <si>
    <t>MTCI_AL_R_157</t>
  </si>
  <si>
    <t>.</t>
  </si>
  <si>
    <t>Honey_bed_157</t>
  </si>
  <si>
    <t>Cropheight_1_157</t>
  </si>
  <si>
    <t>Cropheight_2_157</t>
  </si>
  <si>
    <t>Honey_bed_150</t>
  </si>
  <si>
    <t>Cropheight_1_150</t>
  </si>
  <si>
    <t>Cropheight_2_150</t>
  </si>
  <si>
    <t>r550_1_158</t>
  </si>
  <si>
    <t>r670_1_158</t>
  </si>
  <si>
    <t>r530_1_158</t>
  </si>
  <si>
    <t>r590_2_158</t>
  </si>
  <si>
    <t>r800_2_158</t>
  </si>
  <si>
    <t>r730_2_158</t>
  </si>
  <si>
    <t>r590_4_158</t>
  </si>
  <si>
    <t>r800_4_158</t>
  </si>
  <si>
    <t>r730_4_158</t>
  </si>
  <si>
    <t>r550_5_158</t>
  </si>
  <si>
    <t>r670_5_158</t>
  </si>
  <si>
    <t>r530_5_158</t>
  </si>
  <si>
    <t>RE_AL_1_158</t>
  </si>
  <si>
    <t>NIR_AL_1_158</t>
  </si>
  <si>
    <t>RED_AL_1_158</t>
  </si>
  <si>
    <t>RE_AL_2_158</t>
  </si>
  <si>
    <t>NIR_AL_2_158</t>
  </si>
  <si>
    <t>RED_AL_2_158</t>
  </si>
  <si>
    <t>RE_AL_3_158</t>
  </si>
  <si>
    <t>NIR_AL_3_158</t>
  </si>
  <si>
    <t>RED_AL_3_158</t>
  </si>
  <si>
    <t>RE_AL_4_158</t>
  </si>
  <si>
    <t>NIR_AL_4_158</t>
  </si>
  <si>
    <t>RED_AL_4_158</t>
  </si>
  <si>
    <t>PTemp_158</t>
  </si>
  <si>
    <t>Air_158</t>
  </si>
  <si>
    <t>Rh_158</t>
  </si>
  <si>
    <t>TargTemp_1_158</t>
  </si>
  <si>
    <t>TargTemp_2_158</t>
  </si>
  <si>
    <t>SBTemp_120_158</t>
  </si>
  <si>
    <t>SBTemp_121_158</t>
  </si>
  <si>
    <t>TmV_1200_158</t>
  </si>
  <si>
    <t>TmV_1201_158</t>
  </si>
  <si>
    <t>Honey_cm_158</t>
  </si>
  <si>
    <t>Honey_cm2_158</t>
  </si>
  <si>
    <t>HoneyVolts_158</t>
  </si>
  <si>
    <t>HoneyVol_1_158</t>
  </si>
  <si>
    <t>NDVIA_L_158</t>
  </si>
  <si>
    <t>NDVIA_R_158</t>
  </si>
  <si>
    <t>NDARE_L_158</t>
  </si>
  <si>
    <t>NDARE_R_158</t>
  </si>
  <si>
    <t>NDVIR_L_158</t>
  </si>
  <si>
    <t>NDVIR_R_158</t>
  </si>
  <si>
    <t>NDRRE_L_158</t>
  </si>
  <si>
    <t>NDRRE_R_158</t>
  </si>
  <si>
    <t>NDRE_L_158</t>
  </si>
  <si>
    <t>NDRE_R_158</t>
  </si>
  <si>
    <t>NDVIG2_L_158</t>
  </si>
  <si>
    <t>NDVIG2_R_158</t>
  </si>
  <si>
    <t>NDVIG_L_158</t>
  </si>
  <si>
    <t>NDVIG_R_158</t>
  </si>
  <si>
    <t>PRI_L_158</t>
  </si>
  <si>
    <t>PRI_R_158</t>
  </si>
  <si>
    <t>CI_L_158</t>
  </si>
  <si>
    <t>CI_R_158</t>
  </si>
  <si>
    <t>CCCI_L_158</t>
  </si>
  <si>
    <t>CCCI_R_158</t>
  </si>
  <si>
    <t>DATT_L_158</t>
  </si>
  <si>
    <t>DATT_R_158</t>
  </si>
  <si>
    <t>DATTA_L_158</t>
  </si>
  <si>
    <t>DATTA_R_158</t>
  </si>
  <si>
    <t>CCCIA_L_158</t>
  </si>
  <si>
    <t>CCCIA_R_158</t>
  </si>
  <si>
    <t>CIRE_L_158</t>
  </si>
  <si>
    <t>CIRE_R_158</t>
  </si>
  <si>
    <t>MTCI_L_158</t>
  </si>
  <si>
    <t>MTCI_R_158</t>
  </si>
  <si>
    <t>NDVIR_AL_L_158</t>
  </si>
  <si>
    <t>NDVIR_AL_R_158</t>
  </si>
  <si>
    <t>NDRRE_AL_L_158</t>
  </si>
  <si>
    <t>NDRRE_AL_R_158</t>
  </si>
  <si>
    <t>NDRE_AL_L_158</t>
  </si>
  <si>
    <t>NDRE_AL_R_158</t>
  </si>
  <si>
    <t>CCCI_AL_L_158</t>
  </si>
  <si>
    <t>CCCI_AL_R_158</t>
  </si>
  <si>
    <t>DATT_AL_L_158</t>
  </si>
  <si>
    <t>DATT_AL_R_158</t>
  </si>
  <si>
    <t>CIRE_AL_L_158</t>
  </si>
  <si>
    <t>CIRE_AL_R_158</t>
  </si>
  <si>
    <t>MTCI_AL_L_158</t>
  </si>
  <si>
    <t>MTCI_AL_R_158</t>
  </si>
  <si>
    <t>Honey_bed_158</t>
  </si>
  <si>
    <t>Cropheight_1_158</t>
  </si>
  <si>
    <t>Cropheight_2_158</t>
  </si>
  <si>
    <t>Petiole_144</t>
  </si>
  <si>
    <t>Petiole_151</t>
  </si>
  <si>
    <t>Petiole_158</t>
  </si>
  <si>
    <t>Petiole_165</t>
  </si>
  <si>
    <t>TDR_121</t>
  </si>
  <si>
    <t>TDR_128</t>
  </si>
  <si>
    <t>TDR_135</t>
  </si>
  <si>
    <t>TDR_143</t>
  </si>
  <si>
    <t>TDR_145</t>
  </si>
  <si>
    <t>TDR_150</t>
  </si>
  <si>
    <t>TDR_157</t>
  </si>
  <si>
    <t>SPAD_144</t>
  </si>
  <si>
    <t>SPAD_151</t>
  </si>
  <si>
    <t>SPAD_158</t>
  </si>
  <si>
    <t>SPAD_165</t>
  </si>
  <si>
    <t>SPAD_172</t>
  </si>
  <si>
    <t>SPAD_179</t>
  </si>
  <si>
    <t>Plant_ht_150</t>
  </si>
  <si>
    <t>Plant_ht_157</t>
  </si>
  <si>
    <t>Plant_wh_157</t>
  </si>
  <si>
    <t>Plant_ht_164</t>
  </si>
  <si>
    <t>Plant_wh_164</t>
  </si>
  <si>
    <t>Plant_ht_171</t>
  </si>
  <si>
    <t>Plant_wh_171</t>
  </si>
  <si>
    <t>r550_1_164</t>
  </si>
  <si>
    <t>r670_1_164</t>
  </si>
  <si>
    <t>r530_1_164</t>
  </si>
  <si>
    <t>r590_2_164</t>
  </si>
  <si>
    <t>r800_2_164</t>
  </si>
  <si>
    <t>r730_2_164</t>
  </si>
  <si>
    <t>r590_4_164</t>
  </si>
  <si>
    <t>r800_4_164</t>
  </si>
  <si>
    <t>r730_4_164</t>
  </si>
  <si>
    <t>r550_5_164</t>
  </si>
  <si>
    <t>r670_5_164</t>
  </si>
  <si>
    <t>r530_5_164</t>
  </si>
  <si>
    <t>RE_AL_1_164</t>
  </si>
  <si>
    <t>NIR_AL_1_164</t>
  </si>
  <si>
    <t>RED_AL_1_164</t>
  </si>
  <si>
    <t>RE_AL_2_164</t>
  </si>
  <si>
    <t>NIR_AL_2_164</t>
  </si>
  <si>
    <t>RED_AL_2_164</t>
  </si>
  <si>
    <t>RE_AL_3_164</t>
  </si>
  <si>
    <t>NIR_AL_3_164</t>
  </si>
  <si>
    <t>RED_AL_3_164</t>
  </si>
  <si>
    <t>RE_AL_4_164</t>
  </si>
  <si>
    <t>NIR_AL_4_164</t>
  </si>
  <si>
    <t>RED_AL_4_164</t>
  </si>
  <si>
    <t>PTemp_164</t>
  </si>
  <si>
    <t>Air_164</t>
  </si>
  <si>
    <t>Rh_164</t>
  </si>
  <si>
    <t>TargTemp_1_164</t>
  </si>
  <si>
    <t>TargTemp_2_164</t>
  </si>
  <si>
    <t>SBTemp_120_164</t>
  </si>
  <si>
    <t>SBTemp_121_164</t>
  </si>
  <si>
    <t>TmV_1200_164</t>
  </si>
  <si>
    <t>TmV_1201_164</t>
  </si>
  <si>
    <t>Honey_cm_164</t>
  </si>
  <si>
    <t>Honey_cm2_164</t>
  </si>
  <si>
    <t>HoneyVolts_164</t>
  </si>
  <si>
    <t>HoneyVol_1_164</t>
  </si>
  <si>
    <t>NDVIA_L_164</t>
  </si>
  <si>
    <t>NDVIA_R_164</t>
  </si>
  <si>
    <t>NDARE_L_164</t>
  </si>
  <si>
    <t>NDARE_R_164</t>
  </si>
  <si>
    <t>NDVIR_L_164</t>
  </si>
  <si>
    <t>NDVIR_R_164</t>
  </si>
  <si>
    <t>NDRRE_L_164</t>
  </si>
  <si>
    <t>NDRRE_R_164</t>
  </si>
  <si>
    <t>NDRE_L_164</t>
  </si>
  <si>
    <t>NDRE_R_164</t>
  </si>
  <si>
    <t>NDVIG2_L_164</t>
  </si>
  <si>
    <t>NDVIG2_R_164</t>
  </si>
  <si>
    <t>NDVIG_L_164</t>
  </si>
  <si>
    <t>NDVIG_R_164</t>
  </si>
  <si>
    <t>PRI_L_164</t>
  </si>
  <si>
    <t>PRI_R_164</t>
  </si>
  <si>
    <t>CI_L_164</t>
  </si>
  <si>
    <t>CI_R_164</t>
  </si>
  <si>
    <t>CCCI_L_164</t>
  </si>
  <si>
    <t>CCCI_R_164</t>
  </si>
  <si>
    <t>DATT_L_164</t>
  </si>
  <si>
    <t>DATT_R_164</t>
  </si>
  <si>
    <t>DATTA_L_164</t>
  </si>
  <si>
    <t>DATTA_R_164</t>
  </si>
  <si>
    <t>CCCIA_L_164</t>
  </si>
  <si>
    <t>CCCIA_R_164</t>
  </si>
  <si>
    <t>CIRE_L_164</t>
  </si>
  <si>
    <t>CIRE_R_164</t>
  </si>
  <si>
    <t>MTCI_L_164</t>
  </si>
  <si>
    <t>MTCI_R_164</t>
  </si>
  <si>
    <t>NDVIR_AL_L_164</t>
  </si>
  <si>
    <t>NDVIR_AL_R_164</t>
  </si>
  <si>
    <t>NDRRE_AL_L_164</t>
  </si>
  <si>
    <t>NDRRE_AL_R_164</t>
  </si>
  <si>
    <t>NDRE_AL_L_164</t>
  </si>
  <si>
    <t>NDRE_AL_R_164</t>
  </si>
  <si>
    <t>CCCI_AL_L_164</t>
  </si>
  <si>
    <t>CCCI_AL_R_164</t>
  </si>
  <si>
    <t>DATT_AL_L_164</t>
  </si>
  <si>
    <t>DATT_AL_R_164</t>
  </si>
  <si>
    <t>CIRE_AL_L_164</t>
  </si>
  <si>
    <t>CIRE_AL_R_164</t>
  </si>
  <si>
    <t>MTCI_AL_L_164</t>
  </si>
  <si>
    <t>MTCI_AL_R_164</t>
  </si>
  <si>
    <t>Honey_bed_164</t>
  </si>
  <si>
    <t>Cropheight_1_164</t>
  </si>
  <si>
    <t>Cropheight_2_164</t>
  </si>
  <si>
    <t>TDR_164</t>
  </si>
  <si>
    <t>TDR_166</t>
  </si>
  <si>
    <t>TDR_171</t>
  </si>
  <si>
    <t>TDR_173</t>
  </si>
  <si>
    <t>Plant_ht_178</t>
  </si>
  <si>
    <t>Plant_wh_178</t>
  </si>
  <si>
    <t>Plant_ht_184</t>
  </si>
  <si>
    <t>Plant_wh_184</t>
  </si>
  <si>
    <t>SPAD_186</t>
  </si>
  <si>
    <t>SPAD_193</t>
  </si>
  <si>
    <t>SPAD_200</t>
  </si>
  <si>
    <t>TDR_178</t>
  </si>
  <si>
    <t>TDR_180</t>
  </si>
  <si>
    <t>TDR_187</t>
  </si>
  <si>
    <t>TDR_192</t>
  </si>
  <si>
    <t>TDR_194</t>
  </si>
  <si>
    <t>r550_1_171</t>
  </si>
  <si>
    <t>r670_1_171</t>
  </si>
  <si>
    <t>r530_1_171</t>
  </si>
  <si>
    <t>r590_2_171</t>
  </si>
  <si>
    <t>r800_2_171</t>
  </si>
  <si>
    <t>r730_2_171</t>
  </si>
  <si>
    <t>r590_4_171</t>
  </si>
  <si>
    <t>r800_4_171</t>
  </si>
  <si>
    <t>r730_4_171</t>
  </si>
  <si>
    <t>r550_5_171</t>
  </si>
  <si>
    <t>r670_5_171</t>
  </si>
  <si>
    <t>r530_5_171</t>
  </si>
  <si>
    <t>RE_AL_1_171</t>
  </si>
  <si>
    <t>NIR_AL_1_171</t>
  </si>
  <si>
    <t>RED_AL_1_171</t>
  </si>
  <si>
    <t>RE_AL_2_171</t>
  </si>
  <si>
    <t>NIR_AL_2_171</t>
  </si>
  <si>
    <t>RED_AL_2_171</t>
  </si>
  <si>
    <t>PTemp_171</t>
  </si>
  <si>
    <t>Air_171</t>
  </si>
  <si>
    <t>Rh_171</t>
  </si>
  <si>
    <t>TargTemp_1_171</t>
  </si>
  <si>
    <t>TargTemp_2_171</t>
  </si>
  <si>
    <t>SBTemp_120_171</t>
  </si>
  <si>
    <t>SBTemp_121_171</t>
  </si>
  <si>
    <t>TmV_1200_171</t>
  </si>
  <si>
    <t>TmV_1201_171</t>
  </si>
  <si>
    <t>Honey_cm_171</t>
  </si>
  <si>
    <t>Honey_cm2_171</t>
  </si>
  <si>
    <t>HoneyVolts_171</t>
  </si>
  <si>
    <t>HoneyVol_1_171</t>
  </si>
  <si>
    <t>NDVIA_L_171</t>
  </si>
  <si>
    <t>NDVIA_R_171</t>
  </si>
  <si>
    <t>NDARE_L_171</t>
  </si>
  <si>
    <t>NDARE_R_171</t>
  </si>
  <si>
    <t>NDVIR_L_171</t>
  </si>
  <si>
    <t>NDVIR_R_171</t>
  </si>
  <si>
    <t>NDRRE_L_171</t>
  </si>
  <si>
    <t>NDRRE_R_171</t>
  </si>
  <si>
    <t>NDRE_L_171</t>
  </si>
  <si>
    <t>NDRE_R_171</t>
  </si>
  <si>
    <t>NDVIG2_L_171</t>
  </si>
  <si>
    <t>NDVIG2_R_171</t>
  </si>
  <si>
    <t>NDVIG_L_171</t>
  </si>
  <si>
    <t>NDVIG_R_171</t>
  </si>
  <si>
    <t>PRI_L_171</t>
  </si>
  <si>
    <t>PRI_R_171</t>
  </si>
  <si>
    <t>CI_L_171</t>
  </si>
  <si>
    <t>CI_R_171</t>
  </si>
  <si>
    <t>CCCI_L_171</t>
  </si>
  <si>
    <t>CCCI_R_171</t>
  </si>
  <si>
    <t>DATT_L_171</t>
  </si>
  <si>
    <t>DATT_R_171</t>
  </si>
  <si>
    <t>DATTA_L_171</t>
  </si>
  <si>
    <t>DATTA_R_171</t>
  </si>
  <si>
    <t>CCCIA_L_171</t>
  </si>
  <si>
    <t>CCCIA_R_171</t>
  </si>
  <si>
    <t>CIRE_L_171</t>
  </si>
  <si>
    <t>CIRE_R_171</t>
  </si>
  <si>
    <t>MTCI_L_171</t>
  </si>
  <si>
    <t>MTCI_R_171</t>
  </si>
  <si>
    <t>NDVIR_L_AL_171</t>
  </si>
  <si>
    <t>NDVIR_R_AL_171</t>
  </si>
  <si>
    <t>NDRRE_L_AL_171</t>
  </si>
  <si>
    <t>NDRRE_R_AL_171</t>
  </si>
  <si>
    <t>NDRE_L_AL_171</t>
  </si>
  <si>
    <t>NDRE_R_AL_171</t>
  </si>
  <si>
    <t>CCCI_L_AL_171</t>
  </si>
  <si>
    <t>CCCI_R_AL_171</t>
  </si>
  <si>
    <t>DATT_L_AL_171</t>
  </si>
  <si>
    <t>DATT_R_AL_171</t>
  </si>
  <si>
    <t>CIRE_L_AL_171</t>
  </si>
  <si>
    <t>CIRE_R_AL_171</t>
  </si>
  <si>
    <t>MTCI_L_AL_171</t>
  </si>
  <si>
    <t>MTCI_R_AL_171</t>
  </si>
  <si>
    <t>Honey_bed_171</t>
  </si>
  <si>
    <t>Cropheight_1_171</t>
  </si>
  <si>
    <t>Cropheight_2_171</t>
  </si>
  <si>
    <t>r550_1_178</t>
  </si>
  <si>
    <t>r670_1_178</t>
  </si>
  <si>
    <t>r530_1_178</t>
  </si>
  <si>
    <t>r590_2_178</t>
  </si>
  <si>
    <t>r800_2_178</t>
  </si>
  <si>
    <t>r730_2_178</t>
  </si>
  <si>
    <t>r590_4_178</t>
  </si>
  <si>
    <t>r800_4_178</t>
  </si>
  <si>
    <t>r730_4_178</t>
  </si>
  <si>
    <t>r550_5_178</t>
  </si>
  <si>
    <t>r670_5_178</t>
  </si>
  <si>
    <t>r530_5_178</t>
  </si>
  <si>
    <t>RE_AL_1_178</t>
  </si>
  <si>
    <t>NIR_AL_1_178</t>
  </si>
  <si>
    <t>RED_AL_1_178</t>
  </si>
  <si>
    <t>RE_AL_2_178</t>
  </si>
  <si>
    <t>NIR_AL_2_178</t>
  </si>
  <si>
    <t>RED_AL_2_178</t>
  </si>
  <si>
    <t>PTemp_178</t>
  </si>
  <si>
    <t>Air_178</t>
  </si>
  <si>
    <t>Rh_178</t>
  </si>
  <si>
    <t>TargTemp_1_178</t>
  </si>
  <si>
    <t>TargTemp_2_178</t>
  </si>
  <si>
    <t>SBTemp_120_178</t>
  </si>
  <si>
    <t>SBTemp_121_178</t>
  </si>
  <si>
    <t>TmV_1200_178</t>
  </si>
  <si>
    <t>TmV_1201_178</t>
  </si>
  <si>
    <t>Honey_cm_178</t>
  </si>
  <si>
    <t>Honey_cm2_178</t>
  </si>
  <si>
    <t>Honey_bed_178</t>
  </si>
  <si>
    <t>Cropheight_1_178</t>
  </si>
  <si>
    <t>Cropheight_2_178</t>
  </si>
  <si>
    <t>HoneyVolts_178</t>
  </si>
  <si>
    <t>HoneyVol_1_178</t>
  </si>
  <si>
    <t>NDVIA_L_178</t>
  </si>
  <si>
    <t>NDVIA_R_178</t>
  </si>
  <si>
    <t>NDARE_L_178</t>
  </si>
  <si>
    <t>NDARE_R_178</t>
  </si>
  <si>
    <t>NDVIR_L_178</t>
  </si>
  <si>
    <t>NDVIR_R_178</t>
  </si>
  <si>
    <t>NDRRE_L_178</t>
  </si>
  <si>
    <t>NDRRE_R_178</t>
  </si>
  <si>
    <t>NDRE_L_178</t>
  </si>
  <si>
    <t>NDRE_R_178</t>
  </si>
  <si>
    <t>NDVIG2_L_178</t>
  </si>
  <si>
    <t>NDVIG2_R_178</t>
  </si>
  <si>
    <t>NDVIG_L_178</t>
  </si>
  <si>
    <t>NDVIG_R_178</t>
  </si>
  <si>
    <t>PRI_L_178</t>
  </si>
  <si>
    <t>PRI_R_178</t>
  </si>
  <si>
    <t>CI_L_178</t>
  </si>
  <si>
    <t>CI_R_178</t>
  </si>
  <si>
    <t>CCCI_L_178</t>
  </si>
  <si>
    <t>CCCI_R_178</t>
  </si>
  <si>
    <t>DATT_L_178</t>
  </si>
  <si>
    <t>DATT_R_178</t>
  </si>
  <si>
    <t>DATTA_L_178</t>
  </si>
  <si>
    <t>DATTA_R_178</t>
  </si>
  <si>
    <t>CCCIA_L_178</t>
  </si>
  <si>
    <t>CCCIA_R_178</t>
  </si>
  <si>
    <t>CIRE_L_178</t>
  </si>
  <si>
    <t>CIRE_R_178</t>
  </si>
  <si>
    <t>MTCI_L_178</t>
  </si>
  <si>
    <t>MTCI_R_178</t>
  </si>
  <si>
    <t>NDVIR_L_AL_178</t>
  </si>
  <si>
    <t>NDVIR_R_AL_178</t>
  </si>
  <si>
    <t>NDRRE_L_AL_178</t>
  </si>
  <si>
    <t>NDRRE_R_AL_178</t>
  </si>
  <si>
    <t>NDRE_L_AL_178</t>
  </si>
  <si>
    <t>NDRE_R_AL_178</t>
  </si>
  <si>
    <t>CCCI_L_AL_178</t>
  </si>
  <si>
    <t>CCCI_R_AL_178</t>
  </si>
  <si>
    <t>DATT_L_AL_178</t>
  </si>
  <si>
    <t>DATT_R_AL_178</t>
  </si>
  <si>
    <t>CIRE_L_AL_178</t>
  </si>
  <si>
    <t>CIRE_R_AL_178</t>
  </si>
  <si>
    <t>MTCI_L_AL_178</t>
  </si>
  <si>
    <t>MTCI_R_AL_178</t>
  </si>
  <si>
    <t>Petiole_172</t>
  </si>
  <si>
    <t>Petiole_179</t>
  </si>
  <si>
    <t>TDR_186</t>
  </si>
  <si>
    <t>r550_1_184</t>
  </si>
  <si>
    <t>r670_1_184</t>
  </si>
  <si>
    <t>r530_1_184</t>
  </si>
  <si>
    <t>r590_2_184</t>
  </si>
  <si>
    <t>r800_2_184</t>
  </si>
  <si>
    <t>r730_2_184</t>
  </si>
  <si>
    <t>r590_4_184</t>
  </si>
  <si>
    <t>r800_4_184</t>
  </si>
  <si>
    <t>r730_4_184</t>
  </si>
  <si>
    <t>r550_5_184</t>
  </si>
  <si>
    <t>r670_5_184</t>
  </si>
  <si>
    <t>r530_5_184</t>
  </si>
  <si>
    <t>RE_AL_1_184</t>
  </si>
  <si>
    <t>NIR_AL_1_184</t>
  </si>
  <si>
    <t>RED_AL_1_184</t>
  </si>
  <si>
    <t>RE_AL_2_184</t>
  </si>
  <si>
    <t>NIR_AL_2_184</t>
  </si>
  <si>
    <t>RED_AL_2_184</t>
  </si>
  <si>
    <t>PTemp_184</t>
  </si>
  <si>
    <t>Air_184</t>
  </si>
  <si>
    <t>Rh_184</t>
  </si>
  <si>
    <t>TargTemp_1_184</t>
  </si>
  <si>
    <t>TargTemp_2_184</t>
  </si>
  <si>
    <t>SBTemp_120_184</t>
  </si>
  <si>
    <t>SBTemp_121_184</t>
  </si>
  <si>
    <t>TmV_1200_184</t>
  </si>
  <si>
    <t>TmV_1201_184</t>
  </si>
  <si>
    <t>Honey_cm_184</t>
  </si>
  <si>
    <t>Honey_cm2_184</t>
  </si>
  <si>
    <t>Honey_bed_184</t>
  </si>
  <si>
    <t>Cropheight_1_184</t>
  </si>
  <si>
    <t>Cropheight_2_184</t>
  </si>
  <si>
    <t>HoneyVolts_184</t>
  </si>
  <si>
    <t>HoneyVol_1_184</t>
  </si>
  <si>
    <t>NDVIA_L_184</t>
  </si>
  <si>
    <t>NDVIA_R_184</t>
  </si>
  <si>
    <t>NDARE_L_184</t>
  </si>
  <si>
    <t>NDARE_R_184</t>
  </si>
  <si>
    <t>NDVIR_L_184</t>
  </si>
  <si>
    <t>NDVIR_R_184</t>
  </si>
  <si>
    <t>NDRRE_L_184</t>
  </si>
  <si>
    <t>NDRRE_R_184</t>
  </si>
  <si>
    <t>NDRE_L_184</t>
  </si>
  <si>
    <t>NDRE_R_184</t>
  </si>
  <si>
    <t>NDVIG2_L_184</t>
  </si>
  <si>
    <t>NDVIG2_R_184</t>
  </si>
  <si>
    <t>NDVIG_L_184</t>
  </si>
  <si>
    <t>NDVIG_R_184</t>
  </si>
  <si>
    <t>PRI_L_184</t>
  </si>
  <si>
    <t>PRI_R_184</t>
  </si>
  <si>
    <t>CI_L_184</t>
  </si>
  <si>
    <t>CI_R_184</t>
  </si>
  <si>
    <t>CCCI_L_184</t>
  </si>
  <si>
    <t>CCCI_R_184</t>
  </si>
  <si>
    <t>DATT_L_184</t>
  </si>
  <si>
    <t>DATT_R_184</t>
  </si>
  <si>
    <t>DATTA_L_184</t>
  </si>
  <si>
    <t>DATTA_R_184</t>
  </si>
  <si>
    <t>CCCIA_L_184</t>
  </si>
  <si>
    <t>CCCIA_R_184</t>
  </si>
  <si>
    <t>CIRE_L_184</t>
  </si>
  <si>
    <t>CIRE_R_184</t>
  </si>
  <si>
    <t>MTCI_L_184</t>
  </si>
  <si>
    <t>MTCI_R_184</t>
  </si>
  <si>
    <t>NDVIR_L_AL_184</t>
  </si>
  <si>
    <t>NDVIR_R_AL_184</t>
  </si>
  <si>
    <t>NDRRE_L_AL_184</t>
  </si>
  <si>
    <t>NDRRE_R_AL_184</t>
  </si>
  <si>
    <t>NDRE_L_AL_184</t>
  </si>
  <si>
    <t>NDRE_R_AL_184</t>
  </si>
  <si>
    <t>CCCI_L_AL_184</t>
  </si>
  <si>
    <t>CCCI_R_AL_184</t>
  </si>
  <si>
    <t>DATT_L_AL_184</t>
  </si>
  <si>
    <t>DATT_R_AL_184</t>
  </si>
  <si>
    <t>CIRE_L_AL_184</t>
  </si>
  <si>
    <t>CIRE_R_AL_184</t>
  </si>
  <si>
    <t>MTCI_L_AL_184</t>
  </si>
  <si>
    <t>MTCI_R_AL_184</t>
  </si>
  <si>
    <t>Plant_ht_192</t>
  </si>
  <si>
    <t>Plant_wh_192</t>
  </si>
  <si>
    <t>r550_1_192</t>
  </si>
  <si>
    <t>r670_1_192</t>
  </si>
  <si>
    <t>r530_1_192</t>
  </si>
  <si>
    <t>r590_2_192</t>
  </si>
  <si>
    <t>r800_2_192</t>
  </si>
  <si>
    <t>r730_2_192</t>
  </si>
  <si>
    <t>r590_4_192</t>
  </si>
  <si>
    <t>r800_4_192</t>
  </si>
  <si>
    <t>r730_4_192</t>
  </si>
  <si>
    <t>r550_5_192</t>
  </si>
  <si>
    <t>r670_5_192</t>
  </si>
  <si>
    <t>r530_5_192</t>
  </si>
  <si>
    <t>RE_AL_1_192</t>
  </si>
  <si>
    <t>NIR_AL_1_192</t>
  </si>
  <si>
    <t>RED_AL_1_192</t>
  </si>
  <si>
    <t>RE_AL_2_192</t>
  </si>
  <si>
    <t>NIR_AL_2_192</t>
  </si>
  <si>
    <t>RED_AL_2_192</t>
  </si>
  <si>
    <t>PTemp_192</t>
  </si>
  <si>
    <t>Air_192</t>
  </si>
  <si>
    <t>Rh_192</t>
  </si>
  <si>
    <t>TargTemp_1_192</t>
  </si>
  <si>
    <t>TargTemp_2_192</t>
  </si>
  <si>
    <t>SBTemp_120_192</t>
  </si>
  <si>
    <t>SBTemp_121_192</t>
  </si>
  <si>
    <t>TmV_1200_192</t>
  </si>
  <si>
    <t>TmV_1201_192</t>
  </si>
  <si>
    <t>Honey_cm_192</t>
  </si>
  <si>
    <t>Honey_cm2_192</t>
  </si>
  <si>
    <t>HoneyVolts_192</t>
  </si>
  <si>
    <t>HoneyVol_1_192</t>
  </si>
  <si>
    <t>NDVIA_L_192</t>
  </si>
  <si>
    <t>NDVIA_R_192</t>
  </si>
  <si>
    <t>NDARE_L_192</t>
  </si>
  <si>
    <t>NDARE_R_192</t>
  </si>
  <si>
    <t>NDVIR_L_192</t>
  </si>
  <si>
    <t>NDVIR_R_192</t>
  </si>
  <si>
    <t>NDRRE_L_192</t>
  </si>
  <si>
    <t>NDRRE_R_192</t>
  </si>
  <si>
    <t>NDRE_L_192</t>
  </si>
  <si>
    <t>NDRE_R_192</t>
  </si>
  <si>
    <t>NDVIG2_L_192</t>
  </si>
  <si>
    <t>NDVIG2_R_192</t>
  </si>
  <si>
    <t>NDVIG_L_192</t>
  </si>
  <si>
    <t>NDVIG_R_192</t>
  </si>
  <si>
    <t>PRI_L_192</t>
  </si>
  <si>
    <t>PRI_R_192</t>
  </si>
  <si>
    <t>CI_L_192</t>
  </si>
  <si>
    <t>CI_R_192</t>
  </si>
  <si>
    <t>CCCI_L_192</t>
  </si>
  <si>
    <t>CCCI_R_192</t>
  </si>
  <si>
    <t>DATT_L_192</t>
  </si>
  <si>
    <t>DATT_R_192</t>
  </si>
  <si>
    <t>DATTA_L_192</t>
  </si>
  <si>
    <t>DATTA_R_192</t>
  </si>
  <si>
    <t>CCCIA_L_192</t>
  </si>
  <si>
    <t>CCCIA_R_192</t>
  </si>
  <si>
    <t>CIRE_L_192</t>
  </si>
  <si>
    <t>CIRE_R_192</t>
  </si>
  <si>
    <t>MTCI_L_192</t>
  </si>
  <si>
    <t>MTCI_R_192</t>
  </si>
  <si>
    <t>NDVIR_L_AL_192</t>
  </si>
  <si>
    <t>NDVIR_R_AL_192</t>
  </si>
  <si>
    <t>NDRRE_L_AL_192</t>
  </si>
  <si>
    <t>NDRRE_R_AL_192</t>
  </si>
  <si>
    <t>NDRE_L_AL_192</t>
  </si>
  <si>
    <t>NDRE_R_AL_192</t>
  </si>
  <si>
    <t>CCCI_L_AL_192</t>
  </si>
  <si>
    <t>CCCI_R_AL_192</t>
  </si>
  <si>
    <t>DATT_L_AL_192</t>
  </si>
  <si>
    <t>DATT_R_AL_192</t>
  </si>
  <si>
    <t>CIRE_L_AL_192</t>
  </si>
  <si>
    <t>CIRE_R_AL_192</t>
  </si>
  <si>
    <t>MTCI_L_AL_192</t>
  </si>
  <si>
    <t>MTCI_R_AL_192</t>
  </si>
  <si>
    <t>Honey_bed_192</t>
  </si>
  <si>
    <t>Cropheight_1_192</t>
  </si>
  <si>
    <t>Cropheight_2_192</t>
  </si>
  <si>
    <t>Petiole_186</t>
  </si>
  <si>
    <t>TDR_199</t>
  </si>
  <si>
    <t>TDR_201</t>
  </si>
  <si>
    <t>TDR_208</t>
  </si>
  <si>
    <t>Petiole_193</t>
  </si>
  <si>
    <t>Petiole_200</t>
  </si>
  <si>
    <t>Plant_ht_200</t>
  </si>
  <si>
    <t>Plant_wh_200</t>
  </si>
  <si>
    <t>Stem_bag_g</t>
  </si>
  <si>
    <t>Burr_bag_g</t>
  </si>
  <si>
    <t>sdlnt_bag_g</t>
  </si>
  <si>
    <t>FOB_TDM_kgha</t>
  </si>
  <si>
    <t>Delin_seed</t>
  </si>
  <si>
    <t>leaf_gross_213</t>
  </si>
  <si>
    <t>leaf_bag_g_213</t>
  </si>
  <si>
    <t>lvs_g_213</t>
  </si>
  <si>
    <t>stm_ct_213</t>
  </si>
  <si>
    <t>Stem_gross_g_213</t>
  </si>
  <si>
    <t>lvsha213</t>
  </si>
  <si>
    <t>stm_g_213</t>
  </si>
  <si>
    <t>Bol_ct_213</t>
  </si>
  <si>
    <t>Bur_gross_g_213</t>
  </si>
  <si>
    <t>Bur_g_213</t>
  </si>
  <si>
    <t>Sdlntg_gross_213</t>
  </si>
  <si>
    <t>Sdlntg_213</t>
  </si>
  <si>
    <t>Sedha213</t>
  </si>
  <si>
    <t>Sdltha213</t>
  </si>
  <si>
    <t>Burha213</t>
  </si>
  <si>
    <t>stmha213</t>
  </si>
  <si>
    <t>lntha213</t>
  </si>
  <si>
    <t>lintac_213</t>
  </si>
  <si>
    <t>lnt_g_213</t>
  </si>
  <si>
    <t>Sed_g_213</t>
  </si>
  <si>
    <t>drylnt_g_213</t>
  </si>
  <si>
    <t>drySed_g_213</t>
  </si>
  <si>
    <t>Bur_Sdlnt_gross_g_213</t>
  </si>
  <si>
    <t>Bur_Sdlnt_g_213</t>
  </si>
  <si>
    <t>Burr_Sdlnt_bag_g</t>
  </si>
  <si>
    <t>Bursdlntha213</t>
  </si>
  <si>
    <t>Fuzzy_seed_bag_g</t>
  </si>
  <si>
    <t>lint_bag_g</t>
  </si>
  <si>
    <t>SedLnt_kg17ft</t>
  </si>
  <si>
    <t>Seedlnt_bag_kg</t>
  </si>
  <si>
    <t>sedLnt_ac</t>
  </si>
  <si>
    <t>Lntkg20ft</t>
  </si>
  <si>
    <t>pcnt_Lnt</t>
  </si>
  <si>
    <t>Lint_ac</t>
  </si>
  <si>
    <t>Lint_ha</t>
  </si>
  <si>
    <t>2-row_har_leng_sqft</t>
  </si>
  <si>
    <t>Seedkg20ft</t>
  </si>
  <si>
    <t>pcnt_Seed</t>
  </si>
  <si>
    <t>Seed_ac</t>
  </si>
  <si>
    <t>Seed_ha</t>
  </si>
  <si>
    <t>2-row_har_area_sqft_Bill</t>
  </si>
  <si>
    <t>lvsN_213</t>
  </si>
  <si>
    <t>lvsNha213</t>
  </si>
  <si>
    <t>STMN_213</t>
  </si>
  <si>
    <t>STMNha213</t>
  </si>
  <si>
    <t>BurN_213</t>
  </si>
  <si>
    <t>BurNha213</t>
  </si>
  <si>
    <t>SedN_213</t>
  </si>
  <si>
    <t>SedNha213</t>
  </si>
  <si>
    <t>TNUha213</t>
  </si>
  <si>
    <t>TNUac213</t>
  </si>
  <si>
    <t>MIC</t>
  </si>
  <si>
    <t>UHM</t>
  </si>
  <si>
    <t>UI</t>
  </si>
  <si>
    <t>STR</t>
  </si>
  <si>
    <t>ELO</t>
  </si>
  <si>
    <t>SFC_per</t>
  </si>
  <si>
    <t>lvs15N_213</t>
  </si>
  <si>
    <t>Bur15N_213</t>
  </si>
  <si>
    <t>Sed15N_213</t>
  </si>
  <si>
    <t>Stm15N_213</t>
  </si>
  <si>
    <t>Nov_NO3ppm_0_12</t>
  </si>
  <si>
    <t>Nov_NO3ppm_12_24</t>
  </si>
  <si>
    <t>Nov_NO3ppm_24_36</t>
  </si>
  <si>
    <t>Nov_NO3ppm_36_48</t>
  </si>
  <si>
    <t>Nov_NO3ppm_48_60</t>
  </si>
  <si>
    <t>Nov_NO3ppm_60_72</t>
  </si>
  <si>
    <t>Nov_NO3ppm_72_84</t>
  </si>
  <si>
    <t>Nov_NO3_0_24</t>
  </si>
  <si>
    <t>Nov_NO3_0_36</t>
  </si>
  <si>
    <t>Nov_NO3_0_48</t>
  </si>
  <si>
    <t>Nov_NO3_0_60</t>
  </si>
  <si>
    <t>Nov_NO3_0_72</t>
  </si>
  <si>
    <t>Nov_NO3_36_48</t>
  </si>
  <si>
    <t>Nov_NO3_48_60</t>
  </si>
  <si>
    <t>Nov_NO3_60_72</t>
  </si>
  <si>
    <t>Nov_NO3_36_72</t>
  </si>
  <si>
    <t>Nov_NH4ppm_0_12</t>
  </si>
  <si>
    <t>Nov_NH4ppm_12_24</t>
  </si>
  <si>
    <t>Nov_NH4ppm_24_36</t>
  </si>
  <si>
    <t>Nov_NH4ppm_36_48</t>
  </si>
  <si>
    <t>Nov_NH4ppm_48_60</t>
  </si>
  <si>
    <t>Nov_NH4ppm_60_72</t>
  </si>
  <si>
    <t>Nov_NH4ppm_72_84</t>
  </si>
  <si>
    <t>Nov_NH4_0_24</t>
  </si>
  <si>
    <t>Nov_NH4_0_36</t>
  </si>
  <si>
    <t>Nov_NH4_0_48</t>
  </si>
  <si>
    <t>Nov_NH4_0_60</t>
  </si>
  <si>
    <t>Nov_NH4_0_72</t>
  </si>
  <si>
    <t>Nov_NH4_36_48</t>
  </si>
  <si>
    <t>Nov_NH4_48_60</t>
  </si>
  <si>
    <t>Nov_NH4_60_72</t>
  </si>
  <si>
    <t>Nov_NH4_36_72</t>
  </si>
  <si>
    <t>ugNH4_NO3N_30_mL_A</t>
  </si>
  <si>
    <t>ugNH4_NO3N_30_mL_B</t>
  </si>
  <si>
    <t>ugNH4_NO3N_30_mL_C</t>
  </si>
  <si>
    <t>ugNH4_NO3N_30_mL_D</t>
  </si>
  <si>
    <t>ugNH4_NO3N_30_mL_E</t>
  </si>
  <si>
    <t>ugNH4_NO3N_30_mL_F</t>
  </si>
  <si>
    <t>ugNH4_NO3N_30_mL_G</t>
  </si>
  <si>
    <t>Nov_NO3_14N_ha_0_12</t>
  </si>
  <si>
    <t>Nov_NO3_14N_ha_12_24</t>
  </si>
  <si>
    <t>Nov_NO3_14N_ha_24_36</t>
  </si>
  <si>
    <t>Nov_NO3_14N_ha_36_48</t>
  </si>
  <si>
    <t>Nov_NO3_14N_ha_48_60</t>
  </si>
  <si>
    <t>Nov_NO3_14N_ha_60_72</t>
  </si>
  <si>
    <t>Nov_NO3_14N_ha_72_84</t>
  </si>
  <si>
    <t>Nov_NH4_14N_ha_0_12</t>
  </si>
  <si>
    <t>Nov_NH4_14N_ha_12_24</t>
  </si>
  <si>
    <t>Nov_NH4_14N_ha_24_36</t>
  </si>
  <si>
    <t>Nov_NH4_14N_ha_36_48</t>
  </si>
  <si>
    <t>Nov_NH4_14N_ha_48_60</t>
  </si>
  <si>
    <t>Nov_NH4_14N_ha_60_72</t>
  </si>
  <si>
    <t>Nov_NH4_14N_ha_72_84</t>
  </si>
  <si>
    <t>Nov_NO3_Per_rec_0_12</t>
  </si>
  <si>
    <t>Nov_NO3_Per_rec_12_24</t>
  </si>
  <si>
    <t>Nov_NO3_Per_rec_24_36</t>
  </si>
  <si>
    <t>Nov_NO3_Per_rec_36_48</t>
  </si>
  <si>
    <t>Nov_NO3_Per_rec_48_60</t>
  </si>
  <si>
    <t>Nov_NO3_Per_rec_60_72</t>
  </si>
  <si>
    <t>Nov_NO3_Per_rec_72_84</t>
  </si>
  <si>
    <t>Nov_NH4_Per_rec_0_12</t>
  </si>
  <si>
    <t>Nov_NH4_Per_rec_12_24</t>
  </si>
  <si>
    <t>Nov_NH4_Per_rec_24_36</t>
  </si>
  <si>
    <t>Nov_NH4_Per_rec_36_48</t>
  </si>
  <si>
    <t>Nov_NH4_Per_rec_48_60</t>
  </si>
  <si>
    <t>Nov_NH4_Per_rec_60_72</t>
  </si>
  <si>
    <t>Nov_NH4_Per_rec_72_84</t>
  </si>
  <si>
    <t>Barley_biomass_g_03052018+bag</t>
  </si>
  <si>
    <t>Barley_biomass_ha</t>
  </si>
  <si>
    <t>LeafN_144</t>
  </si>
  <si>
    <t>LeafN_151</t>
  </si>
  <si>
    <t>LeafN_165</t>
  </si>
  <si>
    <t>LeafN_172</t>
  </si>
  <si>
    <t>LeafN_179</t>
  </si>
  <si>
    <t>LeafN_186</t>
  </si>
  <si>
    <t>LeafN_193</t>
  </si>
  <si>
    <t>LeafN_200</t>
  </si>
  <si>
    <t>UC_Davis_lvsN_213</t>
  </si>
  <si>
    <t>LeafN_158_Wards</t>
  </si>
  <si>
    <t>Per_N_w_soil_A_layer_UC_Davis</t>
  </si>
  <si>
    <t>Wash_soil_kg_ha</t>
  </si>
  <si>
    <t>Tot_rec_inorgN</t>
  </si>
  <si>
    <t>Wash_soil_atomper15N</t>
  </si>
  <si>
    <t>Nov_NH4_NO3_atomper_15N_0_12</t>
  </si>
  <si>
    <t>Nov_NH4_NO3_atomper_15N_12_24</t>
  </si>
  <si>
    <t>Nov_NH4_NO3_atomper_15N_24_36</t>
  </si>
  <si>
    <t>Nov_NH4_NO3_atomper_15N_36_48</t>
  </si>
  <si>
    <t>Nov_NH4_NO3_atomper_15N_48_60</t>
  </si>
  <si>
    <t>Nov_NH4_NO3_atomper_15N_60_72</t>
  </si>
  <si>
    <t>Nov_NH4_NO3_atomper_15N_72_84</t>
  </si>
  <si>
    <t>Seed_wt_40_g</t>
  </si>
  <si>
    <t>HarSedN</t>
  </si>
  <si>
    <t>HarSedN_adj</t>
  </si>
  <si>
    <t>HarvSedNha</t>
  </si>
  <si>
    <t>HarvSed15N</t>
  </si>
  <si>
    <t>NDRE_AL_164_1_3</t>
  </si>
  <si>
    <t>HarSedN_Wards</t>
  </si>
  <si>
    <t>LeafN_144_Wards</t>
  </si>
  <si>
    <t>LeafN_151_Wards</t>
  </si>
  <si>
    <t>LeafN_158</t>
  </si>
  <si>
    <t>LeafN_200_W_or_S</t>
  </si>
  <si>
    <t>LeafN_172_Wards</t>
  </si>
  <si>
    <t>Cropheight_157</t>
  </si>
  <si>
    <t>Cropheight_158</t>
  </si>
  <si>
    <t>NDVIR_158</t>
  </si>
  <si>
    <t>NDVIR_143</t>
  </si>
  <si>
    <t>Cropheight_164</t>
  </si>
  <si>
    <t>NDVIR_164</t>
  </si>
  <si>
    <t>Cropheight_143</t>
  </si>
  <si>
    <t>Cropheight_178</t>
  </si>
  <si>
    <t>NDVIR_178</t>
  </si>
  <si>
    <t>NDVIR_171</t>
  </si>
  <si>
    <t>Cropheight_171</t>
  </si>
  <si>
    <t>Variable name</t>
  </si>
  <si>
    <t>Description</t>
  </si>
  <si>
    <t>Location point ascribed to a plot transect or sub-plot area of analysis</t>
  </si>
  <si>
    <t>Nitrogen treatment designation</t>
  </si>
  <si>
    <t>Irrigation treatment designation</t>
  </si>
  <si>
    <t>Nitrogen application treatment alpha code</t>
  </si>
  <si>
    <t>Experimental replication or block number</t>
  </si>
  <si>
    <t>Yes tag present if neutron soil water measurements were collected</t>
  </si>
  <si>
    <t>UTM meters east in WGS84</t>
  </si>
  <si>
    <t>UTM meters north in WGS84</t>
  </si>
  <si>
    <t>Percent nitrogen in the top 0-30 cm soil</t>
  </si>
  <si>
    <t>Percent carbon in the top 0-30 cm soil</t>
  </si>
  <si>
    <t>Nitrogen fertilizer rate applied per hectare</t>
  </si>
  <si>
    <t>Nitrogen fertilizer rate applied per acre</t>
  </si>
  <si>
    <t>% sand in the 0-30 cm soil zone</t>
  </si>
  <si>
    <t>% silt in the 0-30 cm soil zone</t>
  </si>
  <si>
    <t>% clay in the 0-30 cm soil zone</t>
  </si>
  <si>
    <t>% sand in the 30-60 cm soil zone</t>
  </si>
  <si>
    <t>% silt in the 30-60 cm soil zone</t>
  </si>
  <si>
    <t>% clay in the 30-60 cm soil zone</t>
  </si>
  <si>
    <t>% sand in the 60-90 cm soil zone</t>
  </si>
  <si>
    <t>% silt in the 60-90 cm soil zone</t>
  </si>
  <si>
    <t>% clay in the 60-90 cm soil zone</t>
  </si>
  <si>
    <t>% sand in the 90-120 cm soil zone</t>
  </si>
  <si>
    <t>% silt in the 90-120 cm soil zone</t>
  </si>
  <si>
    <t>% clay in the 90-120 cm soil zone</t>
  </si>
  <si>
    <t>Secondary label pointing back to the GPSpoint area of the field</t>
  </si>
  <si>
    <t>Soil pH in 0-30 cm soil (1:1 soil:water)</t>
  </si>
  <si>
    <t>Woodruff buffer pH</t>
  </si>
  <si>
    <t>Soluble salts in 0-30 cm soil (1:1 soil:water)</t>
  </si>
  <si>
    <t>Soil lime indication</t>
  </si>
  <si>
    <t>Soil texture number</t>
  </si>
  <si>
    <t>Loss on ignition</t>
  </si>
  <si>
    <t>Parts per million of nitrate</t>
  </si>
  <si>
    <t>Pounds of nitrogen per acre</t>
  </si>
  <si>
    <t>Extractable K in ppm in 0-30 cm soil</t>
  </si>
  <si>
    <t>Extractable S in ppm in 0-30 cm soil</t>
  </si>
  <si>
    <t>Extractable Zn in ppm in 0-30 cm soil</t>
  </si>
  <si>
    <t>Extractable Fe in ppm in 0-30 cm soil</t>
  </si>
  <si>
    <t>Extractable Mn in ppm in 0-30 cm soil</t>
  </si>
  <si>
    <t>Extractable Cu in ppm in 0-30 cm soil</t>
  </si>
  <si>
    <t>Extractable Ca in ppm in 0-30 cm soil</t>
  </si>
  <si>
    <t>Extractable Mg in ppm in 0-30 cm soil</t>
  </si>
  <si>
    <t>Extractable Na in ppm in 0-30 cm soil</t>
  </si>
  <si>
    <t>Cation exchange over sum of cations in 100 gram</t>
  </si>
  <si>
    <t>Saturation is percent of CEC of in the 0-30 cm soil</t>
  </si>
  <si>
    <t>Saturation is percent of CEC of in in 0-30 cm soil</t>
  </si>
  <si>
    <t>Mehlich-3 extractable P in 0-30 cm soil</t>
  </si>
  <si>
    <t>mg/kg 1 M KCL-extractable NO3-N in 0 to 12 inches of soil</t>
  </si>
  <si>
    <t>mg/kg 1 M KCL-extractable NO3-N in 12 to 24 inches of soil</t>
  </si>
  <si>
    <t>mg/kg 1 M KCL-extractable NO3-N in 24 to 36 inches of soil</t>
  </si>
  <si>
    <t>mg/kg 1 M KCL-extractable NO3-N in 36 to 48 inches of soil</t>
  </si>
  <si>
    <t>mg/kg 1 M KCL-extractable NO3-N in 48 to 60 inches of soil</t>
  </si>
  <si>
    <t>mg/kg 1 M KCL-extractable NO3-N in 60 to 72 inches of soil</t>
  </si>
  <si>
    <t>mg/kg 1 M KCL-extractable NO3-N in 72 to 84 inches of soil</t>
  </si>
  <si>
    <t>lb NO3-N/ac per 0-24 inches soil profile</t>
  </si>
  <si>
    <t>lb NO3-N/ac per 0-36 inches soil profile</t>
  </si>
  <si>
    <t>lb NO3-N/ac per 0-48 inches soil profile</t>
  </si>
  <si>
    <t>lb NO3-N/ac per 0-60 inches soil profile</t>
  </si>
  <si>
    <t>lb NO3-N/ac per 0-72 inches soil profile</t>
  </si>
  <si>
    <t>lb NO3-N/ac per 36-48 inches soil profile</t>
  </si>
  <si>
    <t>lb NO3-N/ac per 48-60 inches soil profile</t>
  </si>
  <si>
    <t>lb NO3-N/ac per 60-72 inches soil profile</t>
  </si>
  <si>
    <t>lb NO3-N/ac per 36-72 inches soil profile</t>
  </si>
  <si>
    <t>Ammonium ion ppm in the 0-30 cm soil zone</t>
  </si>
  <si>
    <t>Ammonium ion ppm in the 30-60 cm soil zone</t>
  </si>
  <si>
    <t>Ammonium ion ppm in the 60-90 cm soil zone</t>
  </si>
  <si>
    <t>Ammonium ion ppm in the 90-120 cm soil zone</t>
  </si>
  <si>
    <t>Ammonium ion ppm in the 120-150 cm soil zone</t>
  </si>
  <si>
    <t>Ammonium ion ppm in the 150-180 cm soil zone</t>
  </si>
  <si>
    <t>Ammonium ion ppm in the 72 to 84 inches soil zone</t>
  </si>
  <si>
    <t>Ammonium in the top 24 inches of soil</t>
  </si>
  <si>
    <t>Ammonium in the top 36 inches of soil</t>
  </si>
  <si>
    <t>Ammonium in the top 48 inches of soil</t>
  </si>
  <si>
    <t>Ammonium in the top 36 to 48 inches of soil</t>
  </si>
  <si>
    <t>Ammonium in the top 48 to 60 inches of soil</t>
  </si>
  <si>
    <t>Ammonium in the top 60 to 72 inches of soil</t>
  </si>
  <si>
    <t>Ammonium in the top 36 to 72 inches of soil</t>
  </si>
  <si>
    <t>Nitrate in the top 60 to 72 inches of soil</t>
  </si>
  <si>
    <t>Nitrate in the top 36 to 72 inches of soil</t>
  </si>
  <si>
    <t>Nitrate parts per million in the 0 to 12 inches of soil</t>
  </si>
  <si>
    <t>Nitrate parts per million in the 12 to 24 inches of soil</t>
  </si>
  <si>
    <t>Nitrate parts per million in the 24 to 36 inches of soil</t>
  </si>
  <si>
    <t>Nitrate parts per million in the 36 to 48 inches of soil</t>
  </si>
  <si>
    <t>Nitrate ppm in the 48 to 60 inches of soil</t>
  </si>
  <si>
    <t>Nitrate ppm in the 36 to 48 inches of soil</t>
  </si>
  <si>
    <t>Nitrate ppm in the 72 to 84 inches of soil</t>
  </si>
  <si>
    <t>Nitrate ppm in the 0 to 24 inches of soil</t>
  </si>
  <si>
    <t>Nitrate ppm in the 0 to 36 inches of soil</t>
  </si>
  <si>
    <t>Nitrate ppm in the 0 to 48 inches of soil</t>
  </si>
  <si>
    <t>Nitrate ppm in the 0 to 72 inches of soil</t>
  </si>
  <si>
    <t>Nitrate ppm in the 60 to 72 inches of soil</t>
  </si>
  <si>
    <t>Nitrate ppm in the 36 to 72 inches of soil</t>
  </si>
  <si>
    <t>Stem sample bag weight in grams</t>
  </si>
  <si>
    <t>Percent lint</t>
  </si>
  <si>
    <t>Lint per acre</t>
  </si>
  <si>
    <t>Percent seed</t>
  </si>
  <si>
    <t>Calculated VI average on DOY</t>
  </si>
  <si>
    <t>Microbiologically influenced corrosion</t>
  </si>
  <si>
    <t>Soil test result parameter</t>
  </si>
  <si>
    <t>Soil thermal resistivity</t>
  </si>
  <si>
    <t>Soil test result parameter percent</t>
  </si>
  <si>
    <t>Ammonium ppm in the top 0 to 12 inches of soil</t>
  </si>
  <si>
    <t>Ammonium ppm in the top 12 to 24 inches of soil</t>
  </si>
  <si>
    <t>Ammonium ppm in the top 24 to 36 inches of soil</t>
  </si>
  <si>
    <t>Ammonium ppm in the top 36 to 48 inches of soil</t>
  </si>
  <si>
    <t>Ammonium ppm in the top 48 to 60 inches of soil</t>
  </si>
  <si>
    <t>Ammonium ppm in the top 60 to 72 inches of soil</t>
  </si>
  <si>
    <t>Ammonium ppm in the top 72 to 84 inches of soil</t>
  </si>
  <si>
    <t>Ammonium in the top 0 to 24 inches of soil</t>
  </si>
  <si>
    <t>Ammonium in the top 0 to 36 inches of soil</t>
  </si>
  <si>
    <t>Ammonium in the top 0 to 48 inches of soil</t>
  </si>
  <si>
    <t>Ammonium in the top 0 to 60 inches of soil</t>
  </si>
  <si>
    <t>Ammonium in the top 0 to 72 inches of soil</t>
  </si>
  <si>
    <t>Ammonium in the 36 to 48 inches of soil</t>
  </si>
  <si>
    <t>Ammonium in the 48 to 60 inches of soil</t>
  </si>
  <si>
    <t>Ammonium in the 60 to 72 inches of soil</t>
  </si>
  <si>
    <t>Ammonium in 36 to 72 inches of soil</t>
  </si>
  <si>
    <t>Ammonium trace atomic percentage in the 0 to 12 inches of soil</t>
  </si>
  <si>
    <t>Ammonium trace atomic percentage in the 12 to 24 inches of soil</t>
  </si>
  <si>
    <t>Ammonium trace atomic percentage in the 24 to 36 inches of soil</t>
  </si>
  <si>
    <t>Ammonium trace atomic percentage in the 36 to 48 inches of soil</t>
  </si>
  <si>
    <t>Ammonium trace atomic percentage in the 48 to 60 inches of soil</t>
  </si>
  <si>
    <t>Ammonium trace atomic percentage in the 60 to 72 inches of soil</t>
  </si>
  <si>
    <t>Ammonium trace atomic percentage in the 72 to 84 inches of soil</t>
  </si>
  <si>
    <t>Ammonium trace atomic percentage recovered in the 0 to 12 inches of soil</t>
  </si>
  <si>
    <t>Ammonium trace atomic percentage recovered in the 12 to 24 inches of soil</t>
  </si>
  <si>
    <t>Ammonium trace atomic percentage recovered in the 24 to 36 inches of soil</t>
  </si>
  <si>
    <t>Ammonium trace atomic percentage recovered in the 36 to 48 inches of soil</t>
  </si>
  <si>
    <t>Ammonium trace atomic percentage recovered in the 48 to 60 inches of soil</t>
  </si>
  <si>
    <t>Ammonium trace atomic percentage recovered in the 60 to 72 inches of soil</t>
  </si>
  <si>
    <t>Ammonium trace atomic percentage recovered in the 72 to 84 inches of soil</t>
  </si>
  <si>
    <t>Total recovered inorganic nitrogen</t>
  </si>
  <si>
    <t>Ammonium per hectare in the top 0 to 12 inches of soil</t>
  </si>
  <si>
    <t>Ammonium per hectare in the 12 to 24 inches of soil</t>
  </si>
  <si>
    <t>Ammonium per hectare in the 24 to 36 inches of soil</t>
  </si>
  <si>
    <t>Ammonium per hectare in the 36 to 48 inches of soil</t>
  </si>
  <si>
    <t>Ammonium per hectare in the 48 to 60 inches of soil</t>
  </si>
  <si>
    <t>Ammonium per hectare in the 60 to 72 inches of soil</t>
  </si>
  <si>
    <t>Ammonium per hectare in the 72 to 84 inches of soil</t>
  </si>
  <si>
    <t>Nitrate micro grams in 30 ml sample of A soil profile</t>
  </si>
  <si>
    <t>Nitrate micro grams in 30 ml sample of B soil profile</t>
  </si>
  <si>
    <t>Nitrate micro grams in 30 ml sample of C soil profile</t>
  </si>
  <si>
    <t>Nitrate micro grams in 30 ml sample of D soil profile</t>
  </si>
  <si>
    <t>Nitrate micro grams in 30 ml sample of E soil profile</t>
  </si>
  <si>
    <t>Nitrate micro grams in 30 ml sample of F soil profile</t>
  </si>
  <si>
    <t>Nitrate micro grams in 30 ml sample of G soil profile</t>
  </si>
  <si>
    <t>Nitrate per hectare in the top 0 to 12 inches of soil</t>
  </si>
  <si>
    <t>Nitrate per hectare in the 12 to 24 inches of soil</t>
  </si>
  <si>
    <t>Nitrate per hectare in the 24 to 36 inches of soil</t>
  </si>
  <si>
    <t>Nitrate per hectare in the 36 to 48 inches of soil</t>
  </si>
  <si>
    <t>Nitrate per hectare in the 48 to 60 inches of soil</t>
  </si>
  <si>
    <t>Nitrate per hectare in the 60 to 72 inches of soil</t>
  </si>
  <si>
    <t>Nitrate per hectare in the 72 to 84 inches of soil</t>
  </si>
  <si>
    <t>Percent nitrogen in the A soil layer from Davis lab</t>
  </si>
  <si>
    <t>SPAD value on DOY 144</t>
  </si>
  <si>
    <t>SPAD value on DOY 151</t>
  </si>
  <si>
    <t>SPAD value on DOY 158</t>
  </si>
  <si>
    <t>SPAD value on DOY 165</t>
  </si>
  <si>
    <t>SPAD value on DOY 172</t>
  </si>
  <si>
    <t>SPAD value on DOY 179</t>
  </si>
  <si>
    <t>SPAD value on DOY 186</t>
  </si>
  <si>
    <t>SPAD value on DOY 193</t>
  </si>
  <si>
    <t>SPAD value on DOY 200</t>
  </si>
  <si>
    <t>Plant height measured on DOY 150</t>
  </si>
  <si>
    <t>Plant canopy width measured on DOY 157</t>
  </si>
  <si>
    <t>Plant height measured on DOY 157</t>
  </si>
  <si>
    <t>Plant height measured on DOY 164</t>
  </si>
  <si>
    <t>Plant height measured on DOY 171</t>
  </si>
  <si>
    <t>Plant height measured on DOY 178</t>
  </si>
  <si>
    <t>Plant height measured on DOY 184</t>
  </si>
  <si>
    <t>Plant height measured on DOY 192</t>
  </si>
  <si>
    <t>Plant height measured on DOY 200</t>
  </si>
  <si>
    <t>Plant canopy width measured on DOY 171</t>
  </si>
  <si>
    <t>Plant canopy width measured on DOY 178</t>
  </si>
  <si>
    <t>Plant canopy width measured on DOY 184</t>
  </si>
  <si>
    <t>Plant canopy width measured on DOY 192</t>
  </si>
  <si>
    <t>Plant canopy width measured on DOY 200</t>
  </si>
  <si>
    <t>Petiole nitrogen on DOY 144</t>
  </si>
  <si>
    <t>Petiole nitrogen on DOY 151</t>
  </si>
  <si>
    <t>Petiole nitrogen on DOY 158</t>
  </si>
  <si>
    <t>Petiole nitrogen on DOY 165</t>
  </si>
  <si>
    <t>Petiole nitrogen on DOY 172</t>
  </si>
  <si>
    <t>Petiole nitrogen on DOY 179</t>
  </si>
  <si>
    <t>Petiole nitrogen on DOY 186</t>
  </si>
  <si>
    <t>Petiole nitrogen on DOY 193</t>
  </si>
  <si>
    <t>Petiole nitrogen on DOY 200</t>
  </si>
  <si>
    <t>Soil nitrogen trace</t>
  </si>
  <si>
    <t>Time domain reflectometry soil volumetric water of upper zone on DOY</t>
  </si>
  <si>
    <t>Leaf nitrogen on DOY 144 from Wards lab</t>
  </si>
  <si>
    <t>Leaf nitrogen on DOY 151 from Wards lab</t>
  </si>
  <si>
    <t>Leaf nitrogen on DOY 158 from Wards lab</t>
  </si>
  <si>
    <t>Leaf nitrogen on DOY 172 from Wards lab</t>
  </si>
  <si>
    <t>Leaf nitrogen on DOY 200</t>
  </si>
  <si>
    <t>Leaf nitrogen on DOY 144</t>
  </si>
  <si>
    <t>Leaf nitrogen on DOY 151</t>
  </si>
  <si>
    <t>Leaf nitrogen on DOY 158</t>
  </si>
  <si>
    <t>Leaf nitrogen on DOY 165</t>
  </si>
  <si>
    <t>Leaf nitrogen on DOY 179</t>
  </si>
  <si>
    <t>Leaf nitrogen on DOY 186</t>
  </si>
  <si>
    <t>Leaf nitrogen on DOY 193</t>
  </si>
  <si>
    <t>Leaf gross weight in grams on DOY 213</t>
  </si>
  <si>
    <t>Leaf sample bag weight in grams on DOY 213</t>
  </si>
  <si>
    <t>Leaf sample weight in grams on DOY 213</t>
  </si>
  <si>
    <t>Stem sample count on DOY 213</t>
  </si>
  <si>
    <t>Stem gross weight in grams on DOY 213</t>
  </si>
  <si>
    <t>Stem sample weight in grams on DOY 213</t>
  </si>
  <si>
    <t>Boll count on DOY 213</t>
  </si>
  <si>
    <t>Burr seed lint sample bag weight in grams</t>
  </si>
  <si>
    <t>Burr seed lint gross weight in grams on DOY 213</t>
  </si>
  <si>
    <t>Burr seed lint in grams on DOY 213</t>
  </si>
  <si>
    <t>Burr gross weight in grams on DOY 213</t>
  </si>
  <si>
    <t>Burr weight in grams on DOY 213</t>
  </si>
  <si>
    <t>Burr bag weight in grams</t>
  </si>
  <si>
    <t>Seed dry weight in grams on DOY 213</t>
  </si>
  <si>
    <t>Seed bag weight in grams</t>
  </si>
  <si>
    <t>Dry lint weight in grams on DOY 213</t>
  </si>
  <si>
    <t>Lint bag weight in grams</t>
  </si>
  <si>
    <t>Seed weight in grams on DOY 213</t>
  </si>
  <si>
    <t>Lint weight in grams on DOY 213</t>
  </si>
  <si>
    <t>Lint per acre on DOY 213</t>
  </si>
  <si>
    <t>Stems per hectare on DOY 213</t>
  </si>
  <si>
    <t>Seed lint per hectare on DOY 213</t>
  </si>
  <si>
    <t>Delinted seed</t>
  </si>
  <si>
    <t>Leaf nitrogen from Davis</t>
  </si>
  <si>
    <t>Leaf nitrogen on DOY 213</t>
  </si>
  <si>
    <t>Stem nitrogen on DOY 213</t>
  </si>
  <si>
    <t>Stem nitrogen per hectare on DOY 213</t>
  </si>
  <si>
    <t>Stem nitrogen 15 isotope on DOY 213</t>
  </si>
  <si>
    <t>Leaf nitrogen 15 isotope nitrogen on DOY 213</t>
  </si>
  <si>
    <t>Burr nitrogen on DOY 213</t>
  </si>
  <si>
    <t>Burr nitrogen per hectare on DOY 213</t>
  </si>
  <si>
    <t>Seed nitrogen on DOY 213</t>
  </si>
  <si>
    <t>Seed nitrogen per hectare on DOY 213</t>
  </si>
  <si>
    <t>Seed nitrogen 15 isotope on DOY 213</t>
  </si>
  <si>
    <t>Total nitrogen urea per hectare on DOY 213</t>
  </si>
  <si>
    <t>Total nitrogen urea per acre on DOY 213</t>
  </si>
  <si>
    <t>Two crop rows of harvest length in square feet</t>
  </si>
  <si>
    <t>Two crop rows of harvest area in square feet</t>
  </si>
  <si>
    <t>Seed lint per acre</t>
  </si>
  <si>
    <t>Seeds per acre</t>
  </si>
  <si>
    <t>Barley biomass in grams</t>
  </si>
  <si>
    <t>Harvest seed nitrogen</t>
  </si>
  <si>
    <t>Harvest seed nitrogen adjusted</t>
  </si>
  <si>
    <t>Harvest seed nitrogen per hectare</t>
  </si>
  <si>
    <t>Harvest seed nitrogen isotope trace</t>
  </si>
  <si>
    <t>Harvest seed nitrogen isotope trace Wards Lab comparison</t>
  </si>
  <si>
    <t>Raw reflectance sensor number DOY</t>
  </si>
  <si>
    <t>Logger electronic panel temperature on DOY</t>
  </si>
  <si>
    <t>Ambient air temperature in C on DOY</t>
  </si>
  <si>
    <t>Ambient relative humidity % on DOY</t>
  </si>
  <si>
    <t>IRT surface target temperature C sensor number on DOY</t>
  </si>
  <si>
    <t>IRT body temperature C sensor number on DOY</t>
  </si>
  <si>
    <t>IRT microvolt raw signal sensor number on DOY</t>
  </si>
  <si>
    <t>Honeywell ultrasonic distance in cm on DOY</t>
  </si>
  <si>
    <t>Honeywell second row ultrasonic distance in cm on DOY</t>
  </si>
  <si>
    <t>Ultrasonic sensed soil bed height on DOY</t>
  </si>
  <si>
    <t>Ultrasonic calculated plant height sensor number on DOY</t>
  </si>
  <si>
    <t>Honeywell raw sensor voltage on DOY</t>
  </si>
  <si>
    <t>Honeywell second sensor raw sensor voltage on DOY</t>
  </si>
  <si>
    <t>Calculated VI left row on DOY</t>
  </si>
  <si>
    <t>Calculated VI right row on DOY</t>
  </si>
  <si>
    <t>Calculated VI AgLeader left row on DOY</t>
  </si>
  <si>
    <t>Calculated VI AgLeader right row on DOY</t>
  </si>
  <si>
    <t>Average crop height on DOY</t>
  </si>
  <si>
    <t>Calculated VI averaged on DOY</t>
  </si>
  <si>
    <t>Raw Red AgLeader sensor number on DOY</t>
  </si>
  <si>
    <t>Raw NIR AgLeader sensor number on DOY</t>
  </si>
  <si>
    <t>Raw RedEdge AgLeader sensor number on DOY</t>
  </si>
  <si>
    <t>Ultrasonic calculated plant height average on DOY</t>
  </si>
  <si>
    <t>Calculated VI AgLeader average on DOY</t>
  </si>
  <si>
    <t>Proximal platform sampling path or transect count across the field</t>
  </si>
  <si>
    <t>Nitrate percent recovered in the  top 0 to 12 inches of soil</t>
  </si>
  <si>
    <t>Nitrate percent recovered in the  12 to 24 inches of soil</t>
  </si>
  <si>
    <t>Nitrate percent recovered in the  24 to 36 inches of soil</t>
  </si>
  <si>
    <t>Nitrate percent recovered in the  36 to 48 inches of soil</t>
  </si>
  <si>
    <t>Nitrate percent recovered in the  48 to 60 inches of soil</t>
  </si>
  <si>
    <t>Nitrate percent recovered in the  60 to 72 inches of soil</t>
  </si>
  <si>
    <t>Nitrate percent recovered in the  72 to 84 inches of soil</t>
  </si>
  <si>
    <t>Soil kg per hectare</t>
  </si>
  <si>
    <t>Seed lint gross weight in grams on DOY 213</t>
  </si>
  <si>
    <t>Seed lint bag weight in grams</t>
  </si>
  <si>
    <t>Seed lint weight on DOY 213</t>
  </si>
  <si>
    <t>Lint per hectare on DOY 213</t>
  </si>
  <si>
    <t>Leaves per hectare on DOY 213</t>
  </si>
  <si>
    <t>Burr per hectare on DOY 213</t>
  </si>
  <si>
    <t>Burr seed and lint per hectare at DOY 213</t>
  </si>
  <si>
    <t>First open boll and total dry matter kilograms per hectare</t>
  </si>
  <si>
    <t>Seeds per hectare on DOY 213</t>
  </si>
  <si>
    <t>Leaf nitrogen per hectare on DOY 213</t>
  </si>
  <si>
    <t>Seed lint in kilograms for 17 feet</t>
  </si>
  <si>
    <t>Seed lint and bag weight in kilograms</t>
  </si>
  <si>
    <t>Lint weight in kilograms for 20 feet</t>
  </si>
  <si>
    <t>Lint per hectare</t>
  </si>
  <si>
    <t>Seed weight in kilograms for 20 feet</t>
  </si>
  <si>
    <t>Seeds per hectare</t>
  </si>
  <si>
    <t>Seed weight</t>
  </si>
  <si>
    <t>Barley biomass per hectare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</si>
</sst>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3" borderId="0" xfId="0" applyFont="1" applyFill="1" applyAlignment="1">
      <alignment horizontal="center"/>
    </xf>
    <xf numFmtId="2" fontId="0" fillId="0" borderId="0" xfId="0" applyNumberFormat="1" applyFont="1" applyAlignment="1">
      <alignment horizontal="center"/>
    </xf>
    <xf numFmtId="164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 vertical="center"/>
    </xf>
    <xf numFmtId="1" fontId="0" fillId="0" borderId="0" xfId="0" applyNumberFormat="1" applyFont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2" fontId="0" fillId="4" borderId="0" xfId="0" applyNumberFormat="1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" fontId="0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 vertical="center"/>
    </xf>
    <xf numFmtId="0" fontId="3" fillId="0" borderId="0" xfId="0" applyFont="1"/>
    <xf numFmtId="0" fontId="0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theme" Target="theme/theme1.xml"/><Relationship Id="rId3" Type="http://schemas.openxmlformats.org/officeDocument/2006/relationships/chartsheet" Target="chartsheets/sheet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chartsheet" Target="chartsheets/sheet9.xml"/><Relationship Id="rId5" Type="http://schemas.openxmlformats.org/officeDocument/2006/relationships/chartsheet" Target="chartsheets/sheet3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8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Lint vs Nitrogen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60594018055435384"/>
                  <c:y val="3.070969381474819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/>
                      <a:t>y = 5.6948x + 412.21</a:t>
                    </a:r>
                    <a:br>
                      <a:rPr lang="en-US" sz="1400" baseline="0"/>
                    </a:br>
                    <a:r>
                      <a:rPr lang="en-US" sz="1400" baseline="0"/>
                      <a:t>R² = 0.5643</a:t>
                    </a:r>
                    <a:endParaRPr lang="en-US" sz="1400"/>
                  </a:p>
                </c:rich>
              </c:tx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MegaTable!$JP$2:$JP$61</c:f>
              <c:numCache>
                <c:formatCode>0.00</c:formatCode>
                <c:ptCount val="60"/>
                <c:pt idx="0">
                  <c:v>289.78996078431373</c:v>
                </c:pt>
                <c:pt idx="1">
                  <c:v>305.16498039215685</c:v>
                </c:pt>
                <c:pt idx="2">
                  <c:v>248.08931372549023</c:v>
                </c:pt>
                <c:pt idx="3">
                  <c:v>267.29579411764706</c:v>
                </c:pt>
                <c:pt idx="4">
                  <c:v>65.94228431372548</c:v>
                </c:pt>
                <c:pt idx="5">
                  <c:v>64.484019607843152</c:v>
                </c:pt>
                <c:pt idx="6">
                  <c:v>60.501598039215693</c:v>
                </c:pt>
                <c:pt idx="7">
                  <c:v>45.391000000000005</c:v>
                </c:pt>
                <c:pt idx="8">
                  <c:v>72.217980392156861</c:v>
                </c:pt>
                <c:pt idx="9">
                  <c:v>68.128950980392148</c:v>
                </c:pt>
                <c:pt idx="10">
                  <c:v>77.203294117647076</c:v>
                </c:pt>
                <c:pt idx="11">
                  <c:v>77.357803921568632</c:v>
                </c:pt>
                <c:pt idx="12">
                  <c:v>162.85255882352942</c:v>
                </c:pt>
                <c:pt idx="13">
                  <c:v>221.55017647058821</c:v>
                </c:pt>
                <c:pt idx="14">
                  <c:v>185.76313725490195</c:v>
                </c:pt>
                <c:pt idx="15">
                  <c:v>140.78163725490197</c:v>
                </c:pt>
                <c:pt idx="16">
                  <c:v>164.14927450980392</c:v>
                </c:pt>
                <c:pt idx="17">
                  <c:v>203.20040196078435</c:v>
                </c:pt>
                <c:pt idx="18">
                  <c:v>238.3598137254902</c:v>
                </c:pt>
                <c:pt idx="19">
                  <c:v>228.97733333333332</c:v>
                </c:pt>
                <c:pt idx="20">
                  <c:v>67.473303921568629</c:v>
                </c:pt>
                <c:pt idx="21">
                  <c:v>80.165490196078437</c:v>
                </c:pt>
                <c:pt idx="22">
                  <c:v>87.184833333333344</c:v>
                </c:pt>
                <c:pt idx="23">
                  <c:v>60.381656862745096</c:v>
                </c:pt>
                <c:pt idx="24">
                  <c:v>179.33782352941179</c:v>
                </c:pt>
                <c:pt idx="25">
                  <c:v>130.59019607843138</c:v>
                </c:pt>
                <c:pt idx="26">
                  <c:v>185.18285294117646</c:v>
                </c:pt>
                <c:pt idx="27">
                  <c:v>161.7918039215686</c:v>
                </c:pt>
                <c:pt idx="28">
                  <c:v>173.69686274509806</c:v>
                </c:pt>
                <c:pt idx="29">
                  <c:v>279.20530392156866</c:v>
                </c:pt>
                <c:pt idx="30">
                  <c:v>197.55024509803923</c:v>
                </c:pt>
                <c:pt idx="31">
                  <c:v>163.74574509803924</c:v>
                </c:pt>
                <c:pt idx="32">
                  <c:v>150.86712745098038</c:v>
                </c:pt>
                <c:pt idx="33">
                  <c:v>164.40607843137258</c:v>
                </c:pt>
                <c:pt idx="34">
                  <c:v>155.83835294117648</c:v>
                </c:pt>
                <c:pt idx="35">
                  <c:v>129.56700000000001</c:v>
                </c:pt>
                <c:pt idx="36">
                  <c:v>66.819039215686274</c:v>
                </c:pt>
                <c:pt idx="37">
                  <c:v>51.343637254901957</c:v>
                </c:pt>
                <c:pt idx="38">
                  <c:v>52.033901960784313</c:v>
                </c:pt>
                <c:pt idx="39">
                  <c:v>64.636549019607841</c:v>
                </c:pt>
                <c:pt idx="40">
                  <c:v>66.213980392156856</c:v>
                </c:pt>
                <c:pt idx="41">
                  <c:v>68.244901960784304</c:v>
                </c:pt>
                <c:pt idx="42">
                  <c:v>75.865147058823538</c:v>
                </c:pt>
                <c:pt idx="43">
                  <c:v>70.240078431372538</c:v>
                </c:pt>
                <c:pt idx="44">
                  <c:v>168.41382352941179</c:v>
                </c:pt>
                <c:pt idx="45">
                  <c:v>212.58800980392155</c:v>
                </c:pt>
                <c:pt idx="46">
                  <c:v>193.48878431372549</c:v>
                </c:pt>
                <c:pt idx="47">
                  <c:v>166.13568627450982</c:v>
                </c:pt>
                <c:pt idx="48">
                  <c:v>75.931362745098028</c:v>
                </c:pt>
                <c:pt idx="49">
                  <c:v>80.650205882352935</c:v>
                </c:pt>
                <c:pt idx="50">
                  <c:v>83.509725490196061</c:v>
                </c:pt>
                <c:pt idx="51">
                  <c:v>81.485794117647046</c:v>
                </c:pt>
                <c:pt idx="52">
                  <c:v>158.56366666666668</c:v>
                </c:pt>
                <c:pt idx="53">
                  <c:v>199.34900980392155</c:v>
                </c:pt>
                <c:pt idx="54">
                  <c:v>181.34202941176471</c:v>
                </c:pt>
                <c:pt idx="55">
                  <c:v>176.31214705882354</c:v>
                </c:pt>
                <c:pt idx="56">
                  <c:v>211.4099705882353</c:v>
                </c:pt>
                <c:pt idx="57">
                  <c:v>153.26454901960784</c:v>
                </c:pt>
                <c:pt idx="58">
                  <c:v>232.91078431372549</c:v>
                </c:pt>
                <c:pt idx="59">
                  <c:v>181.1249705882353</c:v>
                </c:pt>
              </c:numCache>
            </c:numRef>
          </c:xVal>
          <c:yVal>
            <c:numRef>
              <c:f>MegaTable!$JZ$2:$JZ$61</c:f>
              <c:numCache>
                <c:formatCode>General</c:formatCode>
                <c:ptCount val="60"/>
                <c:pt idx="0">
                  <c:v>1690.9644838952299</c:v>
                </c:pt>
                <c:pt idx="1">
                  <c:v>1628.4054850472096</c:v>
                </c:pt>
                <c:pt idx="2">
                  <c:v>1631.5190710606837</c:v>
                </c:pt>
                <c:pt idx="3">
                  <c:v>1530.5420434670036</c:v>
                </c:pt>
                <c:pt idx="4">
                  <c:v>627.55548232928038</c:v>
                </c:pt>
                <c:pt idx="5">
                  <c:v>719.02585024001883</c:v>
                </c:pt>
                <c:pt idx="6">
                  <c:v>585.76090993039418</c:v>
                </c:pt>
                <c:pt idx="7">
                  <c:v>618.40141390574422</c:v>
                </c:pt>
                <c:pt idx="8">
                  <c:v>699.72776858578061</c:v>
                </c:pt>
                <c:pt idx="9">
                  <c:v>675.28449110468091</c:v>
                </c:pt>
                <c:pt idx="10">
                  <c:v>719.80197046376838</c:v>
                </c:pt>
                <c:pt idx="11">
                  <c:v>713.1475849544745</c:v>
                </c:pt>
                <c:pt idx="12">
                  <c:v>1578.8051317533257</c:v>
                </c:pt>
                <c:pt idx="13">
                  <c:v>2037.7493168181081</c:v>
                </c:pt>
                <c:pt idx="14">
                  <c:v>2049.9619628945679</c:v>
                </c:pt>
                <c:pt idx="15">
                  <c:v>1626.3921246916393</c:v>
                </c:pt>
                <c:pt idx="16">
                  <c:v>1132.4183751350874</c:v>
                </c:pt>
                <c:pt idx="17">
                  <c:v>1021.0976861579559</c:v>
                </c:pt>
                <c:pt idx="18">
                  <c:v>940.05818725653069</c:v>
                </c:pt>
                <c:pt idx="19">
                  <c:v>968.83365934821961</c:v>
                </c:pt>
                <c:pt idx="20">
                  <c:v>583.48439209026049</c:v>
                </c:pt>
                <c:pt idx="21">
                  <c:v>675.58455346690687</c:v>
                </c:pt>
                <c:pt idx="22">
                  <c:v>693.77615267271244</c:v>
                </c:pt>
                <c:pt idx="23">
                  <c:v>588.58847823292911</c:v>
                </c:pt>
                <c:pt idx="24">
                  <c:v>1644.0699596567351</c:v>
                </c:pt>
                <c:pt idx="25">
                  <c:v>1803.7707355879443</c:v>
                </c:pt>
                <c:pt idx="26">
                  <c:v>1621.7736417793449</c:v>
                </c:pt>
                <c:pt idx="27">
                  <c:v>1844.2670971197972</c:v>
                </c:pt>
                <c:pt idx="28">
                  <c:v>1546.8099030581793</c:v>
                </c:pt>
                <c:pt idx="29">
                  <c:v>1745.7285875232358</c:v>
                </c:pt>
                <c:pt idx="30">
                  <c:v>2008.7343994458204</c:v>
                </c:pt>
                <c:pt idx="31">
                  <c:v>2172.333645531703</c:v>
                </c:pt>
                <c:pt idx="32">
                  <c:v>1420.2701030495712</c:v>
                </c:pt>
                <c:pt idx="33">
                  <c:v>1165.1380580686091</c:v>
                </c:pt>
                <c:pt idx="34">
                  <c:v>977.1259671041098</c:v>
                </c:pt>
                <c:pt idx="35">
                  <c:v>939.76896436887137</c:v>
                </c:pt>
                <c:pt idx="36">
                  <c:v>664.52389099168545</c:v>
                </c:pt>
                <c:pt idx="37">
                  <c:v>599.69229187054543</c:v>
                </c:pt>
                <c:pt idx="38">
                  <c:v>567.27649230997531</c:v>
                </c:pt>
                <c:pt idx="39">
                  <c:v>713.14759033254052</c:v>
                </c:pt>
                <c:pt idx="40">
                  <c:v>761.77128967339547</c:v>
                </c:pt>
                <c:pt idx="41">
                  <c:v>794.18708923396548</c:v>
                </c:pt>
                <c:pt idx="42">
                  <c:v>745.56338989311064</c:v>
                </c:pt>
                <c:pt idx="43">
                  <c:v>577.23178130908195</c:v>
                </c:pt>
                <c:pt idx="44">
                  <c:v>1834.9225297196963</c:v>
                </c:pt>
                <c:pt idx="45">
                  <c:v>1788.1256651404997</c:v>
                </c:pt>
                <c:pt idx="46">
                  <c:v>1864.6005428434989</c:v>
                </c:pt>
                <c:pt idx="47">
                  <c:v>1919.3597400857909</c:v>
                </c:pt>
                <c:pt idx="48">
                  <c:v>923.85028747624551</c:v>
                </c:pt>
                <c:pt idx="49">
                  <c:v>892.81861937259737</c:v>
                </c:pt>
                <c:pt idx="50">
                  <c:v>713.14759033254052</c:v>
                </c:pt>
                <c:pt idx="51">
                  <c:v>745.56338989311064</c:v>
                </c:pt>
                <c:pt idx="52">
                  <c:v>1086.7795033534526</c:v>
                </c:pt>
                <c:pt idx="53">
                  <c:v>1364.5814977973571</c:v>
                </c:pt>
                <c:pt idx="54">
                  <c:v>1334.2289140777307</c:v>
                </c:pt>
                <c:pt idx="55">
                  <c:v>1283.5772407049058</c:v>
                </c:pt>
                <c:pt idx="56">
                  <c:v>1838.8995199140925</c:v>
                </c:pt>
                <c:pt idx="57">
                  <c:v>2179.3392307125537</c:v>
                </c:pt>
                <c:pt idx="58">
                  <c:v>2103.960935481653</c:v>
                </c:pt>
                <c:pt idx="59">
                  <c:v>1932.1777916852523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DB-45DE-99F5-1DEC5BC14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129448"/>
        <c:axId val="413500664"/>
      </c:scatterChart>
      <c:valAx>
        <c:axId val="221129448"/>
        <c:scaling>
          <c:orientation val="minMax"/>
          <c:min val="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500664"/>
        <c:crosses val="autoZero"/>
        <c:crossBetween val="midCat"/>
      </c:valAx>
      <c:valAx>
        <c:axId val="413500664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129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Wards vs Davis - FOB Leaf</a:t>
            </a:r>
            <a:r>
              <a:rPr lang="en-US" baseline="0"/>
              <a:t> 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64366609922585938"/>
                  <c:y val="1.19361927271235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/>
                      <a:t>y = 1.0624x + 0.0559</a:t>
                    </a:r>
                    <a:br>
                      <a:rPr lang="en-US" sz="1400" baseline="0"/>
                    </a:br>
                    <a:r>
                      <a:rPr lang="en-US" sz="1400" baseline="0"/>
                      <a:t>R² = 0.9769</a:t>
                    </a:r>
                    <a:endParaRPr lang="en-US" sz="1400"/>
                  </a:p>
                </c:rich>
              </c:tx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MegaTable!$JC$2:$JC$61</c:f>
              <c:numCache>
                <c:formatCode>0.00</c:formatCode>
                <c:ptCount val="60"/>
                <c:pt idx="0">
                  <c:v>2.7502175008160714</c:v>
                </c:pt>
                <c:pt idx="1">
                  <c:v>2.7217585431684794</c:v>
                </c:pt>
                <c:pt idx="2">
                  <c:v>2.8147593304079352</c:v>
                </c:pt>
                <c:pt idx="3">
                  <c:v>2.7502730886420639</c:v>
                </c:pt>
                <c:pt idx="4">
                  <c:v>2.0903389990992594</c:v>
                </c:pt>
                <c:pt idx="5">
                  <c:v>1.9725326462086017</c:v>
                </c:pt>
                <c:pt idx="6">
                  <c:v>2.2173315721319282</c:v>
                </c:pt>
                <c:pt idx="7">
                  <c:v>2.0510300075987553</c:v>
                </c:pt>
                <c:pt idx="8">
                  <c:v>1.9027152196959469</c:v>
                </c:pt>
                <c:pt idx="9">
                  <c:v>1.9749668411306907</c:v>
                </c:pt>
                <c:pt idx="10">
                  <c:v>2.0828785360886126</c:v>
                </c:pt>
                <c:pt idx="11">
                  <c:v>1.9693724648388822</c:v>
                </c:pt>
                <c:pt idx="12">
                  <c:v>2.5221597961027831</c:v>
                </c:pt>
                <c:pt idx="13">
                  <c:v>2.4796344230351948</c:v>
                </c:pt>
                <c:pt idx="14">
                  <c:v>2.6589303032050653</c:v>
                </c:pt>
                <c:pt idx="15">
                  <c:v>2.4951527233398165</c:v>
                </c:pt>
                <c:pt idx="16">
                  <c:v>2.6812052929287953</c:v>
                </c:pt>
                <c:pt idx="17">
                  <c:v>2.7007895329391491</c:v>
                </c:pt>
                <c:pt idx="18">
                  <c:v>2.8698617395350938</c:v>
                </c:pt>
                <c:pt idx="19">
                  <c:v>2.7721060101996748</c:v>
                </c:pt>
                <c:pt idx="20">
                  <c:v>2.1703148756947361</c:v>
                </c:pt>
                <c:pt idx="21">
                  <c:v>2.0051409551624864</c:v>
                </c:pt>
                <c:pt idx="22">
                  <c:v>1.9735884853740602</c:v>
                </c:pt>
                <c:pt idx="23">
                  <c:v>2.3128943788159493</c:v>
                </c:pt>
                <c:pt idx="24">
                  <c:v>2.2493783298612362</c:v>
                </c:pt>
                <c:pt idx="25">
                  <c:v>2.4165928763842164</c:v>
                </c:pt>
                <c:pt idx="26">
                  <c:v>2.4408080345348635</c:v>
                </c:pt>
                <c:pt idx="27">
                  <c:v>2.490829944092984</c:v>
                </c:pt>
                <c:pt idx="28">
                  <c:v>3.0457601175936184</c:v>
                </c:pt>
                <c:pt idx="29">
                  <c:v>2.9573525384079211</c:v>
                </c:pt>
                <c:pt idx="30">
                  <c:v>3.0250302255027877</c:v>
                </c:pt>
                <c:pt idx="31">
                  <c:v>2.7517295858946662</c:v>
                </c:pt>
                <c:pt idx="32">
                  <c:v>2.7893195402446</c:v>
                </c:pt>
                <c:pt idx="33">
                  <c:v>3.0350929599618448</c:v>
                </c:pt>
                <c:pt idx="34">
                  <c:v>2.821817221892966</c:v>
                </c:pt>
                <c:pt idx="35">
                  <c:v>2.956379614956183</c:v>
                </c:pt>
                <c:pt idx="36">
                  <c:v>2.5057386984075296</c:v>
                </c:pt>
                <c:pt idx="37">
                  <c:v>1.908857102936407</c:v>
                </c:pt>
                <c:pt idx="38">
                  <c:v>2.1722148683969875</c:v>
                </c:pt>
                <c:pt idx="39">
                  <c:v>2.13047842932454</c:v>
                </c:pt>
                <c:pt idx="40">
                  <c:v>2.3935573284082032</c:v>
                </c:pt>
                <c:pt idx="41">
                  <c:v>2.3984512160076719</c:v>
                </c:pt>
                <c:pt idx="42">
                  <c:v>2.1273206240919289</c:v>
                </c:pt>
                <c:pt idx="43">
                  <c:v>2.4015120337496887</c:v>
                </c:pt>
                <c:pt idx="44">
                  <c:v>3.0559657015831307</c:v>
                </c:pt>
                <c:pt idx="45">
                  <c:v>3.1338068843533504</c:v>
                </c:pt>
                <c:pt idx="46">
                  <c:v>3.0800365803975804</c:v>
                </c:pt>
                <c:pt idx="47">
                  <c:v>3.0538589472141551</c:v>
                </c:pt>
                <c:pt idx="48">
                  <c:v>2.4481772129463275</c:v>
                </c:pt>
                <c:pt idx="49">
                  <c:v>2.2302751314209206</c:v>
                </c:pt>
                <c:pt idx="50">
                  <c:v>2.2374527822965216</c:v>
                </c:pt>
                <c:pt idx="51">
                  <c:v>2.1788035666159207</c:v>
                </c:pt>
                <c:pt idx="52">
                  <c:v>3.0481834045023479</c:v>
                </c:pt>
                <c:pt idx="53">
                  <c:v>2.9608262562927594</c:v>
                </c:pt>
                <c:pt idx="54">
                  <c:v>3.0529225730242215</c:v>
                </c:pt>
                <c:pt idx="55">
                  <c:v>2.8225227544377196</c:v>
                </c:pt>
                <c:pt idx="56">
                  <c:v>2.6037809259918667</c:v>
                </c:pt>
                <c:pt idx="57">
                  <c:v>2.6274357592757527</c:v>
                </c:pt>
                <c:pt idx="58">
                  <c:v>2.6792390019215495</c:v>
                </c:pt>
                <c:pt idx="59">
                  <c:v>2.4603350699079476</c:v>
                </c:pt>
              </c:numCache>
            </c:numRef>
          </c:xVal>
          <c:yVal>
            <c:numRef>
              <c:f>MegaTable!$JD$2:$JD$61</c:f>
              <c:numCache>
                <c:formatCode>General</c:formatCode>
                <c:ptCount val="60"/>
                <c:pt idx="0">
                  <c:v>2.93</c:v>
                </c:pt>
                <c:pt idx="1">
                  <c:v>2.93</c:v>
                </c:pt>
                <c:pt idx="2">
                  <c:v>3</c:v>
                </c:pt>
                <c:pt idx="3">
                  <c:v>2.88</c:v>
                </c:pt>
                <c:pt idx="4">
                  <c:v>2.36</c:v>
                </c:pt>
                <c:pt idx="5">
                  <c:v>2.14</c:v>
                </c:pt>
                <c:pt idx="6">
                  <c:v>2.41</c:v>
                </c:pt>
                <c:pt idx="7">
                  <c:v>2.17</c:v>
                </c:pt>
                <c:pt idx="8">
                  <c:v>2.0699999999999998</c:v>
                </c:pt>
                <c:pt idx="9">
                  <c:v>2.09</c:v>
                </c:pt>
                <c:pt idx="10">
                  <c:v>2.27</c:v>
                </c:pt>
                <c:pt idx="11">
                  <c:v>2.1</c:v>
                </c:pt>
                <c:pt idx="12">
                  <c:v>2.7</c:v>
                </c:pt>
                <c:pt idx="13">
                  <c:v>2.76</c:v>
                </c:pt>
                <c:pt idx="14">
                  <c:v>2.92</c:v>
                </c:pt>
                <c:pt idx="15">
                  <c:v>2.67</c:v>
                </c:pt>
                <c:pt idx="16">
                  <c:v>2.93</c:v>
                </c:pt>
                <c:pt idx="17">
                  <c:v>2.92</c:v>
                </c:pt>
                <c:pt idx="18">
                  <c:v>3.13</c:v>
                </c:pt>
                <c:pt idx="19">
                  <c:v>3.04</c:v>
                </c:pt>
                <c:pt idx="20">
                  <c:v>2.35</c:v>
                </c:pt>
                <c:pt idx="21">
                  <c:v>2.1800000000000002</c:v>
                </c:pt>
                <c:pt idx="22">
                  <c:v>2.13</c:v>
                </c:pt>
                <c:pt idx="23">
                  <c:v>2.5099999999999998</c:v>
                </c:pt>
                <c:pt idx="24">
                  <c:v>2.58</c:v>
                </c:pt>
                <c:pt idx="25">
                  <c:v>2.61</c:v>
                </c:pt>
                <c:pt idx="26">
                  <c:v>2.62</c:v>
                </c:pt>
                <c:pt idx="27">
                  <c:v>2.76</c:v>
                </c:pt>
                <c:pt idx="28">
                  <c:v>3.16</c:v>
                </c:pt>
                <c:pt idx="29">
                  <c:v>3.22</c:v>
                </c:pt>
                <c:pt idx="30">
                  <c:v>3.25</c:v>
                </c:pt>
                <c:pt idx="31">
                  <c:v>3.1</c:v>
                </c:pt>
                <c:pt idx="32">
                  <c:v>2.97</c:v>
                </c:pt>
                <c:pt idx="33">
                  <c:v>3.25</c:v>
                </c:pt>
                <c:pt idx="34">
                  <c:v>3.02</c:v>
                </c:pt>
                <c:pt idx="35">
                  <c:v>3.2</c:v>
                </c:pt>
                <c:pt idx="36">
                  <c:v>2.71</c:v>
                </c:pt>
                <c:pt idx="37">
                  <c:v>2.09</c:v>
                </c:pt>
                <c:pt idx="38">
                  <c:v>2.41</c:v>
                </c:pt>
                <c:pt idx="39">
                  <c:v>2.39</c:v>
                </c:pt>
                <c:pt idx="40">
                  <c:v>2.52</c:v>
                </c:pt>
                <c:pt idx="41">
                  <c:v>2.63</c:v>
                </c:pt>
                <c:pt idx="42">
                  <c:v>2.37</c:v>
                </c:pt>
                <c:pt idx="43">
                  <c:v>2.58</c:v>
                </c:pt>
                <c:pt idx="44">
                  <c:v>3.31</c:v>
                </c:pt>
                <c:pt idx="45">
                  <c:v>3.37</c:v>
                </c:pt>
                <c:pt idx="46">
                  <c:v>3.33</c:v>
                </c:pt>
                <c:pt idx="47">
                  <c:v>3.31</c:v>
                </c:pt>
                <c:pt idx="48">
                  <c:v>2.44</c:v>
                </c:pt>
                <c:pt idx="49">
                  <c:v>2.44</c:v>
                </c:pt>
                <c:pt idx="50">
                  <c:v>2.34</c:v>
                </c:pt>
                <c:pt idx="51">
                  <c:v>2.39</c:v>
                </c:pt>
                <c:pt idx="52">
                  <c:v>3.27</c:v>
                </c:pt>
                <c:pt idx="53">
                  <c:v>3.26</c:v>
                </c:pt>
                <c:pt idx="54">
                  <c:v>3.37</c:v>
                </c:pt>
                <c:pt idx="55">
                  <c:v>3.14</c:v>
                </c:pt>
                <c:pt idx="56">
                  <c:v>2.87</c:v>
                </c:pt>
                <c:pt idx="57">
                  <c:v>2.87</c:v>
                </c:pt>
                <c:pt idx="58">
                  <c:v>2.92</c:v>
                </c:pt>
                <c:pt idx="59">
                  <c:v>2.79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61-4D5B-A220-216CEC87C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26648"/>
        <c:axId val="493829000"/>
      </c:scatterChart>
      <c:valAx>
        <c:axId val="493826648"/>
        <c:scaling>
          <c:orientation val="minMax"/>
          <c:max val="3.2"/>
          <c:min val="1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29000"/>
        <c:crosses val="autoZero"/>
        <c:crossBetween val="midCat"/>
      </c:valAx>
      <c:valAx>
        <c:axId val="493829000"/>
        <c:scaling>
          <c:orientation val="minMax"/>
          <c:max val="3.4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26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NDRE vs</a:t>
            </a:r>
            <a:r>
              <a:rPr lang="en-US" baseline="0"/>
              <a:t> N application rate on DOY 164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trendline>
            <c:spPr>
              <a:ln w="28575" cap="rnd">
                <a:solidFill>
                  <a:srgbClr val="92D050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079087825870257"/>
                  <c:y val="-0.774993398552453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/>
                      <a:t>y = -2E-06x</a:t>
                    </a:r>
                    <a:r>
                      <a:rPr lang="en-US" sz="1400" baseline="30000"/>
                      <a:t>2</a:t>
                    </a:r>
                    <a:r>
                      <a:rPr lang="en-US" sz="1400" baseline="0"/>
                      <a:t> + 0.0008x + 0.1633</a:t>
                    </a:r>
                    <a:br>
                      <a:rPr lang="en-US" sz="1400" baseline="0"/>
                    </a:br>
                    <a:r>
                      <a:rPr lang="en-US" sz="1400" baseline="0"/>
                      <a:t>R² = 0.8886</a:t>
                    </a:r>
                    <a:endParaRPr lang="en-US" sz="1400"/>
                  </a:p>
                </c:rich>
              </c:tx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MegaTable!$L$2:$L$61</c:f>
              <c:numCache>
                <c:formatCode>General</c:formatCode>
                <c:ptCount val="60"/>
                <c:pt idx="0">
                  <c:v>172.48000000000002</c:v>
                </c:pt>
                <c:pt idx="1">
                  <c:v>172.48000000000002</c:v>
                </c:pt>
                <c:pt idx="2">
                  <c:v>172.48000000000002</c:v>
                </c:pt>
                <c:pt idx="3">
                  <c:v>172.48000000000002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125.44000000000001</c:v>
                </c:pt>
                <c:pt idx="13">
                  <c:v>125.44000000000001</c:v>
                </c:pt>
                <c:pt idx="14">
                  <c:v>125.44000000000001</c:v>
                </c:pt>
                <c:pt idx="15">
                  <c:v>125.44000000000001</c:v>
                </c:pt>
                <c:pt idx="16">
                  <c:v>172.48000000000002</c:v>
                </c:pt>
                <c:pt idx="17">
                  <c:v>172.48000000000002</c:v>
                </c:pt>
                <c:pt idx="18">
                  <c:v>172.48000000000002</c:v>
                </c:pt>
                <c:pt idx="19">
                  <c:v>172.48000000000002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125.44000000000001</c:v>
                </c:pt>
                <c:pt idx="25">
                  <c:v>125.44000000000001</c:v>
                </c:pt>
                <c:pt idx="26">
                  <c:v>125.44000000000001</c:v>
                </c:pt>
                <c:pt idx="27">
                  <c:v>125.44000000000001</c:v>
                </c:pt>
                <c:pt idx="28">
                  <c:v>172.48000000000002</c:v>
                </c:pt>
                <c:pt idx="29">
                  <c:v>172.48000000000002</c:v>
                </c:pt>
                <c:pt idx="30">
                  <c:v>172.48000000000002</c:v>
                </c:pt>
                <c:pt idx="31">
                  <c:v>172.48000000000002</c:v>
                </c:pt>
                <c:pt idx="32">
                  <c:v>172.48000000000002</c:v>
                </c:pt>
                <c:pt idx="33">
                  <c:v>172.48000000000002</c:v>
                </c:pt>
                <c:pt idx="34">
                  <c:v>172.48000000000002</c:v>
                </c:pt>
                <c:pt idx="35">
                  <c:v>172.48000000000002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172.48000000000002</c:v>
                </c:pt>
                <c:pt idx="45">
                  <c:v>172.48000000000002</c:v>
                </c:pt>
                <c:pt idx="46">
                  <c:v>172.48000000000002</c:v>
                </c:pt>
                <c:pt idx="47">
                  <c:v>172.48000000000002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172.48000000000002</c:v>
                </c:pt>
                <c:pt idx="53">
                  <c:v>172.48000000000002</c:v>
                </c:pt>
                <c:pt idx="54">
                  <c:v>172.48000000000002</c:v>
                </c:pt>
                <c:pt idx="55">
                  <c:v>172.48000000000002</c:v>
                </c:pt>
                <c:pt idx="56">
                  <c:v>125.44000000000001</c:v>
                </c:pt>
                <c:pt idx="57">
                  <c:v>125.44000000000001</c:v>
                </c:pt>
                <c:pt idx="58">
                  <c:v>125.44000000000001</c:v>
                </c:pt>
                <c:pt idx="59">
                  <c:v>125.44000000000001</c:v>
                </c:pt>
              </c:numCache>
            </c:numRef>
          </c:xVal>
          <c:yVal>
            <c:numRef>
              <c:f>MegaTable!$AKR$2:$AKR$61</c:f>
              <c:numCache>
                <c:formatCode>General</c:formatCode>
                <c:ptCount val="60"/>
                <c:pt idx="0">
                  <c:v>0.25536340018113202</c:v>
                </c:pt>
                <c:pt idx="1">
                  <c:v>0.25227960311634651</c:v>
                </c:pt>
                <c:pt idx="2">
                  <c:v>0.23351166691875</c:v>
                </c:pt>
                <c:pt idx="3">
                  <c:v>0.24632593319199997</c:v>
                </c:pt>
                <c:pt idx="4">
                  <c:v>0.16316506454183649</c:v>
                </c:pt>
                <c:pt idx="5">
                  <c:v>0.16374581952647099</c:v>
                </c:pt>
                <c:pt idx="6">
                  <c:v>0.15556966294024399</c:v>
                </c:pt>
                <c:pt idx="7">
                  <c:v>0.16510312353163251</c:v>
                </c:pt>
                <c:pt idx="8" formatCode="0">
                  <c:v>-9999</c:v>
                </c:pt>
                <c:pt idx="9" formatCode="0">
                  <c:v>-9999</c:v>
                </c:pt>
                <c:pt idx="10" formatCode="0">
                  <c:v>-9999</c:v>
                </c:pt>
                <c:pt idx="11" formatCode="0">
                  <c:v>-9999</c:v>
                </c:pt>
                <c:pt idx="12">
                  <c:v>0.23212779392653049</c:v>
                </c:pt>
                <c:pt idx="13">
                  <c:v>0.19806000000000001</c:v>
                </c:pt>
                <c:pt idx="14">
                  <c:v>0.23963119788478249</c:v>
                </c:pt>
                <c:pt idx="15">
                  <c:v>0.25089226746888899</c:v>
                </c:pt>
                <c:pt idx="16" formatCode="0">
                  <c:v>-9999</c:v>
                </c:pt>
                <c:pt idx="17" formatCode="0">
                  <c:v>-9999</c:v>
                </c:pt>
                <c:pt idx="18" formatCode="0">
                  <c:v>-9999</c:v>
                </c:pt>
                <c:pt idx="19" formatCode="0">
                  <c:v>-9999</c:v>
                </c:pt>
                <c:pt idx="20" formatCode="0">
                  <c:v>-9999</c:v>
                </c:pt>
                <c:pt idx="21" formatCode="0">
                  <c:v>-9999</c:v>
                </c:pt>
                <c:pt idx="22" formatCode="0">
                  <c:v>-9999</c:v>
                </c:pt>
                <c:pt idx="23" formatCode="0">
                  <c:v>-9999</c:v>
                </c:pt>
                <c:pt idx="24">
                  <c:v>0.2449704692058825</c:v>
                </c:pt>
                <c:pt idx="25">
                  <c:v>0.24070047423599999</c:v>
                </c:pt>
                <c:pt idx="26">
                  <c:v>0.23359507861862749</c:v>
                </c:pt>
                <c:pt idx="27">
                  <c:v>0.20897748678571448</c:v>
                </c:pt>
                <c:pt idx="28">
                  <c:v>0.22248866326203698</c:v>
                </c:pt>
                <c:pt idx="29">
                  <c:v>0.2322077497095745</c:v>
                </c:pt>
                <c:pt idx="30">
                  <c:v>0.24976523946304352</c:v>
                </c:pt>
                <c:pt idx="31">
                  <c:v>0.24426671122333349</c:v>
                </c:pt>
                <c:pt idx="32" formatCode="0">
                  <c:v>-9999</c:v>
                </c:pt>
                <c:pt idx="33" formatCode="0">
                  <c:v>-9999</c:v>
                </c:pt>
                <c:pt idx="34" formatCode="0">
                  <c:v>-9999</c:v>
                </c:pt>
                <c:pt idx="35" formatCode="0">
                  <c:v>-9999</c:v>
                </c:pt>
                <c:pt idx="36">
                  <c:v>0.1525086846707315</c:v>
                </c:pt>
                <c:pt idx="37">
                  <c:v>0.181393610185</c:v>
                </c:pt>
                <c:pt idx="38">
                  <c:v>0.16389454517674401</c:v>
                </c:pt>
                <c:pt idx="39">
                  <c:v>0.18048899514487149</c:v>
                </c:pt>
                <c:pt idx="40">
                  <c:v>0.18031374271931799</c:v>
                </c:pt>
                <c:pt idx="41">
                  <c:v>0.15899951552386399</c:v>
                </c:pt>
                <c:pt idx="42">
                  <c:v>0.15941308163780499</c:v>
                </c:pt>
                <c:pt idx="43">
                  <c:v>0.135399796998387</c:v>
                </c:pt>
                <c:pt idx="44">
                  <c:v>0.232200454718889</c:v>
                </c:pt>
                <c:pt idx="45">
                  <c:v>0.23969424620312502</c:v>
                </c:pt>
                <c:pt idx="46">
                  <c:v>0.24811094935744699</c:v>
                </c:pt>
                <c:pt idx="47">
                  <c:v>0.25100468656914898</c:v>
                </c:pt>
                <c:pt idx="48" formatCode="0">
                  <c:v>-9999</c:v>
                </c:pt>
                <c:pt idx="49" formatCode="0">
                  <c:v>-9999</c:v>
                </c:pt>
                <c:pt idx="50" formatCode="0">
                  <c:v>-9999</c:v>
                </c:pt>
                <c:pt idx="51" formatCode="0">
                  <c:v>-9999</c:v>
                </c:pt>
                <c:pt idx="52" formatCode="0">
                  <c:v>-9999</c:v>
                </c:pt>
                <c:pt idx="53" formatCode="0">
                  <c:v>-9999</c:v>
                </c:pt>
                <c:pt idx="54" formatCode="0">
                  <c:v>-9999</c:v>
                </c:pt>
                <c:pt idx="55" formatCode="0">
                  <c:v>-9999</c:v>
                </c:pt>
                <c:pt idx="56">
                  <c:v>0.24210375843541648</c:v>
                </c:pt>
                <c:pt idx="57">
                  <c:v>0.23804099221145802</c:v>
                </c:pt>
                <c:pt idx="58">
                  <c:v>0.22573825185104152</c:v>
                </c:pt>
                <c:pt idx="59">
                  <c:v>0.23419825354489798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71-4AEE-AA4B-417F0BDE6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187632"/>
        <c:axId val="490183320"/>
      </c:scatterChart>
      <c:valAx>
        <c:axId val="49018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183320"/>
        <c:crosses val="autoZero"/>
        <c:crossBetween val="midCat"/>
      </c:valAx>
      <c:valAx>
        <c:axId val="490183320"/>
        <c:scaling>
          <c:orientation val="minMax"/>
          <c:max val="0.26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187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94399697024554E-2"/>
          <c:y val="2.5905999539523859E-2"/>
          <c:w val="0.87997644601363334"/>
          <c:h val="0.86782282138219535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MegaTable!$GJ$2:$GJ$60</c:f>
              <c:numCache>
                <c:formatCode>0</c:formatCode>
                <c:ptCount val="59"/>
                <c:pt idx="0" formatCode="0.0">
                  <c:v>31.5</c:v>
                </c:pt>
                <c:pt idx="1">
                  <c:v>-9999</c:v>
                </c:pt>
                <c:pt idx="2" formatCode="0.0">
                  <c:v>32.5</c:v>
                </c:pt>
                <c:pt idx="3">
                  <c:v>-9999</c:v>
                </c:pt>
                <c:pt idx="4" formatCode="0.0">
                  <c:v>27</c:v>
                </c:pt>
                <c:pt idx="5">
                  <c:v>-9999</c:v>
                </c:pt>
                <c:pt idx="6" formatCode="0.0">
                  <c:v>27</c:v>
                </c:pt>
                <c:pt idx="7">
                  <c:v>-9999</c:v>
                </c:pt>
                <c:pt idx="8" formatCode="0.0">
                  <c:v>25.5</c:v>
                </c:pt>
                <c:pt idx="9">
                  <c:v>-9999</c:v>
                </c:pt>
                <c:pt idx="10" formatCode="0.0">
                  <c:v>25</c:v>
                </c:pt>
                <c:pt idx="11">
                  <c:v>-9999</c:v>
                </c:pt>
                <c:pt idx="12" formatCode="0.0">
                  <c:v>28</c:v>
                </c:pt>
                <c:pt idx="13">
                  <c:v>-9999</c:v>
                </c:pt>
                <c:pt idx="14" formatCode="0.0">
                  <c:v>29</c:v>
                </c:pt>
                <c:pt idx="15">
                  <c:v>-9999</c:v>
                </c:pt>
                <c:pt idx="16" formatCode="0.0">
                  <c:v>30.5</c:v>
                </c:pt>
                <c:pt idx="17">
                  <c:v>-9999</c:v>
                </c:pt>
                <c:pt idx="18" formatCode="0.0">
                  <c:v>25.5</c:v>
                </c:pt>
                <c:pt idx="19">
                  <c:v>-9999</c:v>
                </c:pt>
                <c:pt idx="20" formatCode="0.0">
                  <c:v>24.5</c:v>
                </c:pt>
                <c:pt idx="21">
                  <c:v>-9999</c:v>
                </c:pt>
                <c:pt idx="22" formatCode="0.0">
                  <c:v>30.5</c:v>
                </c:pt>
                <c:pt idx="23">
                  <c:v>-9999</c:v>
                </c:pt>
                <c:pt idx="24" formatCode="0.0">
                  <c:v>29.5</c:v>
                </c:pt>
                <c:pt idx="25">
                  <c:v>-9999</c:v>
                </c:pt>
                <c:pt idx="26" formatCode="0.0">
                  <c:v>27.5</c:v>
                </c:pt>
                <c:pt idx="27">
                  <c:v>-9999</c:v>
                </c:pt>
                <c:pt idx="28" formatCode="0.0">
                  <c:v>27.5</c:v>
                </c:pt>
                <c:pt idx="29">
                  <c:v>-9999</c:v>
                </c:pt>
                <c:pt idx="30" formatCode="0.0">
                  <c:v>28</c:v>
                </c:pt>
                <c:pt idx="31">
                  <c:v>-9999</c:v>
                </c:pt>
                <c:pt idx="32" formatCode="0.0">
                  <c:v>26</c:v>
                </c:pt>
                <c:pt idx="33">
                  <c:v>-9999</c:v>
                </c:pt>
                <c:pt idx="34" formatCode="0.0">
                  <c:v>27</c:v>
                </c:pt>
                <c:pt idx="35">
                  <c:v>-9999</c:v>
                </c:pt>
                <c:pt idx="36" formatCode="0.0">
                  <c:v>20.5</c:v>
                </c:pt>
                <c:pt idx="37">
                  <c:v>-9999</c:v>
                </c:pt>
                <c:pt idx="38" formatCode="0.0">
                  <c:v>23.5</c:v>
                </c:pt>
                <c:pt idx="39">
                  <c:v>-9999</c:v>
                </c:pt>
                <c:pt idx="40" formatCode="0.0">
                  <c:v>25</c:v>
                </c:pt>
                <c:pt idx="41">
                  <c:v>-9999</c:v>
                </c:pt>
                <c:pt idx="42" formatCode="0.0">
                  <c:v>23</c:v>
                </c:pt>
                <c:pt idx="43">
                  <c:v>-9999</c:v>
                </c:pt>
                <c:pt idx="44" formatCode="0.0">
                  <c:v>21</c:v>
                </c:pt>
                <c:pt idx="45">
                  <c:v>-9999</c:v>
                </c:pt>
                <c:pt idx="46" formatCode="0.0">
                  <c:v>24</c:v>
                </c:pt>
                <c:pt idx="47">
                  <c:v>-9999</c:v>
                </c:pt>
                <c:pt idx="48" formatCode="0.0">
                  <c:v>26</c:v>
                </c:pt>
                <c:pt idx="49">
                  <c:v>-9999</c:v>
                </c:pt>
                <c:pt idx="50" formatCode="0.0">
                  <c:v>25.5</c:v>
                </c:pt>
                <c:pt idx="51">
                  <c:v>-9999</c:v>
                </c:pt>
                <c:pt idx="52" formatCode="0.0">
                  <c:v>26.5</c:v>
                </c:pt>
                <c:pt idx="53">
                  <c:v>-9999</c:v>
                </c:pt>
                <c:pt idx="54" formatCode="0.0">
                  <c:v>25.5</c:v>
                </c:pt>
                <c:pt idx="55">
                  <c:v>-9999</c:v>
                </c:pt>
                <c:pt idx="56" formatCode="0.0">
                  <c:v>29.5</c:v>
                </c:pt>
                <c:pt idx="57">
                  <c:v>-9999</c:v>
                </c:pt>
                <c:pt idx="58" formatCode="0.0">
                  <c:v>27</c:v>
                </c:pt>
              </c:numCache>
            </c:numRef>
          </c:xVal>
          <c:yVal>
            <c:numRef>
              <c:f>MegaTable!$WA$2:$WA$61</c:f>
              <c:numCache>
                <c:formatCode>General</c:formatCode>
                <c:ptCount val="60"/>
                <c:pt idx="0">
                  <c:v>12.403953488372093</c:v>
                </c:pt>
                <c:pt idx="1">
                  <c:v>13.048372093023243</c:v>
                </c:pt>
                <c:pt idx="2">
                  <c:v>13.531499999999994</c:v>
                </c:pt>
                <c:pt idx="3">
                  <c:v>11.060952380952394</c:v>
                </c:pt>
                <c:pt idx="4">
                  <c:v>11.895937499999995</c:v>
                </c:pt>
                <c:pt idx="5">
                  <c:v>4.5453999999999901</c:v>
                </c:pt>
                <c:pt idx="6">
                  <c:v>8.6051999999999929</c:v>
                </c:pt>
                <c:pt idx="7">
                  <c:v>9.3430612244897944</c:v>
                </c:pt>
                <c:pt idx="8">
                  <c:v>13.284148936170194</c:v>
                </c:pt>
                <c:pt idx="9">
                  <c:v>11.294146341463396</c:v>
                </c:pt>
                <c:pt idx="10">
                  <c:v>10.212948717948695</c:v>
                </c:pt>
                <c:pt idx="11">
                  <c:v>13.612307692307695</c:v>
                </c:pt>
                <c:pt idx="12">
                  <c:v>9.593636363636346</c:v>
                </c:pt>
                <c:pt idx="13">
                  <c:v>2.3548749999999963</c:v>
                </c:pt>
                <c:pt idx="14">
                  <c:v>7.1225609756097406</c:v>
                </c:pt>
                <c:pt idx="15">
                  <c:v>10.170749999999995</c:v>
                </c:pt>
                <c:pt idx="16">
                  <c:v>14.553163265306093</c:v>
                </c:pt>
                <c:pt idx="17">
                  <c:v>15.634299999999996</c:v>
                </c:pt>
                <c:pt idx="18">
                  <c:v>12.583061224489796</c:v>
                </c:pt>
                <c:pt idx="19">
                  <c:v>14.978877551020442</c:v>
                </c:pt>
                <c:pt idx="20">
                  <c:v>12.400978260869596</c:v>
                </c:pt>
                <c:pt idx="21">
                  <c:v>15.415222222222244</c:v>
                </c:pt>
                <c:pt idx="22">
                  <c:v>18.079880952380947</c:v>
                </c:pt>
                <c:pt idx="23">
                  <c:v>13.280124999999995</c:v>
                </c:pt>
                <c:pt idx="24">
                  <c:v>14.411568627450997</c:v>
                </c:pt>
                <c:pt idx="25">
                  <c:v>10.218333333333344</c:v>
                </c:pt>
                <c:pt idx="26">
                  <c:v>8.1023469387754936</c:v>
                </c:pt>
                <c:pt idx="27">
                  <c:v>10.094583333333347</c:v>
                </c:pt>
                <c:pt idx="28">
                  <c:v>11.699499999999993</c:v>
                </c:pt>
                <c:pt idx="29">
                  <c:v>5.4636585365853456</c:v>
                </c:pt>
                <c:pt idx="30">
                  <c:v>16.236097560975644</c:v>
                </c:pt>
                <c:pt idx="31">
                  <c:v>14.398624999999996</c:v>
                </c:pt>
                <c:pt idx="32">
                  <c:v>13.881442307692293</c:v>
                </c:pt>
                <c:pt idx="33">
                  <c:v>11.737244897959194</c:v>
                </c:pt>
                <c:pt idx="34">
                  <c:v>15.314878048780496</c:v>
                </c:pt>
                <c:pt idx="35">
                  <c:v>13.184512195121947</c:v>
                </c:pt>
                <c:pt idx="36">
                  <c:v>14.426222222222194</c:v>
                </c:pt>
                <c:pt idx="37">
                  <c:v>11.128111111111146</c:v>
                </c:pt>
                <c:pt idx="38">
                  <c:v>14.812444444444445</c:v>
                </c:pt>
                <c:pt idx="39">
                  <c:v>13.309659090909093</c:v>
                </c:pt>
                <c:pt idx="40">
                  <c:v>13.637261904761896</c:v>
                </c:pt>
                <c:pt idx="41">
                  <c:v>14.593717948717945</c:v>
                </c:pt>
                <c:pt idx="42">
                  <c:v>9.1348717948717919</c:v>
                </c:pt>
                <c:pt idx="43">
                  <c:v>7.0652564102563957</c:v>
                </c:pt>
                <c:pt idx="44">
                  <c:v>11.946499999999993</c:v>
                </c:pt>
                <c:pt idx="45">
                  <c:v>14.864042553191492</c:v>
                </c:pt>
                <c:pt idx="46">
                  <c:v>15.731585365853647</c:v>
                </c:pt>
                <c:pt idx="47">
                  <c:v>15.359390243902393</c:v>
                </c:pt>
                <c:pt idx="48">
                  <c:v>17.057040816326545</c:v>
                </c:pt>
                <c:pt idx="49">
                  <c:v>13.534895833333344</c:v>
                </c:pt>
                <c:pt idx="50">
                  <c:v>8.1511224489795957</c:v>
                </c:pt>
                <c:pt idx="51">
                  <c:v>10.067142857142844</c:v>
                </c:pt>
                <c:pt idx="52">
                  <c:v>8.9111249999999913</c:v>
                </c:pt>
                <c:pt idx="53">
                  <c:v>16.292804878048795</c:v>
                </c:pt>
                <c:pt idx="54">
                  <c:v>14.855374999999992</c:v>
                </c:pt>
                <c:pt idx="55">
                  <c:v>11.642999999999994</c:v>
                </c:pt>
                <c:pt idx="56">
                  <c:v>13.640319148936143</c:v>
                </c:pt>
                <c:pt idx="57">
                  <c:v>4.8275000000000468</c:v>
                </c:pt>
                <c:pt idx="58">
                  <c:v>9.395333333333344</c:v>
                </c:pt>
                <c:pt idx="59">
                  <c:v>13.596333333333344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30-411C-AD12-BC774EF13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183712"/>
        <c:axId val="490188416"/>
      </c:scatterChart>
      <c:valAx>
        <c:axId val="490183712"/>
        <c:scaling>
          <c:orientation val="minMax"/>
          <c:max val="33"/>
          <c:min val="2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88416"/>
        <c:crosses val="autoZero"/>
        <c:crossBetween val="midCat"/>
        <c:majorUnit val="5"/>
      </c:valAx>
      <c:valAx>
        <c:axId val="490188416"/>
        <c:scaling>
          <c:orientation val="minMax"/>
          <c:max val="19"/>
          <c:min val="6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83712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2443458374161E-2"/>
          <c:y val="2.5905999539523859E-2"/>
          <c:w val="0.87728352332187365"/>
          <c:h val="0.8597398262060568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59370375782049067"/>
                  <c:y val="-3.881619762223103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y = 91.251x - 4.0816</a:t>
                    </a:r>
                    <a:br>
                      <a:rPr lang="en-US" sz="14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</a:br>
                    <a:r>
                      <a:rPr lang="en-US" sz="14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R² = 0.3436</a:t>
                    </a:r>
                    <a:endParaRPr lang="en-US" sz="14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MegaTable!$WJ$2:$WJ$61</c:f>
              <c:numCache>
                <c:formatCode>General</c:formatCode>
                <c:ptCount val="60"/>
                <c:pt idx="0">
                  <c:v>0.19425842332674401</c:v>
                </c:pt>
                <c:pt idx="1">
                  <c:v>0.18329451856860451</c:v>
                </c:pt>
                <c:pt idx="2">
                  <c:v>0.17384952485999999</c:v>
                </c:pt>
                <c:pt idx="3">
                  <c:v>0.1850220363333335</c:v>
                </c:pt>
                <c:pt idx="4">
                  <c:v>0.16602205188020799</c:v>
                </c:pt>
                <c:pt idx="5">
                  <c:v>0.16534349114899999</c:v>
                </c:pt>
                <c:pt idx="6">
                  <c:v>0.158352261144</c:v>
                </c:pt>
                <c:pt idx="7">
                  <c:v>0.18354622485306149</c:v>
                </c:pt>
                <c:pt idx="8">
                  <c:v>0.19402528362340399</c:v>
                </c:pt>
                <c:pt idx="9">
                  <c:v>0.178836317070732</c:v>
                </c:pt>
                <c:pt idx="10">
                  <c:v>0.1519766317282055</c:v>
                </c:pt>
                <c:pt idx="11">
                  <c:v>0.18671890075256398</c:v>
                </c:pt>
                <c:pt idx="12">
                  <c:v>0.17295705949659049</c:v>
                </c:pt>
                <c:pt idx="13">
                  <c:v>0.11198617691875001</c:v>
                </c:pt>
                <c:pt idx="14">
                  <c:v>0.174121859882927</c:v>
                </c:pt>
                <c:pt idx="15">
                  <c:v>0.18491779116875001</c:v>
                </c:pt>
                <c:pt idx="16">
                  <c:v>0.19490169965306098</c:v>
                </c:pt>
                <c:pt idx="17">
                  <c:v>0.20308990622500001</c:v>
                </c:pt>
                <c:pt idx="18">
                  <c:v>0.16543589856836749</c:v>
                </c:pt>
                <c:pt idx="19">
                  <c:v>0.16439861727449001</c:v>
                </c:pt>
                <c:pt idx="20">
                  <c:v>0.16529671755652148</c:v>
                </c:pt>
                <c:pt idx="21">
                  <c:v>0.20302595814222202</c:v>
                </c:pt>
                <c:pt idx="22">
                  <c:v>0.22460248587857151</c:v>
                </c:pt>
                <c:pt idx="23">
                  <c:v>0.20495606239125</c:v>
                </c:pt>
                <c:pt idx="24">
                  <c:v>0.22533775699313699</c:v>
                </c:pt>
                <c:pt idx="25">
                  <c:v>0.19382227167083349</c:v>
                </c:pt>
                <c:pt idx="26">
                  <c:v>0.185303254162245</c:v>
                </c:pt>
                <c:pt idx="27">
                  <c:v>0.14017187456770849</c:v>
                </c:pt>
                <c:pt idx="28">
                  <c:v>0.13271244882</c:v>
                </c:pt>
                <c:pt idx="29">
                  <c:v>0.1432902651939022</c:v>
                </c:pt>
                <c:pt idx="30">
                  <c:v>0.1873680795243905</c:v>
                </c:pt>
                <c:pt idx="31">
                  <c:v>0.18246538991625</c:v>
                </c:pt>
                <c:pt idx="32">
                  <c:v>0.19222998933076901</c:v>
                </c:pt>
                <c:pt idx="33">
                  <c:v>0.20488109656020451</c:v>
                </c:pt>
                <c:pt idx="34">
                  <c:v>0.203036743945122</c:v>
                </c:pt>
                <c:pt idx="35">
                  <c:v>0.169547132345122</c:v>
                </c:pt>
                <c:pt idx="36">
                  <c:v>0.15167239602222199</c:v>
                </c:pt>
                <c:pt idx="37">
                  <c:v>0.168992614538889</c:v>
                </c:pt>
                <c:pt idx="38">
                  <c:v>0.1753513622377775</c:v>
                </c:pt>
                <c:pt idx="39">
                  <c:v>0.18890285841136401</c:v>
                </c:pt>
                <c:pt idx="40">
                  <c:v>0.17802815546904749</c:v>
                </c:pt>
                <c:pt idx="41">
                  <c:v>0.1646735527153845</c:v>
                </c:pt>
                <c:pt idx="42">
                  <c:v>0.15541932458076951</c:v>
                </c:pt>
                <c:pt idx="43">
                  <c:v>0.14390767260384651</c:v>
                </c:pt>
                <c:pt idx="44">
                  <c:v>0.159987351202</c:v>
                </c:pt>
                <c:pt idx="45">
                  <c:v>0.15672213126489398</c:v>
                </c:pt>
                <c:pt idx="46">
                  <c:v>0.180787115371951</c:v>
                </c:pt>
                <c:pt idx="47">
                  <c:v>0.18765144427195102</c:v>
                </c:pt>
                <c:pt idx="48">
                  <c:v>0.20347949704387802</c:v>
                </c:pt>
                <c:pt idx="49">
                  <c:v>0.17904953562604151</c:v>
                </c:pt>
                <c:pt idx="50">
                  <c:v>0.16176762688367352</c:v>
                </c:pt>
                <c:pt idx="51">
                  <c:v>0.1639966862238095</c:v>
                </c:pt>
                <c:pt idx="52">
                  <c:v>0.15362752529625001</c:v>
                </c:pt>
                <c:pt idx="53">
                  <c:v>0.17457164561585348</c:v>
                </c:pt>
                <c:pt idx="54">
                  <c:v>0.18022541045375001</c:v>
                </c:pt>
                <c:pt idx="55">
                  <c:v>0.19038366223624997</c:v>
                </c:pt>
                <c:pt idx="56">
                  <c:v>0.199877753301064</c:v>
                </c:pt>
                <c:pt idx="57">
                  <c:v>0.1705877811177085</c:v>
                </c:pt>
                <c:pt idx="58">
                  <c:v>0.17086285635111098</c:v>
                </c:pt>
                <c:pt idx="59">
                  <c:v>0.18136712965333351</c:v>
                </c:pt>
              </c:numCache>
            </c:numRef>
          </c:xVal>
          <c:yVal>
            <c:numRef>
              <c:f>MegaTable!$WA$2:$WA$61</c:f>
              <c:numCache>
                <c:formatCode>General</c:formatCode>
                <c:ptCount val="60"/>
                <c:pt idx="0">
                  <c:v>12.403953488372093</c:v>
                </c:pt>
                <c:pt idx="1">
                  <c:v>13.048372093023243</c:v>
                </c:pt>
                <c:pt idx="2">
                  <c:v>13.531499999999994</c:v>
                </c:pt>
                <c:pt idx="3">
                  <c:v>11.060952380952394</c:v>
                </c:pt>
                <c:pt idx="4">
                  <c:v>11.895937499999995</c:v>
                </c:pt>
                <c:pt idx="5">
                  <c:v>4.5453999999999901</c:v>
                </c:pt>
                <c:pt idx="6">
                  <c:v>8.6051999999999929</c:v>
                </c:pt>
                <c:pt idx="7">
                  <c:v>9.3430612244897944</c:v>
                </c:pt>
                <c:pt idx="8">
                  <c:v>13.284148936170194</c:v>
                </c:pt>
                <c:pt idx="9">
                  <c:v>11.294146341463396</c:v>
                </c:pt>
                <c:pt idx="10">
                  <c:v>10.212948717948695</c:v>
                </c:pt>
                <c:pt idx="11">
                  <c:v>13.612307692307695</c:v>
                </c:pt>
                <c:pt idx="12">
                  <c:v>9.593636363636346</c:v>
                </c:pt>
                <c:pt idx="13">
                  <c:v>2.3548749999999963</c:v>
                </c:pt>
                <c:pt idx="14">
                  <c:v>7.1225609756097406</c:v>
                </c:pt>
                <c:pt idx="15">
                  <c:v>10.170749999999995</c:v>
                </c:pt>
                <c:pt idx="16">
                  <c:v>14.553163265306093</c:v>
                </c:pt>
                <c:pt idx="17">
                  <c:v>15.634299999999996</c:v>
                </c:pt>
                <c:pt idx="18">
                  <c:v>12.583061224489796</c:v>
                </c:pt>
                <c:pt idx="19">
                  <c:v>14.978877551020442</c:v>
                </c:pt>
                <c:pt idx="20">
                  <c:v>12.400978260869596</c:v>
                </c:pt>
                <c:pt idx="21">
                  <c:v>15.415222222222244</c:v>
                </c:pt>
                <c:pt idx="22">
                  <c:v>18.079880952380947</c:v>
                </c:pt>
                <c:pt idx="23">
                  <c:v>13.280124999999995</c:v>
                </c:pt>
                <c:pt idx="24">
                  <c:v>14.411568627450997</c:v>
                </c:pt>
                <c:pt idx="25">
                  <c:v>10.218333333333344</c:v>
                </c:pt>
                <c:pt idx="26">
                  <c:v>8.1023469387754936</c:v>
                </c:pt>
                <c:pt idx="27">
                  <c:v>10.094583333333347</c:v>
                </c:pt>
                <c:pt idx="28">
                  <c:v>11.699499999999993</c:v>
                </c:pt>
                <c:pt idx="29">
                  <c:v>5.4636585365853456</c:v>
                </c:pt>
                <c:pt idx="30">
                  <c:v>16.236097560975644</c:v>
                </c:pt>
                <c:pt idx="31">
                  <c:v>14.398624999999996</c:v>
                </c:pt>
                <c:pt idx="32">
                  <c:v>13.881442307692293</c:v>
                </c:pt>
                <c:pt idx="33">
                  <c:v>11.737244897959194</c:v>
                </c:pt>
                <c:pt idx="34">
                  <c:v>15.314878048780496</c:v>
                </c:pt>
                <c:pt idx="35">
                  <c:v>13.184512195121947</c:v>
                </c:pt>
                <c:pt idx="36">
                  <c:v>14.426222222222194</c:v>
                </c:pt>
                <c:pt idx="37">
                  <c:v>11.128111111111146</c:v>
                </c:pt>
                <c:pt idx="38">
                  <c:v>14.812444444444445</c:v>
                </c:pt>
                <c:pt idx="39">
                  <c:v>13.309659090909093</c:v>
                </c:pt>
                <c:pt idx="40">
                  <c:v>13.637261904761896</c:v>
                </c:pt>
                <c:pt idx="41">
                  <c:v>14.593717948717945</c:v>
                </c:pt>
                <c:pt idx="42">
                  <c:v>9.1348717948717919</c:v>
                </c:pt>
                <c:pt idx="43">
                  <c:v>7.0652564102563957</c:v>
                </c:pt>
                <c:pt idx="44">
                  <c:v>11.946499999999993</c:v>
                </c:pt>
                <c:pt idx="45">
                  <c:v>14.864042553191492</c:v>
                </c:pt>
                <c:pt idx="46">
                  <c:v>15.731585365853647</c:v>
                </c:pt>
                <c:pt idx="47">
                  <c:v>15.359390243902393</c:v>
                </c:pt>
                <c:pt idx="48">
                  <c:v>17.057040816326545</c:v>
                </c:pt>
                <c:pt idx="49">
                  <c:v>13.534895833333344</c:v>
                </c:pt>
                <c:pt idx="50">
                  <c:v>8.1511224489795957</c:v>
                </c:pt>
                <c:pt idx="51">
                  <c:v>10.067142857142844</c:v>
                </c:pt>
                <c:pt idx="52">
                  <c:v>8.9111249999999913</c:v>
                </c:pt>
                <c:pt idx="53">
                  <c:v>16.292804878048795</c:v>
                </c:pt>
                <c:pt idx="54">
                  <c:v>14.855374999999992</c:v>
                </c:pt>
                <c:pt idx="55">
                  <c:v>11.642999999999994</c:v>
                </c:pt>
                <c:pt idx="56">
                  <c:v>13.640319148936143</c:v>
                </c:pt>
                <c:pt idx="57">
                  <c:v>4.8275000000000468</c:v>
                </c:pt>
                <c:pt idx="58">
                  <c:v>9.395333333333344</c:v>
                </c:pt>
                <c:pt idx="59">
                  <c:v>13.596333333333344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5E-4BB8-9660-E4EE885E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184104"/>
        <c:axId val="490182144"/>
      </c:scatterChart>
      <c:valAx>
        <c:axId val="490184104"/>
        <c:scaling>
          <c:orientation val="minMax"/>
          <c:max val="0.23"/>
          <c:min val="0.1200000000000000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82144"/>
        <c:crosses val="autoZero"/>
        <c:crossBetween val="midCat"/>
        <c:majorUnit val="0.1"/>
      </c:valAx>
      <c:valAx>
        <c:axId val="490182144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84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94399697024554E-2"/>
          <c:y val="2.5905999539523859E-2"/>
          <c:w val="0.87997644601363334"/>
          <c:h val="0.86782282138219535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53454749585477179"/>
                  <c:y val="2.8925348288783778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y = 0.7234x + 9.3997</a:t>
                    </a:r>
                    <a:br>
                      <a:rPr lang="en-US" sz="14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</a:br>
                    <a:r>
                      <a:rPr lang="en-US" sz="14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R² = 0.7387</a:t>
                    </a:r>
                    <a:endParaRPr lang="en-US" sz="14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MegaTable!$GM$2:$GM$61</c:f>
              <c:numCache>
                <c:formatCode>0</c:formatCode>
                <c:ptCount val="60"/>
                <c:pt idx="0" formatCode="0.00">
                  <c:v>66.5</c:v>
                </c:pt>
                <c:pt idx="1">
                  <c:v>-9999</c:v>
                </c:pt>
                <c:pt idx="2" formatCode="0.00">
                  <c:v>63.5</c:v>
                </c:pt>
                <c:pt idx="3">
                  <c:v>-9999</c:v>
                </c:pt>
                <c:pt idx="4" formatCode="0.00">
                  <c:v>44.5</c:v>
                </c:pt>
                <c:pt idx="5">
                  <c:v>-9999</c:v>
                </c:pt>
                <c:pt idx="6" formatCode="0.00">
                  <c:v>45</c:v>
                </c:pt>
                <c:pt idx="7">
                  <c:v>-9999</c:v>
                </c:pt>
                <c:pt idx="8" formatCode="0.00">
                  <c:v>44</c:v>
                </c:pt>
                <c:pt idx="9">
                  <c:v>-9999</c:v>
                </c:pt>
                <c:pt idx="10" formatCode="0.00">
                  <c:v>44</c:v>
                </c:pt>
                <c:pt idx="11">
                  <c:v>-9999</c:v>
                </c:pt>
                <c:pt idx="12" formatCode="0.00">
                  <c:v>60.5</c:v>
                </c:pt>
                <c:pt idx="13">
                  <c:v>-9999</c:v>
                </c:pt>
                <c:pt idx="14" formatCode="0.00">
                  <c:v>60.5</c:v>
                </c:pt>
                <c:pt idx="15">
                  <c:v>-9999</c:v>
                </c:pt>
                <c:pt idx="16" formatCode="0.00">
                  <c:v>64.5</c:v>
                </c:pt>
                <c:pt idx="17">
                  <c:v>-9999</c:v>
                </c:pt>
                <c:pt idx="18" formatCode="0.00">
                  <c:v>53.5</c:v>
                </c:pt>
                <c:pt idx="19">
                  <c:v>-9999</c:v>
                </c:pt>
                <c:pt idx="20" formatCode="0.00">
                  <c:v>38</c:v>
                </c:pt>
                <c:pt idx="21">
                  <c:v>-9999</c:v>
                </c:pt>
                <c:pt idx="22" formatCode="0.00">
                  <c:v>52</c:v>
                </c:pt>
                <c:pt idx="23">
                  <c:v>-9999</c:v>
                </c:pt>
                <c:pt idx="24" formatCode="0.00">
                  <c:v>59</c:v>
                </c:pt>
                <c:pt idx="25">
                  <c:v>-9999</c:v>
                </c:pt>
                <c:pt idx="26" formatCode="0.00">
                  <c:v>58</c:v>
                </c:pt>
                <c:pt idx="27">
                  <c:v>-9999</c:v>
                </c:pt>
                <c:pt idx="28" formatCode="0.00">
                  <c:v>57</c:v>
                </c:pt>
                <c:pt idx="29">
                  <c:v>-9999</c:v>
                </c:pt>
                <c:pt idx="30" formatCode="0.00">
                  <c:v>67</c:v>
                </c:pt>
                <c:pt idx="31">
                  <c:v>-9999</c:v>
                </c:pt>
                <c:pt idx="32" formatCode="0.00">
                  <c:v>57.5</c:v>
                </c:pt>
                <c:pt idx="33">
                  <c:v>-9999</c:v>
                </c:pt>
                <c:pt idx="34" formatCode="0.00">
                  <c:v>52</c:v>
                </c:pt>
                <c:pt idx="35">
                  <c:v>-9999</c:v>
                </c:pt>
                <c:pt idx="36" formatCode="0.00">
                  <c:v>34.5</c:v>
                </c:pt>
                <c:pt idx="37">
                  <c:v>-9999</c:v>
                </c:pt>
                <c:pt idx="38" formatCode="0.00">
                  <c:v>39</c:v>
                </c:pt>
                <c:pt idx="39">
                  <c:v>-9999</c:v>
                </c:pt>
                <c:pt idx="40" formatCode="0.00">
                  <c:v>45.5</c:v>
                </c:pt>
                <c:pt idx="41">
                  <c:v>-9999</c:v>
                </c:pt>
                <c:pt idx="42" formatCode="0.00">
                  <c:v>41.5</c:v>
                </c:pt>
                <c:pt idx="43">
                  <c:v>-9999</c:v>
                </c:pt>
                <c:pt idx="44" formatCode="0.00">
                  <c:v>57.5</c:v>
                </c:pt>
                <c:pt idx="45">
                  <c:v>-9999</c:v>
                </c:pt>
                <c:pt idx="46" formatCode="0.00">
                  <c:v>52.5</c:v>
                </c:pt>
                <c:pt idx="47">
                  <c:v>-9999</c:v>
                </c:pt>
                <c:pt idx="48" formatCode="0.00">
                  <c:v>44.5</c:v>
                </c:pt>
                <c:pt idx="49">
                  <c:v>-9999</c:v>
                </c:pt>
                <c:pt idx="50" formatCode="0.00">
                  <c:v>45.5</c:v>
                </c:pt>
                <c:pt idx="51">
                  <c:v>-9999</c:v>
                </c:pt>
                <c:pt idx="52" formatCode="0.00">
                  <c:v>54</c:v>
                </c:pt>
                <c:pt idx="53">
                  <c:v>-9999</c:v>
                </c:pt>
                <c:pt idx="54" formatCode="0.00">
                  <c:v>55</c:v>
                </c:pt>
                <c:pt idx="55">
                  <c:v>-9999</c:v>
                </c:pt>
                <c:pt idx="56" formatCode="0.00">
                  <c:v>63.5</c:v>
                </c:pt>
                <c:pt idx="57">
                  <c:v>-9999</c:v>
                </c:pt>
                <c:pt idx="58" formatCode="0.00">
                  <c:v>53.5</c:v>
                </c:pt>
                <c:pt idx="59">
                  <c:v>-9999</c:v>
                </c:pt>
              </c:numCache>
            </c:numRef>
          </c:xVal>
          <c:yVal>
            <c:numRef>
              <c:f>MegaTable!$AJD$2:$AJD$61</c:f>
              <c:numCache>
                <c:formatCode>General</c:formatCode>
                <c:ptCount val="60"/>
                <c:pt idx="0">
                  <c:v>51.434811320754697</c:v>
                </c:pt>
                <c:pt idx="1">
                  <c:v>54.36480769230775</c:v>
                </c:pt>
                <c:pt idx="2">
                  <c:v>49.341041666666655</c:v>
                </c:pt>
                <c:pt idx="3">
                  <c:v>53.409599999999998</c:v>
                </c:pt>
                <c:pt idx="4">
                  <c:v>38.905408163265349</c:v>
                </c:pt>
                <c:pt idx="5">
                  <c:v>36.157647058823549</c:v>
                </c:pt>
                <c:pt idx="6">
                  <c:v>35.599634146341451</c:v>
                </c:pt>
                <c:pt idx="7">
                  <c:v>38.807040816326499</c:v>
                </c:pt>
                <c:pt idx="8">
                  <c:v>39.448333333333302</c:v>
                </c:pt>
                <c:pt idx="9">
                  <c:v>38.800125000000001</c:v>
                </c:pt>
                <c:pt idx="10">
                  <c:v>36.51342105263155</c:v>
                </c:pt>
                <c:pt idx="11">
                  <c:v>39.1741666666667</c:v>
                </c:pt>
                <c:pt idx="12">
                  <c:v>49.9935714285714</c:v>
                </c:pt>
                <c:pt idx="13">
                  <c:v>41.2228947368421</c:v>
                </c:pt>
                <c:pt idx="14">
                  <c:v>52.173695652173947</c:v>
                </c:pt>
                <c:pt idx="15">
                  <c:v>56.286111111111097</c:v>
                </c:pt>
                <c:pt idx="16">
                  <c:v>51.924901960784297</c:v>
                </c:pt>
                <c:pt idx="17">
                  <c:v>57.182727272727249</c:v>
                </c:pt>
                <c:pt idx="18">
                  <c:v>48.497325581395344</c:v>
                </c:pt>
                <c:pt idx="19">
                  <c:v>52.363977272727297</c:v>
                </c:pt>
                <c:pt idx="20">
                  <c:v>37.339534883720951</c:v>
                </c:pt>
                <c:pt idx="21">
                  <c:v>46.268604651162796</c:v>
                </c:pt>
                <c:pt idx="22">
                  <c:v>47.645909090909043</c:v>
                </c:pt>
                <c:pt idx="23">
                  <c:v>43.157209302325597</c:v>
                </c:pt>
                <c:pt idx="24">
                  <c:v>56.994901960784347</c:v>
                </c:pt>
                <c:pt idx="25">
                  <c:v>55.311599999999999</c:v>
                </c:pt>
                <c:pt idx="26">
                  <c:v>54.04313725490195</c:v>
                </c:pt>
                <c:pt idx="27">
                  <c:v>46.169897959183693</c:v>
                </c:pt>
                <c:pt idx="28">
                  <c:v>49.026481481481497</c:v>
                </c:pt>
                <c:pt idx="29">
                  <c:v>52.846170212765998</c:v>
                </c:pt>
                <c:pt idx="30">
                  <c:v>58.870869565217404</c:v>
                </c:pt>
                <c:pt idx="31">
                  <c:v>53.773777777777795</c:v>
                </c:pt>
                <c:pt idx="32">
                  <c:v>53.536000000000001</c:v>
                </c:pt>
                <c:pt idx="33">
                  <c:v>52.651428571428603</c:v>
                </c:pt>
                <c:pt idx="34">
                  <c:v>54.773229166666653</c:v>
                </c:pt>
                <c:pt idx="35">
                  <c:v>48.038020833333299</c:v>
                </c:pt>
                <c:pt idx="36">
                  <c:v>34.930609756097596</c:v>
                </c:pt>
                <c:pt idx="37">
                  <c:v>42.147624999999998</c:v>
                </c:pt>
                <c:pt idx="38">
                  <c:v>38.96581395348835</c:v>
                </c:pt>
                <c:pt idx="39">
                  <c:v>42.070384615384604</c:v>
                </c:pt>
                <c:pt idx="40">
                  <c:v>43.57443181818185</c:v>
                </c:pt>
                <c:pt idx="41">
                  <c:v>40.062272727272749</c:v>
                </c:pt>
                <c:pt idx="42">
                  <c:v>37.254024390243899</c:v>
                </c:pt>
                <c:pt idx="43">
                  <c:v>32.344354838709698</c:v>
                </c:pt>
                <c:pt idx="44">
                  <c:v>50.794777777777746</c:v>
                </c:pt>
                <c:pt idx="45">
                  <c:v>51.855833333333301</c:v>
                </c:pt>
                <c:pt idx="46">
                  <c:v>55.636382978723447</c:v>
                </c:pt>
                <c:pt idx="47">
                  <c:v>55.002659574468098</c:v>
                </c:pt>
                <c:pt idx="48">
                  <c:v>41.547142857142852</c:v>
                </c:pt>
                <c:pt idx="49">
                  <c:v>36.060222222222201</c:v>
                </c:pt>
                <c:pt idx="50">
                  <c:v>38.472763157894704</c:v>
                </c:pt>
                <c:pt idx="51">
                  <c:v>34.40767441860465</c:v>
                </c:pt>
                <c:pt idx="52">
                  <c:v>47.680754716981149</c:v>
                </c:pt>
                <c:pt idx="53">
                  <c:v>56.0029411764706</c:v>
                </c:pt>
                <c:pt idx="54">
                  <c:v>55.606666666666698</c:v>
                </c:pt>
                <c:pt idx="55">
                  <c:v>57.922653061224494</c:v>
                </c:pt>
                <c:pt idx="56">
                  <c:v>57.264270833333349</c:v>
                </c:pt>
                <c:pt idx="57">
                  <c:v>54.904583333333349</c:v>
                </c:pt>
                <c:pt idx="58">
                  <c:v>52.540625000000048</c:v>
                </c:pt>
                <c:pt idx="59">
                  <c:v>53.9091836734694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89-40E2-B6E3-EB798E8F1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182536"/>
        <c:axId val="490182928"/>
      </c:scatterChart>
      <c:valAx>
        <c:axId val="490182536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82928"/>
        <c:crosses val="autoZero"/>
        <c:crossBetween val="midCat"/>
        <c:majorUnit val="5"/>
      </c:valAx>
      <c:valAx>
        <c:axId val="490182928"/>
        <c:scaling>
          <c:orientation val="minMax"/>
          <c:max val="60"/>
          <c:min val="3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82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2443458374161E-2"/>
          <c:y val="2.5905999539523859E-2"/>
          <c:w val="0.87728352332187365"/>
          <c:h val="0.8597398262060568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765540924130339"/>
                  <c:y val="-1.310161231886652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y = 77.701x + 3.3805</a:t>
                    </a:r>
                    <a:br>
                      <a:rPr lang="en-US" sz="14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</a:br>
                    <a:r>
                      <a:rPr lang="en-US" sz="14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R² = 0.9542</a:t>
                    </a:r>
                    <a:endParaRPr lang="en-US" sz="14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MegaTable!$AJM$2:$AJM$61</c:f>
              <c:numCache>
                <c:formatCode>General</c:formatCode>
                <c:ptCount val="60"/>
                <c:pt idx="0">
                  <c:v>0.65317643481037702</c:v>
                </c:pt>
                <c:pt idx="1">
                  <c:v>0.6588223773384615</c:v>
                </c:pt>
                <c:pt idx="2">
                  <c:v>0.62117663143229152</c:v>
                </c:pt>
                <c:pt idx="3">
                  <c:v>0.65506438463200001</c:v>
                </c:pt>
                <c:pt idx="4">
                  <c:v>0.46480320673571451</c:v>
                </c:pt>
                <c:pt idx="5">
                  <c:v>0.45335656405196101</c:v>
                </c:pt>
                <c:pt idx="6">
                  <c:v>0.42981198903780504</c:v>
                </c:pt>
                <c:pt idx="7">
                  <c:v>0.47205189926836749</c:v>
                </c:pt>
                <c:pt idx="8">
                  <c:v>0.47573372697916699</c:v>
                </c:pt>
                <c:pt idx="9">
                  <c:v>0.47357139596749998</c:v>
                </c:pt>
                <c:pt idx="10">
                  <c:v>0.42734229373421051</c:v>
                </c:pt>
                <c:pt idx="11">
                  <c:v>0.49791901442604203</c:v>
                </c:pt>
                <c:pt idx="12">
                  <c:v>0.63964117202040804</c:v>
                </c:pt>
                <c:pt idx="13">
                  <c:v>0.44264546270789451</c:v>
                </c:pt>
                <c:pt idx="14">
                  <c:v>0.64239912392391296</c:v>
                </c:pt>
                <c:pt idx="15">
                  <c:v>0.68600914119777756</c:v>
                </c:pt>
                <c:pt idx="16">
                  <c:v>0.64148800893333346</c:v>
                </c:pt>
                <c:pt idx="17">
                  <c:v>0.68959531065000002</c:v>
                </c:pt>
                <c:pt idx="18">
                  <c:v>0.57178938356744191</c:v>
                </c:pt>
                <c:pt idx="19">
                  <c:v>0.60773876947272698</c:v>
                </c:pt>
                <c:pt idx="20">
                  <c:v>0.39718323294883751</c:v>
                </c:pt>
                <c:pt idx="21">
                  <c:v>0.51174597252093057</c:v>
                </c:pt>
                <c:pt idx="22">
                  <c:v>0.56228384490795458</c:v>
                </c:pt>
                <c:pt idx="23">
                  <c:v>0.485525252594186</c:v>
                </c:pt>
                <c:pt idx="24">
                  <c:v>0.68380959284803944</c:v>
                </c:pt>
                <c:pt idx="25">
                  <c:v>0.68519419832100004</c:v>
                </c:pt>
                <c:pt idx="26">
                  <c:v>0.65910529914509797</c:v>
                </c:pt>
                <c:pt idx="27">
                  <c:v>0.5599390544285715</c:v>
                </c:pt>
                <c:pt idx="28">
                  <c:v>0.59179206600185141</c:v>
                </c:pt>
                <c:pt idx="29">
                  <c:v>0.60319685013723401</c:v>
                </c:pt>
                <c:pt idx="30">
                  <c:v>0.69032985995217344</c:v>
                </c:pt>
                <c:pt idx="31">
                  <c:v>0.6401026668766665</c:v>
                </c:pt>
                <c:pt idx="32">
                  <c:v>0.65162853670333343</c:v>
                </c:pt>
                <c:pt idx="33">
                  <c:v>0.61810054637244893</c:v>
                </c:pt>
                <c:pt idx="34">
                  <c:v>0.65459610727395856</c:v>
                </c:pt>
                <c:pt idx="35">
                  <c:v>0.60024537255208354</c:v>
                </c:pt>
                <c:pt idx="36">
                  <c:v>0.397952321132927</c:v>
                </c:pt>
                <c:pt idx="37">
                  <c:v>0.50697440581250008</c:v>
                </c:pt>
                <c:pt idx="38">
                  <c:v>0.44849827848837254</c:v>
                </c:pt>
                <c:pt idx="39">
                  <c:v>0.5021284907743595</c:v>
                </c:pt>
                <c:pt idx="40">
                  <c:v>0.49439027404659097</c:v>
                </c:pt>
                <c:pt idx="41">
                  <c:v>0.43608988155568196</c:v>
                </c:pt>
                <c:pt idx="42">
                  <c:v>0.43763029768292649</c:v>
                </c:pt>
                <c:pt idx="43">
                  <c:v>0.381821703666129</c:v>
                </c:pt>
                <c:pt idx="44">
                  <c:v>0.60823504236111092</c:v>
                </c:pt>
                <c:pt idx="45">
                  <c:v>0.64134887173020849</c:v>
                </c:pt>
                <c:pt idx="46">
                  <c:v>0.64355696721914901</c:v>
                </c:pt>
                <c:pt idx="47">
                  <c:v>0.65576776577765949</c:v>
                </c:pt>
                <c:pt idx="48">
                  <c:v>0.48041607412653048</c:v>
                </c:pt>
                <c:pt idx="49">
                  <c:v>0.44908668081333347</c:v>
                </c:pt>
                <c:pt idx="50">
                  <c:v>0.4621064576631575</c:v>
                </c:pt>
                <c:pt idx="51">
                  <c:v>0.44796220845697698</c:v>
                </c:pt>
                <c:pt idx="52">
                  <c:v>0.56281381315754753</c:v>
                </c:pt>
                <c:pt idx="53">
                  <c:v>0.65320132725980351</c:v>
                </c:pt>
                <c:pt idx="54">
                  <c:v>0.63730301758823549</c:v>
                </c:pt>
                <c:pt idx="55">
                  <c:v>0.68883752847959201</c:v>
                </c:pt>
                <c:pt idx="56">
                  <c:v>0.69005922722708357</c:v>
                </c:pt>
                <c:pt idx="57">
                  <c:v>0.65685809760000002</c:v>
                </c:pt>
                <c:pt idx="58">
                  <c:v>0.64883014977916653</c:v>
                </c:pt>
                <c:pt idx="59">
                  <c:v>0.64784648900102049</c:v>
                </c:pt>
              </c:numCache>
            </c:numRef>
          </c:xVal>
          <c:yVal>
            <c:numRef>
              <c:f>MegaTable!$AJD$2:$AJD$61</c:f>
              <c:numCache>
                <c:formatCode>General</c:formatCode>
                <c:ptCount val="60"/>
                <c:pt idx="0">
                  <c:v>51.434811320754697</c:v>
                </c:pt>
                <c:pt idx="1">
                  <c:v>54.36480769230775</c:v>
                </c:pt>
                <c:pt idx="2">
                  <c:v>49.341041666666655</c:v>
                </c:pt>
                <c:pt idx="3">
                  <c:v>53.409599999999998</c:v>
                </c:pt>
                <c:pt idx="4">
                  <c:v>38.905408163265349</c:v>
                </c:pt>
                <c:pt idx="5">
                  <c:v>36.157647058823549</c:v>
                </c:pt>
                <c:pt idx="6">
                  <c:v>35.599634146341451</c:v>
                </c:pt>
                <c:pt idx="7">
                  <c:v>38.807040816326499</c:v>
                </c:pt>
                <c:pt idx="8">
                  <c:v>39.448333333333302</c:v>
                </c:pt>
                <c:pt idx="9">
                  <c:v>38.800125000000001</c:v>
                </c:pt>
                <c:pt idx="10">
                  <c:v>36.51342105263155</c:v>
                </c:pt>
                <c:pt idx="11">
                  <c:v>39.1741666666667</c:v>
                </c:pt>
                <c:pt idx="12">
                  <c:v>49.9935714285714</c:v>
                </c:pt>
                <c:pt idx="13">
                  <c:v>41.2228947368421</c:v>
                </c:pt>
                <c:pt idx="14">
                  <c:v>52.173695652173947</c:v>
                </c:pt>
                <c:pt idx="15">
                  <c:v>56.286111111111097</c:v>
                </c:pt>
                <c:pt idx="16">
                  <c:v>51.924901960784297</c:v>
                </c:pt>
                <c:pt idx="17">
                  <c:v>57.182727272727249</c:v>
                </c:pt>
                <c:pt idx="18">
                  <c:v>48.497325581395344</c:v>
                </c:pt>
                <c:pt idx="19">
                  <c:v>52.363977272727297</c:v>
                </c:pt>
                <c:pt idx="20">
                  <c:v>37.339534883720951</c:v>
                </c:pt>
                <c:pt idx="21">
                  <c:v>46.268604651162796</c:v>
                </c:pt>
                <c:pt idx="22">
                  <c:v>47.645909090909043</c:v>
                </c:pt>
                <c:pt idx="23">
                  <c:v>43.157209302325597</c:v>
                </c:pt>
                <c:pt idx="24">
                  <c:v>56.994901960784347</c:v>
                </c:pt>
                <c:pt idx="25">
                  <c:v>55.311599999999999</c:v>
                </c:pt>
                <c:pt idx="26">
                  <c:v>54.04313725490195</c:v>
                </c:pt>
                <c:pt idx="27">
                  <c:v>46.169897959183693</c:v>
                </c:pt>
                <c:pt idx="28">
                  <c:v>49.026481481481497</c:v>
                </c:pt>
                <c:pt idx="29">
                  <c:v>52.846170212765998</c:v>
                </c:pt>
                <c:pt idx="30">
                  <c:v>58.870869565217404</c:v>
                </c:pt>
                <c:pt idx="31">
                  <c:v>53.773777777777795</c:v>
                </c:pt>
                <c:pt idx="32">
                  <c:v>53.536000000000001</c:v>
                </c:pt>
                <c:pt idx="33">
                  <c:v>52.651428571428603</c:v>
                </c:pt>
                <c:pt idx="34">
                  <c:v>54.773229166666653</c:v>
                </c:pt>
                <c:pt idx="35">
                  <c:v>48.038020833333299</c:v>
                </c:pt>
                <c:pt idx="36">
                  <c:v>34.930609756097596</c:v>
                </c:pt>
                <c:pt idx="37">
                  <c:v>42.147624999999998</c:v>
                </c:pt>
                <c:pt idx="38">
                  <c:v>38.96581395348835</c:v>
                </c:pt>
                <c:pt idx="39">
                  <c:v>42.070384615384604</c:v>
                </c:pt>
                <c:pt idx="40">
                  <c:v>43.57443181818185</c:v>
                </c:pt>
                <c:pt idx="41">
                  <c:v>40.062272727272749</c:v>
                </c:pt>
                <c:pt idx="42">
                  <c:v>37.254024390243899</c:v>
                </c:pt>
                <c:pt idx="43">
                  <c:v>32.344354838709698</c:v>
                </c:pt>
                <c:pt idx="44">
                  <c:v>50.794777777777746</c:v>
                </c:pt>
                <c:pt idx="45">
                  <c:v>51.855833333333301</c:v>
                </c:pt>
                <c:pt idx="46">
                  <c:v>55.636382978723447</c:v>
                </c:pt>
                <c:pt idx="47">
                  <c:v>55.002659574468098</c:v>
                </c:pt>
                <c:pt idx="48">
                  <c:v>41.547142857142852</c:v>
                </c:pt>
                <c:pt idx="49">
                  <c:v>36.060222222222201</c:v>
                </c:pt>
                <c:pt idx="50">
                  <c:v>38.472763157894704</c:v>
                </c:pt>
                <c:pt idx="51">
                  <c:v>34.40767441860465</c:v>
                </c:pt>
                <c:pt idx="52">
                  <c:v>47.680754716981149</c:v>
                </c:pt>
                <c:pt idx="53">
                  <c:v>56.0029411764706</c:v>
                </c:pt>
                <c:pt idx="54">
                  <c:v>55.606666666666698</c:v>
                </c:pt>
                <c:pt idx="55">
                  <c:v>57.922653061224494</c:v>
                </c:pt>
                <c:pt idx="56">
                  <c:v>57.264270833333349</c:v>
                </c:pt>
                <c:pt idx="57">
                  <c:v>54.904583333333349</c:v>
                </c:pt>
                <c:pt idx="58">
                  <c:v>52.540625000000048</c:v>
                </c:pt>
                <c:pt idx="59">
                  <c:v>53.9091836734694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59-4607-B0F7-76B6E1758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181752"/>
        <c:axId val="490185672"/>
      </c:scatterChart>
      <c:valAx>
        <c:axId val="490181752"/>
        <c:scaling>
          <c:orientation val="minMax"/>
          <c:max val="0.70000000000000007"/>
          <c:min val="0.3500000000000000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85672"/>
        <c:crosses val="autoZero"/>
        <c:crossBetween val="midCat"/>
        <c:majorUnit val="0.1"/>
      </c:valAx>
      <c:valAx>
        <c:axId val="490185672"/>
        <c:scaling>
          <c:orientation val="minMax"/>
          <c:max val="60"/>
          <c:min val="3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81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94399697024554E-2"/>
          <c:y val="2.5905999539523859E-2"/>
          <c:w val="0.87997644601363334"/>
          <c:h val="0.86782282138219535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trendline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49788063475269262"/>
                  <c:y val="4.584187974826243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y = 0.7936x + 9.9191</a:t>
                    </a:r>
                    <a:br>
                      <a:rPr lang="en-US" sz="14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</a:br>
                    <a:r>
                      <a:rPr lang="en-US" sz="14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R² = 0.8594</a:t>
                    </a:r>
                    <a:endParaRPr lang="en-US" sz="1400">
                      <a:solidFill>
                        <a:schemeClr val="tx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MegaTable!$GO$2:$GO$61</c:f>
              <c:numCache>
                <c:formatCode>0</c:formatCode>
                <c:ptCount val="60"/>
                <c:pt idx="0" formatCode="0.00">
                  <c:v>72.5</c:v>
                </c:pt>
                <c:pt idx="1">
                  <c:v>-9999</c:v>
                </c:pt>
                <c:pt idx="2" formatCode="0.00">
                  <c:v>78</c:v>
                </c:pt>
                <c:pt idx="3">
                  <c:v>-9999</c:v>
                </c:pt>
                <c:pt idx="4" formatCode="0.00">
                  <c:v>50.5</c:v>
                </c:pt>
                <c:pt idx="5">
                  <c:v>-9999</c:v>
                </c:pt>
                <c:pt idx="6" formatCode="0.00">
                  <c:v>48.5</c:v>
                </c:pt>
                <c:pt idx="7">
                  <c:v>-9999</c:v>
                </c:pt>
                <c:pt idx="8" formatCode="0.00">
                  <c:v>48.5</c:v>
                </c:pt>
                <c:pt idx="9">
                  <c:v>-9999</c:v>
                </c:pt>
                <c:pt idx="10" formatCode="0.00">
                  <c:v>42.5</c:v>
                </c:pt>
                <c:pt idx="11">
                  <c:v>-9999</c:v>
                </c:pt>
                <c:pt idx="12" formatCode="0.00">
                  <c:v>76.5</c:v>
                </c:pt>
                <c:pt idx="13">
                  <c:v>-9999</c:v>
                </c:pt>
                <c:pt idx="14" formatCode="0.00">
                  <c:v>75</c:v>
                </c:pt>
                <c:pt idx="15">
                  <c:v>-9999</c:v>
                </c:pt>
                <c:pt idx="16" formatCode="0.00">
                  <c:v>69</c:v>
                </c:pt>
                <c:pt idx="17">
                  <c:v>-9999</c:v>
                </c:pt>
                <c:pt idx="18" formatCode="0.00">
                  <c:v>70</c:v>
                </c:pt>
                <c:pt idx="19">
                  <c:v>-9999</c:v>
                </c:pt>
                <c:pt idx="20" formatCode="0.00">
                  <c:v>42.5</c:v>
                </c:pt>
                <c:pt idx="21">
                  <c:v>-9999</c:v>
                </c:pt>
                <c:pt idx="22" formatCode="0.00">
                  <c:v>56</c:v>
                </c:pt>
                <c:pt idx="23">
                  <c:v>-9999</c:v>
                </c:pt>
                <c:pt idx="24" formatCode="0.00">
                  <c:v>73</c:v>
                </c:pt>
                <c:pt idx="25">
                  <c:v>-9999</c:v>
                </c:pt>
                <c:pt idx="26" formatCode="0.00">
                  <c:v>63</c:v>
                </c:pt>
                <c:pt idx="27">
                  <c:v>-9999</c:v>
                </c:pt>
                <c:pt idx="28" formatCode="0.00">
                  <c:v>74.5</c:v>
                </c:pt>
                <c:pt idx="29">
                  <c:v>-9999</c:v>
                </c:pt>
                <c:pt idx="30" formatCode="0.00">
                  <c:v>71</c:v>
                </c:pt>
                <c:pt idx="31">
                  <c:v>-9999</c:v>
                </c:pt>
                <c:pt idx="32" formatCode="0.00">
                  <c:v>74.5</c:v>
                </c:pt>
                <c:pt idx="33">
                  <c:v>-9999</c:v>
                </c:pt>
                <c:pt idx="34" formatCode="0.00">
                  <c:v>67.5</c:v>
                </c:pt>
                <c:pt idx="35">
                  <c:v>-9999</c:v>
                </c:pt>
                <c:pt idx="36" formatCode="0.00">
                  <c:v>46</c:v>
                </c:pt>
                <c:pt idx="37">
                  <c:v>-9999</c:v>
                </c:pt>
                <c:pt idx="38" formatCode="0.00">
                  <c:v>42</c:v>
                </c:pt>
                <c:pt idx="39">
                  <c:v>-9999</c:v>
                </c:pt>
                <c:pt idx="40" formatCode="0.00">
                  <c:v>53</c:v>
                </c:pt>
                <c:pt idx="41">
                  <c:v>-9999</c:v>
                </c:pt>
                <c:pt idx="42" formatCode="0.00">
                  <c:v>51.5</c:v>
                </c:pt>
                <c:pt idx="43">
                  <c:v>-9999</c:v>
                </c:pt>
                <c:pt idx="44" formatCode="0.00">
                  <c:v>71</c:v>
                </c:pt>
                <c:pt idx="45">
                  <c:v>-9999</c:v>
                </c:pt>
                <c:pt idx="46" formatCode="0.00">
                  <c:v>68.5</c:v>
                </c:pt>
                <c:pt idx="47">
                  <c:v>-9999</c:v>
                </c:pt>
                <c:pt idx="48" formatCode="0.00">
                  <c:v>47</c:v>
                </c:pt>
                <c:pt idx="49">
                  <c:v>-9999</c:v>
                </c:pt>
                <c:pt idx="50" formatCode="0.00">
                  <c:v>52</c:v>
                </c:pt>
                <c:pt idx="51">
                  <c:v>-9999</c:v>
                </c:pt>
                <c:pt idx="52" formatCode="0.00">
                  <c:v>64.5</c:v>
                </c:pt>
                <c:pt idx="53">
                  <c:v>-9999</c:v>
                </c:pt>
                <c:pt idx="54" formatCode="0.00">
                  <c:v>71</c:v>
                </c:pt>
                <c:pt idx="55">
                  <c:v>-9999</c:v>
                </c:pt>
                <c:pt idx="56" formatCode="0.00">
                  <c:v>84.5</c:v>
                </c:pt>
                <c:pt idx="57">
                  <c:v>-9999</c:v>
                </c:pt>
                <c:pt idx="58" formatCode="0.00">
                  <c:v>71.5</c:v>
                </c:pt>
                <c:pt idx="59">
                  <c:v>-9999</c:v>
                </c:pt>
              </c:numCache>
            </c:numRef>
          </c:xVal>
          <c:yVal>
            <c:numRef>
              <c:f>MegaTable!$AMG$2:$AMG$61</c:f>
              <c:numCache>
                <c:formatCode>General</c:formatCode>
                <c:ptCount val="60"/>
                <c:pt idx="0">
                  <c:v>68.112924528301846</c:v>
                </c:pt>
                <c:pt idx="1">
                  <c:v>70.355652173913001</c:v>
                </c:pt>
                <c:pt idx="2">
                  <c:v>67.973488372093044</c:v>
                </c:pt>
                <c:pt idx="3">
                  <c:v>69.65333333333335</c:v>
                </c:pt>
                <c:pt idx="4">
                  <c:v>47.38103448275865</c:v>
                </c:pt>
                <c:pt idx="5">
                  <c:v>44.919444444444451</c:v>
                </c:pt>
                <c:pt idx="6">
                  <c:v>45.3857142857143</c:v>
                </c:pt>
                <c:pt idx="7">
                  <c:v>46.092105263157897</c:v>
                </c:pt>
                <c:pt idx="8">
                  <c:v>48.042162162162199</c:v>
                </c:pt>
                <c:pt idx="9">
                  <c:v>45</c:v>
                </c:pt>
                <c:pt idx="10">
                  <c:v>46.032499999999999</c:v>
                </c:pt>
                <c:pt idx="11">
                  <c:v>46.075000000000003</c:v>
                </c:pt>
                <c:pt idx="12">
                  <c:v>67.789130434782606</c:v>
                </c:pt>
                <c:pt idx="13">
                  <c:v>56.46</c:v>
                </c:pt>
                <c:pt idx="14">
                  <c:v>69.583437500000002</c:v>
                </c:pt>
                <c:pt idx="15">
                  <c:v>72.567446808510653</c:v>
                </c:pt>
                <c:pt idx="16">
                  <c:v>60.536428571428601</c:v>
                </c:pt>
                <c:pt idx="17">
                  <c:v>66.188333333333347</c:v>
                </c:pt>
                <c:pt idx="18">
                  <c:v>61.996375</c:v>
                </c:pt>
                <c:pt idx="19">
                  <c:v>62.736860465116301</c:v>
                </c:pt>
                <c:pt idx="20">
                  <c:v>44.746428571428602</c:v>
                </c:pt>
                <c:pt idx="21">
                  <c:v>53.493888888888847</c:v>
                </c:pt>
                <c:pt idx="22">
                  <c:v>54.302631578947349</c:v>
                </c:pt>
                <c:pt idx="23">
                  <c:v>51.648593750000003</c:v>
                </c:pt>
                <c:pt idx="24">
                  <c:v>73.429659090909098</c:v>
                </c:pt>
                <c:pt idx="25">
                  <c:v>70.690340909090907</c:v>
                </c:pt>
                <c:pt idx="26">
                  <c:v>72.023295454545448</c:v>
                </c:pt>
                <c:pt idx="27">
                  <c:v>61.932777777777801</c:v>
                </c:pt>
                <c:pt idx="28">
                  <c:v>64.343823529411736</c:v>
                </c:pt>
                <c:pt idx="29">
                  <c:v>68.63397727272725</c:v>
                </c:pt>
                <c:pt idx="30">
                  <c:v>74.542254901960746</c:v>
                </c:pt>
                <c:pt idx="31">
                  <c:v>65.60490384615386</c:v>
                </c:pt>
                <c:pt idx="32">
                  <c:v>64.916929824561407</c:v>
                </c:pt>
                <c:pt idx="33">
                  <c:v>55.994999999999997</c:v>
                </c:pt>
                <c:pt idx="34">
                  <c:v>67.599629629629604</c:v>
                </c:pt>
                <c:pt idx="35">
                  <c:v>55.728018867924547</c:v>
                </c:pt>
                <c:pt idx="36">
                  <c:v>43.02666666666665</c:v>
                </c:pt>
                <c:pt idx="37">
                  <c:v>48.899807692307697</c:v>
                </c:pt>
                <c:pt idx="38">
                  <c:v>45.65</c:v>
                </c:pt>
                <c:pt idx="39">
                  <c:v>50.857692307692304</c:v>
                </c:pt>
                <c:pt idx="40">
                  <c:v>48.787333333333351</c:v>
                </c:pt>
                <c:pt idx="41">
                  <c:v>46.427419354838698</c:v>
                </c:pt>
                <c:pt idx="42">
                  <c:v>50.117916666666652</c:v>
                </c:pt>
                <c:pt idx="43">
                  <c:v>44.65</c:v>
                </c:pt>
                <c:pt idx="44">
                  <c:v>67.022083333333342</c:v>
                </c:pt>
                <c:pt idx="45">
                  <c:v>70.050476190476189</c:v>
                </c:pt>
                <c:pt idx="46">
                  <c:v>67.972558139534854</c:v>
                </c:pt>
                <c:pt idx="47">
                  <c:v>70.456829268292694</c:v>
                </c:pt>
                <c:pt idx="48">
                  <c:v>47.444642857142853</c:v>
                </c:pt>
                <c:pt idx="49">
                  <c:v>46.112499999999997</c:v>
                </c:pt>
                <c:pt idx="50">
                  <c:v>46.6365384615385</c:v>
                </c:pt>
                <c:pt idx="51">
                  <c:v>44.6264705882353</c:v>
                </c:pt>
                <c:pt idx="52">
                  <c:v>58.256346153846195</c:v>
                </c:pt>
                <c:pt idx="53">
                  <c:v>69.413725490196043</c:v>
                </c:pt>
                <c:pt idx="54">
                  <c:v>68.9666</c:v>
                </c:pt>
                <c:pt idx="55">
                  <c:v>70.67410000000001</c:v>
                </c:pt>
                <c:pt idx="56">
                  <c:v>73.314130434782612</c:v>
                </c:pt>
                <c:pt idx="57">
                  <c:v>71.188260869565255</c:v>
                </c:pt>
                <c:pt idx="58">
                  <c:v>70.087777777777802</c:v>
                </c:pt>
                <c:pt idx="59">
                  <c:v>72.570777777777806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D1-4850-A5A9-0D1C0F3CA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26256"/>
        <c:axId val="493829784"/>
      </c:scatterChart>
      <c:valAx>
        <c:axId val="493826256"/>
        <c:scaling>
          <c:orientation val="minMax"/>
          <c:max val="90"/>
          <c:min val="4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829784"/>
        <c:crosses val="autoZero"/>
        <c:crossBetween val="midCat"/>
        <c:majorUnit val="5"/>
      </c:valAx>
      <c:valAx>
        <c:axId val="493829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826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2443458374161E-2"/>
          <c:y val="2.5905999539523859E-2"/>
          <c:w val="0.87728352332187365"/>
          <c:h val="0.8597398262060568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trendline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5002717283017299"/>
                  <c:y val="1.479522256797711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y = 88.313x + 3.5814</a:t>
                    </a:r>
                    <a:br>
                      <a:rPr lang="en-US" sz="14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</a:br>
                    <a:r>
                      <a:rPr lang="en-US" sz="14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R² = 0.9551</a:t>
                    </a:r>
                    <a:endParaRPr lang="en-US" sz="1400">
                      <a:solidFill>
                        <a:schemeClr val="tx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MegaTable!$AMP$2:$AMP$61</c:f>
              <c:numCache>
                <c:formatCode>General</c:formatCode>
                <c:ptCount val="60"/>
                <c:pt idx="0">
                  <c:v>0.73947023493396202</c:v>
                </c:pt>
                <c:pt idx="1">
                  <c:v>0.7414334089532606</c:v>
                </c:pt>
                <c:pt idx="2">
                  <c:v>0.72472423306744194</c:v>
                </c:pt>
                <c:pt idx="3">
                  <c:v>0.73762587626904752</c:v>
                </c:pt>
                <c:pt idx="4">
                  <c:v>0.50926191158103451</c:v>
                </c:pt>
                <c:pt idx="5">
                  <c:v>0.4715225125527775</c:v>
                </c:pt>
                <c:pt idx="6">
                  <c:v>0.47114164517857149</c:v>
                </c:pt>
                <c:pt idx="7">
                  <c:v>0.49634861617105253</c:v>
                </c:pt>
                <c:pt idx="8">
                  <c:v>0.50154338772837848</c:v>
                </c:pt>
                <c:pt idx="9">
                  <c:v>0.50637760105624996</c:v>
                </c:pt>
                <c:pt idx="10">
                  <c:v>0.46661873954749999</c:v>
                </c:pt>
                <c:pt idx="11">
                  <c:v>0.53199501492000001</c:v>
                </c:pt>
                <c:pt idx="12">
                  <c:v>0.73539079737065194</c:v>
                </c:pt>
                <c:pt idx="13">
                  <c:v>0.56304067994107154</c:v>
                </c:pt>
                <c:pt idx="14">
                  <c:v>0.74805485430000007</c:v>
                </c:pt>
                <c:pt idx="15">
                  <c:v>0.76849951442978748</c:v>
                </c:pt>
                <c:pt idx="16">
                  <c:v>0.68837003683095244</c:v>
                </c:pt>
                <c:pt idx="17">
                  <c:v>0.71863455513095209</c:v>
                </c:pt>
                <c:pt idx="18">
                  <c:v>0.65160617632624995</c:v>
                </c:pt>
                <c:pt idx="19">
                  <c:v>0.66484081715232546</c:v>
                </c:pt>
                <c:pt idx="20">
                  <c:v>0.42484019675714246</c:v>
                </c:pt>
                <c:pt idx="21">
                  <c:v>0.5410600645875</c:v>
                </c:pt>
                <c:pt idx="22">
                  <c:v>0.56804360312763147</c:v>
                </c:pt>
                <c:pt idx="23">
                  <c:v>0.49986655904687499</c:v>
                </c:pt>
                <c:pt idx="24">
                  <c:v>0.76766280235227247</c:v>
                </c:pt>
                <c:pt idx="25">
                  <c:v>0.76882942564886403</c:v>
                </c:pt>
                <c:pt idx="26">
                  <c:v>0.74782402279431803</c:v>
                </c:pt>
                <c:pt idx="27">
                  <c:v>0.67665604883555552</c:v>
                </c:pt>
                <c:pt idx="28">
                  <c:v>0.71161775014509798</c:v>
                </c:pt>
                <c:pt idx="29">
                  <c:v>0.7059055111090905</c:v>
                </c:pt>
                <c:pt idx="30">
                  <c:v>0.77049999837745098</c:v>
                </c:pt>
                <c:pt idx="31">
                  <c:v>0.72217403672884606</c:v>
                </c:pt>
                <c:pt idx="32">
                  <c:v>0.70252916732543902</c:v>
                </c:pt>
                <c:pt idx="33">
                  <c:v>0.65138504825784294</c:v>
                </c:pt>
                <c:pt idx="34">
                  <c:v>0.71158812690740747</c:v>
                </c:pt>
                <c:pt idx="35">
                  <c:v>0.66073937785754699</c:v>
                </c:pt>
                <c:pt idx="36">
                  <c:v>0.43930238400666655</c:v>
                </c:pt>
                <c:pt idx="37">
                  <c:v>0.54206187419038443</c:v>
                </c:pt>
                <c:pt idx="38">
                  <c:v>0.48986279133999999</c:v>
                </c:pt>
                <c:pt idx="39">
                  <c:v>0.54190142975897448</c:v>
                </c:pt>
                <c:pt idx="40">
                  <c:v>0.52841232105500002</c:v>
                </c:pt>
                <c:pt idx="41">
                  <c:v>0.49343186375000003</c:v>
                </c:pt>
                <c:pt idx="42">
                  <c:v>0.48487359306666644</c:v>
                </c:pt>
                <c:pt idx="43">
                  <c:v>0.39880961314166696</c:v>
                </c:pt>
                <c:pt idx="44">
                  <c:v>0.71852697797395848</c:v>
                </c:pt>
                <c:pt idx="45">
                  <c:v>0.74541742084761942</c:v>
                </c:pt>
                <c:pt idx="46">
                  <c:v>0.72823860818372099</c:v>
                </c:pt>
                <c:pt idx="47">
                  <c:v>0.741758093107317</c:v>
                </c:pt>
                <c:pt idx="48">
                  <c:v>0.5077239471535715</c:v>
                </c:pt>
                <c:pt idx="49">
                  <c:v>0.47732006425937501</c:v>
                </c:pt>
                <c:pt idx="50">
                  <c:v>0.521652597805769</c:v>
                </c:pt>
                <c:pt idx="51">
                  <c:v>0.49393369628235295</c:v>
                </c:pt>
                <c:pt idx="52">
                  <c:v>0.65030682929807704</c:v>
                </c:pt>
                <c:pt idx="53">
                  <c:v>0.72708604527254894</c:v>
                </c:pt>
                <c:pt idx="54">
                  <c:v>0.71647691805900005</c:v>
                </c:pt>
                <c:pt idx="55">
                  <c:v>0.741476147631</c:v>
                </c:pt>
                <c:pt idx="56">
                  <c:v>0.770950226655435</c:v>
                </c:pt>
                <c:pt idx="57">
                  <c:v>0.76761591197934753</c:v>
                </c:pt>
                <c:pt idx="58">
                  <c:v>0.76644108190444449</c:v>
                </c:pt>
                <c:pt idx="59">
                  <c:v>0.76823821294555605</c:v>
                </c:pt>
              </c:numCache>
            </c:numRef>
          </c:xVal>
          <c:yVal>
            <c:numRef>
              <c:f>MegaTable!$AMG$2:$AMG$61</c:f>
              <c:numCache>
                <c:formatCode>General</c:formatCode>
                <c:ptCount val="60"/>
                <c:pt idx="0">
                  <c:v>68.112924528301846</c:v>
                </c:pt>
                <c:pt idx="1">
                  <c:v>70.355652173913001</c:v>
                </c:pt>
                <c:pt idx="2">
                  <c:v>67.973488372093044</c:v>
                </c:pt>
                <c:pt idx="3">
                  <c:v>69.65333333333335</c:v>
                </c:pt>
                <c:pt idx="4">
                  <c:v>47.38103448275865</c:v>
                </c:pt>
                <c:pt idx="5">
                  <c:v>44.919444444444451</c:v>
                </c:pt>
                <c:pt idx="6">
                  <c:v>45.3857142857143</c:v>
                </c:pt>
                <c:pt idx="7">
                  <c:v>46.092105263157897</c:v>
                </c:pt>
                <c:pt idx="8">
                  <c:v>48.042162162162199</c:v>
                </c:pt>
                <c:pt idx="9">
                  <c:v>45</c:v>
                </c:pt>
                <c:pt idx="10">
                  <c:v>46.032499999999999</c:v>
                </c:pt>
                <c:pt idx="11">
                  <c:v>46.075000000000003</c:v>
                </c:pt>
                <c:pt idx="12">
                  <c:v>67.789130434782606</c:v>
                </c:pt>
                <c:pt idx="13">
                  <c:v>56.46</c:v>
                </c:pt>
                <c:pt idx="14">
                  <c:v>69.583437500000002</c:v>
                </c:pt>
                <c:pt idx="15">
                  <c:v>72.567446808510653</c:v>
                </c:pt>
                <c:pt idx="16">
                  <c:v>60.536428571428601</c:v>
                </c:pt>
                <c:pt idx="17">
                  <c:v>66.188333333333347</c:v>
                </c:pt>
                <c:pt idx="18">
                  <c:v>61.996375</c:v>
                </c:pt>
                <c:pt idx="19">
                  <c:v>62.736860465116301</c:v>
                </c:pt>
                <c:pt idx="20">
                  <c:v>44.746428571428602</c:v>
                </c:pt>
                <c:pt idx="21">
                  <c:v>53.493888888888847</c:v>
                </c:pt>
                <c:pt idx="22">
                  <c:v>54.302631578947349</c:v>
                </c:pt>
                <c:pt idx="23">
                  <c:v>51.648593750000003</c:v>
                </c:pt>
                <c:pt idx="24">
                  <c:v>73.429659090909098</c:v>
                </c:pt>
                <c:pt idx="25">
                  <c:v>70.690340909090907</c:v>
                </c:pt>
                <c:pt idx="26">
                  <c:v>72.023295454545448</c:v>
                </c:pt>
                <c:pt idx="27">
                  <c:v>61.932777777777801</c:v>
                </c:pt>
                <c:pt idx="28">
                  <c:v>64.343823529411736</c:v>
                </c:pt>
                <c:pt idx="29">
                  <c:v>68.63397727272725</c:v>
                </c:pt>
                <c:pt idx="30">
                  <c:v>74.542254901960746</c:v>
                </c:pt>
                <c:pt idx="31">
                  <c:v>65.60490384615386</c:v>
                </c:pt>
                <c:pt idx="32">
                  <c:v>64.916929824561407</c:v>
                </c:pt>
                <c:pt idx="33">
                  <c:v>55.994999999999997</c:v>
                </c:pt>
                <c:pt idx="34">
                  <c:v>67.599629629629604</c:v>
                </c:pt>
                <c:pt idx="35">
                  <c:v>55.728018867924547</c:v>
                </c:pt>
                <c:pt idx="36">
                  <c:v>43.02666666666665</c:v>
                </c:pt>
                <c:pt idx="37">
                  <c:v>48.899807692307697</c:v>
                </c:pt>
                <c:pt idx="38">
                  <c:v>45.65</c:v>
                </c:pt>
                <c:pt idx="39">
                  <c:v>50.857692307692304</c:v>
                </c:pt>
                <c:pt idx="40">
                  <c:v>48.787333333333351</c:v>
                </c:pt>
                <c:pt idx="41">
                  <c:v>46.427419354838698</c:v>
                </c:pt>
                <c:pt idx="42">
                  <c:v>50.117916666666652</c:v>
                </c:pt>
                <c:pt idx="43">
                  <c:v>44.65</c:v>
                </c:pt>
                <c:pt idx="44">
                  <c:v>67.022083333333342</c:v>
                </c:pt>
                <c:pt idx="45">
                  <c:v>70.050476190476189</c:v>
                </c:pt>
                <c:pt idx="46">
                  <c:v>67.972558139534854</c:v>
                </c:pt>
                <c:pt idx="47">
                  <c:v>70.456829268292694</c:v>
                </c:pt>
                <c:pt idx="48">
                  <c:v>47.444642857142853</c:v>
                </c:pt>
                <c:pt idx="49">
                  <c:v>46.112499999999997</c:v>
                </c:pt>
                <c:pt idx="50">
                  <c:v>46.6365384615385</c:v>
                </c:pt>
                <c:pt idx="51">
                  <c:v>44.6264705882353</c:v>
                </c:pt>
                <c:pt idx="52">
                  <c:v>58.256346153846195</c:v>
                </c:pt>
                <c:pt idx="53">
                  <c:v>69.413725490196043</c:v>
                </c:pt>
                <c:pt idx="54">
                  <c:v>68.9666</c:v>
                </c:pt>
                <c:pt idx="55">
                  <c:v>70.67410000000001</c:v>
                </c:pt>
                <c:pt idx="56">
                  <c:v>73.314130434782612</c:v>
                </c:pt>
                <c:pt idx="57">
                  <c:v>71.188260869565255</c:v>
                </c:pt>
                <c:pt idx="58">
                  <c:v>70.087777777777802</c:v>
                </c:pt>
                <c:pt idx="59">
                  <c:v>72.570777777777806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21-47F5-B0B2-A9C9CC85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25472"/>
        <c:axId val="493828608"/>
      </c:scatterChart>
      <c:valAx>
        <c:axId val="493825472"/>
        <c:scaling>
          <c:orientation val="minMax"/>
          <c:max val="0.8"/>
          <c:min val="0.3500000000000000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828608"/>
        <c:crosses val="autoZero"/>
        <c:crossBetween val="midCat"/>
        <c:majorUnit val="0.1"/>
      </c:valAx>
      <c:valAx>
        <c:axId val="493828608"/>
        <c:scaling>
          <c:orientation val="minMax"/>
          <c:max val="75"/>
          <c:min val="3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825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Leaf</a:t>
            </a:r>
            <a:r>
              <a:rPr lang="en-US" baseline="0"/>
              <a:t> N control comparison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99759405074366E-2"/>
          <c:y val="7.6198604812262233E-2"/>
          <c:w val="0.8744052930883639"/>
          <c:h val="0.8117724253067577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6278146858574063"/>
                  <c:y val="1.8725432103948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aseline="0"/>
                      <a:t>y = 1.0624x + 0.0559</a:t>
                    </a:r>
                    <a:br>
                      <a:rPr lang="en-US" sz="1200" baseline="0"/>
                    </a:br>
                    <a:r>
                      <a:rPr lang="en-US" sz="1200" baseline="0"/>
                      <a:t>R² = 0.9769</a:t>
                    </a:r>
                    <a:endParaRPr lang="en-US" sz="1200"/>
                  </a:p>
                </c:rich>
              </c:tx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MegaTable!$JC$2:$JC$61</c:f>
              <c:numCache>
                <c:formatCode>0.00</c:formatCode>
                <c:ptCount val="60"/>
                <c:pt idx="0">
                  <c:v>2.7502175008160714</c:v>
                </c:pt>
                <c:pt idx="1">
                  <c:v>2.7217585431684794</c:v>
                </c:pt>
                <c:pt idx="2">
                  <c:v>2.8147593304079352</c:v>
                </c:pt>
                <c:pt idx="3">
                  <c:v>2.7502730886420639</c:v>
                </c:pt>
                <c:pt idx="4">
                  <c:v>2.0903389990992594</c:v>
                </c:pt>
                <c:pt idx="5">
                  <c:v>1.9725326462086017</c:v>
                </c:pt>
                <c:pt idx="6">
                  <c:v>2.2173315721319282</c:v>
                </c:pt>
                <c:pt idx="7">
                  <c:v>2.0510300075987553</c:v>
                </c:pt>
                <c:pt idx="8">
                  <c:v>1.9027152196959469</c:v>
                </c:pt>
                <c:pt idx="9">
                  <c:v>1.9749668411306907</c:v>
                </c:pt>
                <c:pt idx="10">
                  <c:v>2.0828785360886126</c:v>
                </c:pt>
                <c:pt idx="11">
                  <c:v>1.9693724648388822</c:v>
                </c:pt>
                <c:pt idx="12">
                  <c:v>2.5221597961027831</c:v>
                </c:pt>
                <c:pt idx="13">
                  <c:v>2.4796344230351948</c:v>
                </c:pt>
                <c:pt idx="14">
                  <c:v>2.6589303032050653</c:v>
                </c:pt>
                <c:pt idx="15">
                  <c:v>2.4951527233398165</c:v>
                </c:pt>
                <c:pt idx="16">
                  <c:v>2.6812052929287953</c:v>
                </c:pt>
                <c:pt idx="17">
                  <c:v>2.7007895329391491</c:v>
                </c:pt>
                <c:pt idx="18">
                  <c:v>2.8698617395350938</c:v>
                </c:pt>
                <c:pt idx="19">
                  <c:v>2.7721060101996748</c:v>
                </c:pt>
                <c:pt idx="20">
                  <c:v>2.1703148756947361</c:v>
                </c:pt>
                <c:pt idx="21">
                  <c:v>2.0051409551624864</c:v>
                </c:pt>
                <c:pt idx="22">
                  <c:v>1.9735884853740602</c:v>
                </c:pt>
                <c:pt idx="23">
                  <c:v>2.3128943788159493</c:v>
                </c:pt>
                <c:pt idx="24">
                  <c:v>2.2493783298612362</c:v>
                </c:pt>
                <c:pt idx="25">
                  <c:v>2.4165928763842164</c:v>
                </c:pt>
                <c:pt idx="26">
                  <c:v>2.4408080345348635</c:v>
                </c:pt>
                <c:pt idx="27">
                  <c:v>2.490829944092984</c:v>
                </c:pt>
                <c:pt idx="28">
                  <c:v>3.0457601175936184</c:v>
                </c:pt>
                <c:pt idx="29">
                  <c:v>2.9573525384079211</c:v>
                </c:pt>
                <c:pt idx="30">
                  <c:v>3.0250302255027877</c:v>
                </c:pt>
                <c:pt idx="31">
                  <c:v>2.7517295858946662</c:v>
                </c:pt>
                <c:pt idx="32">
                  <c:v>2.7893195402446</c:v>
                </c:pt>
                <c:pt idx="33">
                  <c:v>3.0350929599618448</c:v>
                </c:pt>
                <c:pt idx="34">
                  <c:v>2.821817221892966</c:v>
                </c:pt>
                <c:pt idx="35">
                  <c:v>2.956379614956183</c:v>
                </c:pt>
                <c:pt idx="36">
                  <c:v>2.5057386984075296</c:v>
                </c:pt>
                <c:pt idx="37">
                  <c:v>1.908857102936407</c:v>
                </c:pt>
                <c:pt idx="38">
                  <c:v>2.1722148683969875</c:v>
                </c:pt>
                <c:pt idx="39">
                  <c:v>2.13047842932454</c:v>
                </c:pt>
                <c:pt idx="40">
                  <c:v>2.3935573284082032</c:v>
                </c:pt>
                <c:pt idx="41">
                  <c:v>2.3984512160076719</c:v>
                </c:pt>
                <c:pt idx="42">
                  <c:v>2.1273206240919289</c:v>
                </c:pt>
                <c:pt idx="43">
                  <c:v>2.4015120337496887</c:v>
                </c:pt>
                <c:pt idx="44">
                  <c:v>3.0559657015831307</c:v>
                </c:pt>
                <c:pt idx="45">
                  <c:v>3.1338068843533504</c:v>
                </c:pt>
                <c:pt idx="46">
                  <c:v>3.0800365803975804</c:v>
                </c:pt>
                <c:pt idx="47">
                  <c:v>3.0538589472141551</c:v>
                </c:pt>
                <c:pt idx="48">
                  <c:v>2.4481772129463275</c:v>
                </c:pt>
                <c:pt idx="49">
                  <c:v>2.2302751314209206</c:v>
                </c:pt>
                <c:pt idx="50">
                  <c:v>2.2374527822965216</c:v>
                </c:pt>
                <c:pt idx="51">
                  <c:v>2.1788035666159207</c:v>
                </c:pt>
                <c:pt idx="52">
                  <c:v>3.0481834045023479</c:v>
                </c:pt>
                <c:pt idx="53">
                  <c:v>2.9608262562927594</c:v>
                </c:pt>
                <c:pt idx="54">
                  <c:v>3.0529225730242215</c:v>
                </c:pt>
                <c:pt idx="55">
                  <c:v>2.8225227544377196</c:v>
                </c:pt>
                <c:pt idx="56">
                  <c:v>2.6037809259918667</c:v>
                </c:pt>
                <c:pt idx="57">
                  <c:v>2.6274357592757527</c:v>
                </c:pt>
                <c:pt idx="58">
                  <c:v>2.6792390019215495</c:v>
                </c:pt>
                <c:pt idx="59">
                  <c:v>2.4603350699079476</c:v>
                </c:pt>
              </c:numCache>
            </c:numRef>
          </c:xVal>
          <c:yVal>
            <c:numRef>
              <c:f>MegaTable!$JD$2:$JD$61</c:f>
              <c:numCache>
                <c:formatCode>General</c:formatCode>
                <c:ptCount val="60"/>
                <c:pt idx="0">
                  <c:v>2.93</c:v>
                </c:pt>
                <c:pt idx="1">
                  <c:v>2.93</c:v>
                </c:pt>
                <c:pt idx="2">
                  <c:v>3</c:v>
                </c:pt>
                <c:pt idx="3">
                  <c:v>2.88</c:v>
                </c:pt>
                <c:pt idx="4">
                  <c:v>2.36</c:v>
                </c:pt>
                <c:pt idx="5">
                  <c:v>2.14</c:v>
                </c:pt>
                <c:pt idx="6">
                  <c:v>2.41</c:v>
                </c:pt>
                <c:pt idx="7">
                  <c:v>2.17</c:v>
                </c:pt>
                <c:pt idx="8">
                  <c:v>2.0699999999999998</c:v>
                </c:pt>
                <c:pt idx="9">
                  <c:v>2.09</c:v>
                </c:pt>
                <c:pt idx="10">
                  <c:v>2.27</c:v>
                </c:pt>
                <c:pt idx="11">
                  <c:v>2.1</c:v>
                </c:pt>
                <c:pt idx="12">
                  <c:v>2.7</c:v>
                </c:pt>
                <c:pt idx="13">
                  <c:v>2.76</c:v>
                </c:pt>
                <c:pt idx="14">
                  <c:v>2.92</c:v>
                </c:pt>
                <c:pt idx="15">
                  <c:v>2.67</c:v>
                </c:pt>
                <c:pt idx="16">
                  <c:v>2.93</c:v>
                </c:pt>
                <c:pt idx="17">
                  <c:v>2.92</c:v>
                </c:pt>
                <c:pt idx="18">
                  <c:v>3.13</c:v>
                </c:pt>
                <c:pt idx="19">
                  <c:v>3.04</c:v>
                </c:pt>
                <c:pt idx="20">
                  <c:v>2.35</c:v>
                </c:pt>
                <c:pt idx="21">
                  <c:v>2.1800000000000002</c:v>
                </c:pt>
                <c:pt idx="22">
                  <c:v>2.13</c:v>
                </c:pt>
                <c:pt idx="23">
                  <c:v>2.5099999999999998</c:v>
                </c:pt>
                <c:pt idx="24">
                  <c:v>2.58</c:v>
                </c:pt>
                <c:pt idx="25">
                  <c:v>2.61</c:v>
                </c:pt>
                <c:pt idx="26">
                  <c:v>2.62</c:v>
                </c:pt>
                <c:pt idx="27">
                  <c:v>2.76</c:v>
                </c:pt>
                <c:pt idx="28">
                  <c:v>3.16</c:v>
                </c:pt>
                <c:pt idx="29">
                  <c:v>3.22</c:v>
                </c:pt>
                <c:pt idx="30">
                  <c:v>3.25</c:v>
                </c:pt>
                <c:pt idx="31">
                  <c:v>3.1</c:v>
                </c:pt>
                <c:pt idx="32">
                  <c:v>2.97</c:v>
                </c:pt>
                <c:pt idx="33">
                  <c:v>3.25</c:v>
                </c:pt>
                <c:pt idx="34">
                  <c:v>3.02</c:v>
                </c:pt>
                <c:pt idx="35">
                  <c:v>3.2</c:v>
                </c:pt>
                <c:pt idx="36">
                  <c:v>2.71</c:v>
                </c:pt>
                <c:pt idx="37">
                  <c:v>2.09</c:v>
                </c:pt>
                <c:pt idx="38">
                  <c:v>2.41</c:v>
                </c:pt>
                <c:pt idx="39">
                  <c:v>2.39</c:v>
                </c:pt>
                <c:pt idx="40">
                  <c:v>2.52</c:v>
                </c:pt>
                <c:pt idx="41">
                  <c:v>2.63</c:v>
                </c:pt>
                <c:pt idx="42">
                  <c:v>2.37</c:v>
                </c:pt>
                <c:pt idx="43">
                  <c:v>2.58</c:v>
                </c:pt>
                <c:pt idx="44">
                  <c:v>3.31</c:v>
                </c:pt>
                <c:pt idx="45">
                  <c:v>3.37</c:v>
                </c:pt>
                <c:pt idx="46">
                  <c:v>3.33</c:v>
                </c:pt>
                <c:pt idx="47">
                  <c:v>3.31</c:v>
                </c:pt>
                <c:pt idx="48">
                  <c:v>2.44</c:v>
                </c:pt>
                <c:pt idx="49">
                  <c:v>2.44</c:v>
                </c:pt>
                <c:pt idx="50">
                  <c:v>2.34</c:v>
                </c:pt>
                <c:pt idx="51">
                  <c:v>2.39</c:v>
                </c:pt>
                <c:pt idx="52">
                  <c:v>3.27</c:v>
                </c:pt>
                <c:pt idx="53">
                  <c:v>3.26</c:v>
                </c:pt>
                <c:pt idx="54">
                  <c:v>3.37</c:v>
                </c:pt>
                <c:pt idx="55">
                  <c:v>3.14</c:v>
                </c:pt>
                <c:pt idx="56">
                  <c:v>2.87</c:v>
                </c:pt>
                <c:pt idx="57">
                  <c:v>2.87</c:v>
                </c:pt>
                <c:pt idx="58">
                  <c:v>2.92</c:v>
                </c:pt>
                <c:pt idx="59">
                  <c:v>2.79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1F-45A0-B1D3-C4A045BE0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23512"/>
        <c:axId val="493830176"/>
      </c:scatterChart>
      <c:valAx>
        <c:axId val="493823512"/>
        <c:scaling>
          <c:orientation val="minMax"/>
          <c:max val="3.2"/>
          <c:min val="1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30176"/>
        <c:crosses val="autoZero"/>
        <c:crossBetween val="midCat"/>
      </c:valAx>
      <c:valAx>
        <c:axId val="493830176"/>
        <c:scaling>
          <c:orientation val="minMax"/>
          <c:max val="3.4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23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3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7" tint="0.39997558519241921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115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8" tint="0.39997558519241921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8" tint="0.39997558519241921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theme="8" tint="0.39997558519241921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7" tint="0.39997558519241921"/>
  </sheetPr>
  <sheetViews>
    <sheetView zoomScale="11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32B944A-18DA-4E20-87BC-9BF644767EF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0.04462</cdr:y>
    </cdr:from>
    <cdr:to>
      <cdr:x>0.04809</cdr:x>
      <cdr:y>0.56153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7CDFA7E2-E45D-4A97-9BBA-39E3F299D1C8}"/>
            </a:ext>
          </a:extLst>
        </cdr:cNvPr>
        <cdr:cNvSpPr txBox="1"/>
      </cdr:nvSpPr>
      <cdr:spPr>
        <a:xfrm xmlns:a="http://schemas.openxmlformats.org/drawingml/2006/main">
          <a:off x="0" y="280420"/>
          <a:ext cx="416719" cy="3248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Ultrasonic height (cm)</a:t>
          </a:r>
        </a:p>
      </cdr:txBody>
    </cdr:sp>
  </cdr:relSizeAnchor>
  <cdr:relSizeAnchor xmlns:cdr="http://schemas.openxmlformats.org/drawingml/2006/chartDrawing">
    <cdr:from>
      <cdr:x>0.49261</cdr:x>
      <cdr:y>0.94317</cdr:y>
    </cdr:from>
    <cdr:to>
      <cdr:x>0.61531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CC72E2D2-46F8-4FB5-BDE7-DDC761288F2C}"/>
            </a:ext>
          </a:extLst>
        </cdr:cNvPr>
        <cdr:cNvSpPr txBox="1"/>
      </cdr:nvSpPr>
      <cdr:spPr>
        <a:xfrm xmlns:a="http://schemas.openxmlformats.org/drawingml/2006/main">
          <a:off x="4269015" y="5927612"/>
          <a:ext cx="1063285" cy="35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NDVI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D359AF2-400E-4EDE-ACC4-6FA530D72CF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0.00294</cdr:x>
      <cdr:y>0.13938</cdr:y>
    </cdr:from>
    <cdr:to>
      <cdr:x>0.05103</cdr:x>
      <cdr:y>0.65629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D7637F7A-0755-4034-8103-CD8936D0B14F}"/>
            </a:ext>
          </a:extLst>
        </cdr:cNvPr>
        <cdr:cNvSpPr txBox="1"/>
      </cdr:nvSpPr>
      <cdr:spPr>
        <a:xfrm xmlns:a="http://schemas.openxmlformats.org/drawingml/2006/main">
          <a:off x="25512" y="875959"/>
          <a:ext cx="416719" cy="3248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Ultrasonic height (cm)</a:t>
          </a:r>
        </a:p>
      </cdr:txBody>
    </cdr:sp>
  </cdr:relSizeAnchor>
  <cdr:relSizeAnchor xmlns:cdr="http://schemas.openxmlformats.org/drawingml/2006/chartDrawing">
    <cdr:from>
      <cdr:x>0.41119</cdr:x>
      <cdr:y>0.94317</cdr:y>
    </cdr:from>
    <cdr:to>
      <cdr:x>0.79195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xmlns="" id="{BE56BAF8-7C69-4BB8-9605-936DF65C1CEB}"/>
            </a:ext>
          </a:extLst>
        </cdr:cNvPr>
        <cdr:cNvSpPr txBox="1"/>
      </cdr:nvSpPr>
      <cdr:spPr>
        <a:xfrm xmlns:a="http://schemas.openxmlformats.org/drawingml/2006/main">
          <a:off x="3563371" y="5944621"/>
          <a:ext cx="3299732" cy="35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Manual height (cm)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3AFD879-F882-4B99-90A7-EA98EBA0639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0.04462</cdr:y>
    </cdr:from>
    <cdr:to>
      <cdr:x>0.04809</cdr:x>
      <cdr:y>0.56153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7CDFA7E2-E45D-4A97-9BBA-39E3F299D1C8}"/>
            </a:ext>
          </a:extLst>
        </cdr:cNvPr>
        <cdr:cNvSpPr txBox="1"/>
      </cdr:nvSpPr>
      <cdr:spPr>
        <a:xfrm xmlns:a="http://schemas.openxmlformats.org/drawingml/2006/main">
          <a:off x="0" y="280420"/>
          <a:ext cx="416719" cy="3248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Ultrasonic height (cm)</a:t>
          </a:r>
        </a:p>
      </cdr:txBody>
    </cdr:sp>
  </cdr:relSizeAnchor>
  <cdr:relSizeAnchor xmlns:cdr="http://schemas.openxmlformats.org/drawingml/2006/chartDrawing">
    <cdr:from>
      <cdr:x>0.49261</cdr:x>
      <cdr:y>0.94317</cdr:y>
    </cdr:from>
    <cdr:to>
      <cdr:x>0.61531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CC72E2D2-46F8-4FB5-BDE7-DDC761288F2C}"/>
            </a:ext>
          </a:extLst>
        </cdr:cNvPr>
        <cdr:cNvSpPr txBox="1"/>
      </cdr:nvSpPr>
      <cdr:spPr>
        <a:xfrm xmlns:a="http://schemas.openxmlformats.org/drawingml/2006/main">
          <a:off x="4269015" y="5927612"/>
          <a:ext cx="1063285" cy="35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NDVI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5247C45-99D0-408F-9C63-9DC5B9491B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870CDFF-1E20-4D98-8EFB-023C758E5CC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B567097-ED2D-48D0-A94C-4410770A4C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0.00294</cdr:x>
      <cdr:y>0.13938</cdr:y>
    </cdr:from>
    <cdr:to>
      <cdr:x>0.05103</cdr:x>
      <cdr:y>0.65629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D7637F7A-0755-4034-8103-CD8936D0B14F}"/>
            </a:ext>
          </a:extLst>
        </cdr:cNvPr>
        <cdr:cNvSpPr txBox="1"/>
      </cdr:nvSpPr>
      <cdr:spPr>
        <a:xfrm xmlns:a="http://schemas.openxmlformats.org/drawingml/2006/main">
          <a:off x="25512" y="875959"/>
          <a:ext cx="416719" cy="3248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Ultrasonic height (cm)</a:t>
          </a:r>
        </a:p>
      </cdr:txBody>
    </cdr:sp>
  </cdr:relSizeAnchor>
  <cdr:relSizeAnchor xmlns:cdr="http://schemas.openxmlformats.org/drawingml/2006/chartDrawing">
    <cdr:from>
      <cdr:x>0.41119</cdr:x>
      <cdr:y>0.94317</cdr:y>
    </cdr:from>
    <cdr:to>
      <cdr:x>0.79195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xmlns="" id="{BE56BAF8-7C69-4BB8-9605-936DF65C1CEB}"/>
            </a:ext>
          </a:extLst>
        </cdr:cNvPr>
        <cdr:cNvSpPr txBox="1"/>
      </cdr:nvSpPr>
      <cdr:spPr>
        <a:xfrm xmlns:a="http://schemas.openxmlformats.org/drawingml/2006/main">
          <a:off x="3563371" y="5944621"/>
          <a:ext cx="3299732" cy="35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Manual height (cm)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AD94E7E-D0A4-4D29-8379-623A7AC32D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0.04462</cdr:y>
    </cdr:from>
    <cdr:to>
      <cdr:x>0.04809</cdr:x>
      <cdr:y>0.56153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7CDFA7E2-E45D-4A97-9BBA-39E3F299D1C8}"/>
            </a:ext>
          </a:extLst>
        </cdr:cNvPr>
        <cdr:cNvSpPr txBox="1"/>
      </cdr:nvSpPr>
      <cdr:spPr>
        <a:xfrm xmlns:a="http://schemas.openxmlformats.org/drawingml/2006/main">
          <a:off x="0" y="280420"/>
          <a:ext cx="416719" cy="3248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Ultrasonic height (cm)</a:t>
          </a:r>
        </a:p>
      </cdr:txBody>
    </cdr:sp>
  </cdr:relSizeAnchor>
  <cdr:relSizeAnchor xmlns:cdr="http://schemas.openxmlformats.org/drawingml/2006/chartDrawing">
    <cdr:from>
      <cdr:x>0.49261</cdr:x>
      <cdr:y>0.94317</cdr:y>
    </cdr:from>
    <cdr:to>
      <cdr:x>0.61531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CC72E2D2-46F8-4FB5-BDE7-DDC761288F2C}"/>
            </a:ext>
          </a:extLst>
        </cdr:cNvPr>
        <cdr:cNvSpPr txBox="1"/>
      </cdr:nvSpPr>
      <cdr:spPr>
        <a:xfrm xmlns:a="http://schemas.openxmlformats.org/drawingml/2006/main">
          <a:off x="4269015" y="5927612"/>
          <a:ext cx="1063285" cy="35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NDVI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7C6F845-D7D2-4754-8001-84FB9EF533A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0.00294</cdr:x>
      <cdr:y>0.13938</cdr:y>
    </cdr:from>
    <cdr:to>
      <cdr:x>0.05103</cdr:x>
      <cdr:y>0.65629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D7637F7A-0755-4034-8103-CD8936D0B14F}"/>
            </a:ext>
          </a:extLst>
        </cdr:cNvPr>
        <cdr:cNvSpPr txBox="1"/>
      </cdr:nvSpPr>
      <cdr:spPr>
        <a:xfrm xmlns:a="http://schemas.openxmlformats.org/drawingml/2006/main">
          <a:off x="25512" y="875959"/>
          <a:ext cx="416719" cy="3248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Ultrasonic height (cm)</a:t>
          </a:r>
        </a:p>
      </cdr:txBody>
    </cdr:sp>
  </cdr:relSizeAnchor>
  <cdr:relSizeAnchor xmlns:cdr="http://schemas.openxmlformats.org/drawingml/2006/chartDrawing">
    <cdr:from>
      <cdr:x>0.41119</cdr:x>
      <cdr:y>0.94317</cdr:y>
    </cdr:from>
    <cdr:to>
      <cdr:x>0.79195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xmlns="" id="{BE56BAF8-7C69-4BB8-9605-936DF65C1CEB}"/>
            </a:ext>
          </a:extLst>
        </cdr:cNvPr>
        <cdr:cNvSpPr txBox="1"/>
      </cdr:nvSpPr>
      <cdr:spPr>
        <a:xfrm xmlns:a="http://schemas.openxmlformats.org/drawingml/2006/main">
          <a:off x="3563371" y="5944621"/>
          <a:ext cx="3299732" cy="35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Manual height (cm)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5E7CD33-FFC6-443E-8FC6-7F6736A23F3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1312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34" bestFit="1" customWidth="1"/>
    <col min="2" max="2" width="69.28515625" bestFit="1" customWidth="1"/>
  </cols>
  <sheetData>
    <row r="1" spans="1:2" s="35" customFormat="1" x14ac:dyDescent="0.25">
      <c r="A1" s="35" t="s">
        <v>1374</v>
      </c>
      <c r="B1" s="35" t="s">
        <v>1375</v>
      </c>
    </row>
    <row r="2" spans="1:2" x14ac:dyDescent="0.25">
      <c r="A2" t="s">
        <v>0</v>
      </c>
      <c r="B2" t="s">
        <v>1376</v>
      </c>
    </row>
    <row r="3" spans="1:2" x14ac:dyDescent="0.25">
      <c r="A3" t="s">
        <v>1</v>
      </c>
      <c r="B3" t="s">
        <v>1645</v>
      </c>
    </row>
    <row r="4" spans="1:2" x14ac:dyDescent="0.25">
      <c r="A4" t="s">
        <v>12</v>
      </c>
      <c r="B4" t="s">
        <v>1377</v>
      </c>
    </row>
    <row r="5" spans="1:2" x14ac:dyDescent="0.25">
      <c r="A5" t="s">
        <v>130</v>
      </c>
      <c r="B5" t="s">
        <v>1378</v>
      </c>
    </row>
    <row r="6" spans="1:2" x14ac:dyDescent="0.25">
      <c r="A6" t="s">
        <v>2</v>
      </c>
      <c r="B6" t="s">
        <v>1379</v>
      </c>
    </row>
    <row r="7" spans="1:2" x14ac:dyDescent="0.25">
      <c r="A7" t="s">
        <v>3</v>
      </c>
      <c r="B7" t="s">
        <v>1380</v>
      </c>
    </row>
    <row r="8" spans="1:2" x14ac:dyDescent="0.25">
      <c r="A8" t="s">
        <v>13</v>
      </c>
      <c r="B8" t="s">
        <v>1381</v>
      </c>
    </row>
    <row r="9" spans="1:2" x14ac:dyDescent="0.25">
      <c r="A9" t="s">
        <v>4</v>
      </c>
      <c r="B9" t="s">
        <v>1382</v>
      </c>
    </row>
    <row r="10" spans="1:2" x14ac:dyDescent="0.25">
      <c r="A10" t="s">
        <v>5</v>
      </c>
      <c r="B10" t="s">
        <v>1383</v>
      </c>
    </row>
    <row r="11" spans="1:2" x14ac:dyDescent="0.25">
      <c r="A11" t="s">
        <v>6</v>
      </c>
      <c r="B11" t="s">
        <v>1384</v>
      </c>
    </row>
    <row r="12" spans="1:2" x14ac:dyDescent="0.25">
      <c r="A12" t="s">
        <v>7</v>
      </c>
      <c r="B12" t="s">
        <v>1385</v>
      </c>
    </row>
    <row r="13" spans="1:2" x14ac:dyDescent="0.25">
      <c r="A13" t="s">
        <v>8</v>
      </c>
      <c r="B13" t="s">
        <v>1386</v>
      </c>
    </row>
    <row r="14" spans="1:2" x14ac:dyDescent="0.25">
      <c r="A14" t="s">
        <v>145</v>
      </c>
      <c r="B14" t="s">
        <v>1387</v>
      </c>
    </row>
    <row r="15" spans="1:2" x14ac:dyDescent="0.25">
      <c r="A15" t="s">
        <v>131</v>
      </c>
      <c r="B15" t="s">
        <v>1388</v>
      </c>
    </row>
    <row r="16" spans="1:2" x14ac:dyDescent="0.25">
      <c r="A16" t="s">
        <v>132</v>
      </c>
      <c r="B16" t="s">
        <v>1389</v>
      </c>
    </row>
    <row r="17" spans="1:2" x14ac:dyDescent="0.25">
      <c r="A17" t="s">
        <v>133</v>
      </c>
      <c r="B17" t="s">
        <v>1390</v>
      </c>
    </row>
    <row r="18" spans="1:2" x14ac:dyDescent="0.25">
      <c r="A18" t="s">
        <v>134</v>
      </c>
      <c r="B18" t="s">
        <v>1391</v>
      </c>
    </row>
    <row r="19" spans="1:2" x14ac:dyDescent="0.25">
      <c r="A19" t="s">
        <v>135</v>
      </c>
      <c r="B19" t="s">
        <v>1392</v>
      </c>
    </row>
    <row r="20" spans="1:2" x14ac:dyDescent="0.25">
      <c r="A20" t="s">
        <v>136</v>
      </c>
      <c r="B20" t="s">
        <v>1393</v>
      </c>
    </row>
    <row r="21" spans="1:2" x14ac:dyDescent="0.25">
      <c r="A21" t="s">
        <v>137</v>
      </c>
      <c r="B21" t="s">
        <v>1394</v>
      </c>
    </row>
    <row r="22" spans="1:2" x14ac:dyDescent="0.25">
      <c r="A22" t="s">
        <v>138</v>
      </c>
      <c r="B22" t="s">
        <v>1395</v>
      </c>
    </row>
    <row r="23" spans="1:2" x14ac:dyDescent="0.25">
      <c r="A23" t="s">
        <v>139</v>
      </c>
      <c r="B23" t="s">
        <v>1396</v>
      </c>
    </row>
    <row r="24" spans="1:2" x14ac:dyDescent="0.25">
      <c r="A24" t="s">
        <v>140</v>
      </c>
      <c r="B24" t="s">
        <v>1397</v>
      </c>
    </row>
    <row r="25" spans="1:2" x14ac:dyDescent="0.25">
      <c r="A25" t="s">
        <v>141</v>
      </c>
      <c r="B25" t="s">
        <v>1398</v>
      </c>
    </row>
    <row r="26" spans="1:2" x14ac:dyDescent="0.25">
      <c r="A26" t="s">
        <v>142</v>
      </c>
      <c r="B26" t="s">
        <v>1399</v>
      </c>
    </row>
    <row r="27" spans="1:2" x14ac:dyDescent="0.25">
      <c r="A27" t="s">
        <v>15</v>
      </c>
      <c r="B27" t="s">
        <v>1400</v>
      </c>
    </row>
    <row r="28" spans="1:2" x14ac:dyDescent="0.25">
      <c r="A28" t="s">
        <v>16</v>
      </c>
      <c r="B28" t="s">
        <v>1401</v>
      </c>
    </row>
    <row r="29" spans="1:2" x14ac:dyDescent="0.25">
      <c r="A29" t="s">
        <v>17</v>
      </c>
      <c r="B29" t="s">
        <v>1402</v>
      </c>
    </row>
    <row r="30" spans="1:2" x14ac:dyDescent="0.25">
      <c r="A30" t="s">
        <v>18</v>
      </c>
      <c r="B30" t="s">
        <v>1403</v>
      </c>
    </row>
    <row r="31" spans="1:2" x14ac:dyDescent="0.25">
      <c r="A31" t="s">
        <v>19</v>
      </c>
      <c r="B31" t="s">
        <v>1404</v>
      </c>
    </row>
    <row r="32" spans="1:2" x14ac:dyDescent="0.25">
      <c r="A32" t="s">
        <v>20</v>
      </c>
      <c r="B32" t="s">
        <v>1405</v>
      </c>
    </row>
    <row r="33" spans="1:2" x14ac:dyDescent="0.25">
      <c r="A33" t="s">
        <v>21</v>
      </c>
      <c r="B33" t="s">
        <v>1406</v>
      </c>
    </row>
    <row r="34" spans="1:2" x14ac:dyDescent="0.25">
      <c r="A34" t="s">
        <v>22</v>
      </c>
      <c r="B34" t="s">
        <v>1407</v>
      </c>
    </row>
    <row r="35" spans="1:2" x14ac:dyDescent="0.25">
      <c r="A35" t="s">
        <v>23</v>
      </c>
      <c r="B35" t="s">
        <v>1408</v>
      </c>
    </row>
    <row r="36" spans="1:2" x14ac:dyDescent="0.25">
      <c r="A36" t="s">
        <v>24</v>
      </c>
      <c r="B36" t="s">
        <v>1409</v>
      </c>
    </row>
    <row r="37" spans="1:2" x14ac:dyDescent="0.25">
      <c r="A37" t="s">
        <v>25</v>
      </c>
      <c r="B37" t="s">
        <v>1410</v>
      </c>
    </row>
    <row r="38" spans="1:2" x14ac:dyDescent="0.25">
      <c r="A38" t="s">
        <v>26</v>
      </c>
      <c r="B38" t="s">
        <v>1411</v>
      </c>
    </row>
    <row r="39" spans="1:2" x14ac:dyDescent="0.25">
      <c r="A39" t="s">
        <v>27</v>
      </c>
      <c r="B39" t="s">
        <v>1412</v>
      </c>
    </row>
    <row r="40" spans="1:2" x14ac:dyDescent="0.25">
      <c r="A40" t="s">
        <v>28</v>
      </c>
      <c r="B40" t="s">
        <v>1413</v>
      </c>
    </row>
    <row r="41" spans="1:2" x14ac:dyDescent="0.25">
      <c r="A41" t="s">
        <v>29</v>
      </c>
      <c r="B41" t="s">
        <v>1414</v>
      </c>
    </row>
    <row r="42" spans="1:2" x14ac:dyDescent="0.25">
      <c r="A42" t="s">
        <v>30</v>
      </c>
      <c r="B42" t="s">
        <v>1415</v>
      </c>
    </row>
    <row r="43" spans="1:2" x14ac:dyDescent="0.25">
      <c r="A43" t="s">
        <v>31</v>
      </c>
      <c r="B43" t="s">
        <v>1416</v>
      </c>
    </row>
    <row r="44" spans="1:2" x14ac:dyDescent="0.25">
      <c r="A44" t="s">
        <v>32</v>
      </c>
      <c r="B44" t="s">
        <v>1417</v>
      </c>
    </row>
    <row r="45" spans="1:2" x14ac:dyDescent="0.25">
      <c r="A45" t="s">
        <v>33</v>
      </c>
      <c r="B45" t="s">
        <v>1418</v>
      </c>
    </row>
    <row r="46" spans="1:2" x14ac:dyDescent="0.25">
      <c r="A46" t="s">
        <v>34</v>
      </c>
      <c r="B46" t="s">
        <v>1419</v>
      </c>
    </row>
    <row r="47" spans="1:2" x14ac:dyDescent="0.25">
      <c r="A47" t="s">
        <v>35</v>
      </c>
      <c r="B47" t="s">
        <v>1420</v>
      </c>
    </row>
    <row r="48" spans="1:2" x14ac:dyDescent="0.25">
      <c r="A48" t="s">
        <v>36</v>
      </c>
      <c r="B48" t="s">
        <v>1420</v>
      </c>
    </row>
    <row r="49" spans="1:2" x14ac:dyDescent="0.25">
      <c r="A49" t="s">
        <v>37</v>
      </c>
      <c r="B49" t="s">
        <v>1420</v>
      </c>
    </row>
    <row r="50" spans="1:2" x14ac:dyDescent="0.25">
      <c r="A50" t="s">
        <v>38</v>
      </c>
      <c r="B50" t="s">
        <v>1420</v>
      </c>
    </row>
    <row r="51" spans="1:2" x14ac:dyDescent="0.25">
      <c r="A51" t="s">
        <v>100</v>
      </c>
      <c r="B51" t="s">
        <v>1421</v>
      </c>
    </row>
    <row r="52" spans="1:2" x14ac:dyDescent="0.25">
      <c r="A52" t="s">
        <v>101</v>
      </c>
      <c r="B52" t="s">
        <v>1422</v>
      </c>
    </row>
    <row r="53" spans="1:2" x14ac:dyDescent="0.25">
      <c r="A53" t="s">
        <v>102</v>
      </c>
      <c r="B53" t="s">
        <v>1423</v>
      </c>
    </row>
    <row r="54" spans="1:2" x14ac:dyDescent="0.25">
      <c r="A54" t="s">
        <v>103</v>
      </c>
      <c r="B54" t="s">
        <v>1424</v>
      </c>
    </row>
    <row r="55" spans="1:2" x14ac:dyDescent="0.25">
      <c r="A55" t="s">
        <v>104</v>
      </c>
      <c r="B55" t="s">
        <v>1425</v>
      </c>
    </row>
    <row r="56" spans="1:2" x14ac:dyDescent="0.25">
      <c r="A56" t="s">
        <v>105</v>
      </c>
      <c r="B56" t="s">
        <v>1426</v>
      </c>
    </row>
    <row r="57" spans="1:2" x14ac:dyDescent="0.25">
      <c r="A57" t="s">
        <v>106</v>
      </c>
      <c r="B57" t="s">
        <v>1427</v>
      </c>
    </row>
    <row r="58" spans="1:2" x14ac:dyDescent="0.25">
      <c r="A58" t="s">
        <v>115</v>
      </c>
      <c r="B58" t="s">
        <v>1428</v>
      </c>
    </row>
    <row r="59" spans="1:2" x14ac:dyDescent="0.25">
      <c r="A59" t="s">
        <v>107</v>
      </c>
      <c r="B59" t="s">
        <v>1429</v>
      </c>
    </row>
    <row r="60" spans="1:2" x14ac:dyDescent="0.25">
      <c r="A60" t="s">
        <v>108</v>
      </c>
      <c r="B60" t="s">
        <v>1430</v>
      </c>
    </row>
    <row r="61" spans="1:2" x14ac:dyDescent="0.25">
      <c r="A61" t="s">
        <v>109</v>
      </c>
      <c r="B61" t="s">
        <v>1431</v>
      </c>
    </row>
    <row r="62" spans="1:2" x14ac:dyDescent="0.25">
      <c r="A62" t="s">
        <v>146</v>
      </c>
      <c r="B62" t="s">
        <v>1432</v>
      </c>
    </row>
    <row r="63" spans="1:2" x14ac:dyDescent="0.25">
      <c r="A63" t="s">
        <v>110</v>
      </c>
      <c r="B63" t="s">
        <v>1433</v>
      </c>
    </row>
    <row r="64" spans="1:2" x14ac:dyDescent="0.25">
      <c r="A64" t="s">
        <v>111</v>
      </c>
      <c r="B64" t="s">
        <v>1434</v>
      </c>
    </row>
    <row r="65" spans="1:2" x14ac:dyDescent="0.25">
      <c r="A65" t="s">
        <v>112</v>
      </c>
      <c r="B65" t="s">
        <v>1435</v>
      </c>
    </row>
    <row r="66" spans="1:2" x14ac:dyDescent="0.25">
      <c r="A66" t="s">
        <v>113</v>
      </c>
      <c r="B66" t="s">
        <v>1436</v>
      </c>
    </row>
    <row r="67" spans="1:2" x14ac:dyDescent="0.25">
      <c r="A67" t="s">
        <v>114</v>
      </c>
      <c r="B67" t="s">
        <v>1437</v>
      </c>
    </row>
    <row r="68" spans="1:2" x14ac:dyDescent="0.25">
      <c r="A68" t="s">
        <v>116</v>
      </c>
      <c r="B68" t="s">
        <v>1438</v>
      </c>
    </row>
    <row r="69" spans="1:2" x14ac:dyDescent="0.25">
      <c r="A69" t="s">
        <v>117</v>
      </c>
      <c r="B69" t="s">
        <v>1439</v>
      </c>
    </row>
    <row r="70" spans="1:2" x14ac:dyDescent="0.25">
      <c r="A70" t="s">
        <v>118</v>
      </c>
      <c r="B70" t="s">
        <v>1440</v>
      </c>
    </row>
    <row r="71" spans="1:2" x14ac:dyDescent="0.25">
      <c r="A71" t="s">
        <v>119</v>
      </c>
      <c r="B71" t="s">
        <v>1441</v>
      </c>
    </row>
    <row r="72" spans="1:2" x14ac:dyDescent="0.25">
      <c r="A72" t="s">
        <v>120</v>
      </c>
      <c r="B72" t="s">
        <v>1442</v>
      </c>
    </row>
    <row r="73" spans="1:2" x14ac:dyDescent="0.25">
      <c r="A73" t="s">
        <v>121</v>
      </c>
      <c r="B73" t="s">
        <v>1443</v>
      </c>
    </row>
    <row r="74" spans="1:2" x14ac:dyDescent="0.25">
      <c r="A74" t="s">
        <v>129</v>
      </c>
      <c r="B74" t="s">
        <v>1444</v>
      </c>
    </row>
    <row r="75" spans="1:2" x14ac:dyDescent="0.25">
      <c r="A75" t="s">
        <v>122</v>
      </c>
      <c r="B75" t="s">
        <v>1445</v>
      </c>
    </row>
    <row r="76" spans="1:2" x14ac:dyDescent="0.25">
      <c r="A76" t="s">
        <v>123</v>
      </c>
      <c r="B76" t="s">
        <v>1446</v>
      </c>
    </row>
    <row r="77" spans="1:2" x14ac:dyDescent="0.25">
      <c r="A77" t="s">
        <v>124</v>
      </c>
      <c r="B77" t="s">
        <v>1447</v>
      </c>
    </row>
    <row r="78" spans="1:2" x14ac:dyDescent="0.25">
      <c r="A78" t="s">
        <v>125</v>
      </c>
      <c r="B78" t="s">
        <v>1448</v>
      </c>
    </row>
    <row r="79" spans="1:2" x14ac:dyDescent="0.25">
      <c r="A79" t="s">
        <v>126</v>
      </c>
      <c r="B79" t="s">
        <v>1449</v>
      </c>
    </row>
    <row r="80" spans="1:2" x14ac:dyDescent="0.25">
      <c r="A80" t="s">
        <v>127</v>
      </c>
      <c r="B80" t="s">
        <v>1450</v>
      </c>
    </row>
    <row r="81" spans="1:2" x14ac:dyDescent="0.25">
      <c r="A81" t="s">
        <v>128</v>
      </c>
      <c r="B81" t="s">
        <v>1451</v>
      </c>
    </row>
    <row r="82" spans="1:2" x14ac:dyDescent="0.25">
      <c r="A82" t="s">
        <v>113</v>
      </c>
      <c r="B82" t="s">
        <v>1452</v>
      </c>
    </row>
    <row r="83" spans="1:2" x14ac:dyDescent="0.25">
      <c r="A83" t="s">
        <v>114</v>
      </c>
      <c r="B83" t="s">
        <v>1453</v>
      </c>
    </row>
    <row r="84" spans="1:2" x14ac:dyDescent="0.25">
      <c r="A84" t="s">
        <v>1261</v>
      </c>
      <c r="B84" t="s">
        <v>1454</v>
      </c>
    </row>
    <row r="85" spans="1:2" x14ac:dyDescent="0.25">
      <c r="A85" t="s">
        <v>1262</v>
      </c>
      <c r="B85" t="s">
        <v>1455</v>
      </c>
    </row>
    <row r="86" spans="1:2" x14ac:dyDescent="0.25">
      <c r="A86" t="s">
        <v>1263</v>
      </c>
      <c r="B86" t="s">
        <v>1456</v>
      </c>
    </row>
    <row r="87" spans="1:2" x14ac:dyDescent="0.25">
      <c r="A87" t="s">
        <v>1264</v>
      </c>
      <c r="B87" t="s">
        <v>1457</v>
      </c>
    </row>
    <row r="88" spans="1:2" x14ac:dyDescent="0.25">
      <c r="A88" t="s">
        <v>1265</v>
      </c>
      <c r="B88" t="s">
        <v>1458</v>
      </c>
    </row>
    <row r="89" spans="1:2" x14ac:dyDescent="0.25">
      <c r="A89" t="s">
        <v>1266</v>
      </c>
      <c r="B89" t="s">
        <v>1465</v>
      </c>
    </row>
    <row r="90" spans="1:2" x14ac:dyDescent="0.25">
      <c r="A90" t="s">
        <v>1267</v>
      </c>
      <c r="B90" t="s">
        <v>1460</v>
      </c>
    </row>
    <row r="91" spans="1:2" x14ac:dyDescent="0.25">
      <c r="A91" t="s">
        <v>1268</v>
      </c>
      <c r="B91" t="s">
        <v>1461</v>
      </c>
    </row>
    <row r="92" spans="1:2" x14ac:dyDescent="0.25">
      <c r="A92" t="s">
        <v>1269</v>
      </c>
      <c r="B92" t="s">
        <v>1462</v>
      </c>
    </row>
    <row r="93" spans="1:2" x14ac:dyDescent="0.25">
      <c r="A93" t="s">
        <v>1270</v>
      </c>
      <c r="B93" t="s">
        <v>1463</v>
      </c>
    </row>
    <row r="94" spans="1:2" x14ac:dyDescent="0.25">
      <c r="A94" t="s">
        <v>1271</v>
      </c>
      <c r="B94" t="s">
        <v>1464</v>
      </c>
    </row>
    <row r="95" spans="1:2" x14ac:dyDescent="0.25">
      <c r="A95" t="s">
        <v>1272</v>
      </c>
      <c r="B95" t="s">
        <v>1464</v>
      </c>
    </row>
    <row r="96" spans="1:2" x14ac:dyDescent="0.25">
      <c r="A96" t="s">
        <v>1273</v>
      </c>
      <c r="B96" t="s">
        <v>1459</v>
      </c>
    </row>
    <row r="97" spans="1:2" x14ac:dyDescent="0.25">
      <c r="A97" t="s">
        <v>1274</v>
      </c>
      <c r="B97" t="s">
        <v>1458</v>
      </c>
    </row>
    <row r="98" spans="1:2" x14ac:dyDescent="0.25">
      <c r="A98" t="s">
        <v>1275</v>
      </c>
      <c r="B98" t="s">
        <v>1465</v>
      </c>
    </row>
    <row r="99" spans="1:2" x14ac:dyDescent="0.25">
      <c r="A99" t="s">
        <v>1276</v>
      </c>
      <c r="B99" t="s">
        <v>1466</v>
      </c>
    </row>
    <row r="100" spans="1:2" x14ac:dyDescent="0.25">
      <c r="A100" t="s">
        <v>1277</v>
      </c>
      <c r="B100" t="s">
        <v>1476</v>
      </c>
    </row>
    <row r="101" spans="1:2" x14ac:dyDescent="0.25">
      <c r="A101" t="s">
        <v>1278</v>
      </c>
      <c r="B101" t="s">
        <v>1477</v>
      </c>
    </row>
    <row r="102" spans="1:2" x14ac:dyDescent="0.25">
      <c r="A102" t="s">
        <v>1279</v>
      </c>
      <c r="B102" t="s">
        <v>1478</v>
      </c>
    </row>
    <row r="103" spans="1:2" x14ac:dyDescent="0.25">
      <c r="A103" t="s">
        <v>1280</v>
      </c>
      <c r="B103" t="s">
        <v>1479</v>
      </c>
    </row>
    <row r="104" spans="1:2" x14ac:dyDescent="0.25">
      <c r="A104" t="s">
        <v>1281</v>
      </c>
      <c r="B104" t="s">
        <v>1480</v>
      </c>
    </row>
    <row r="105" spans="1:2" x14ac:dyDescent="0.25">
      <c r="A105" t="s">
        <v>1282</v>
      </c>
      <c r="B105" t="s">
        <v>1481</v>
      </c>
    </row>
    <row r="106" spans="1:2" x14ac:dyDescent="0.25">
      <c r="A106" t="s">
        <v>1283</v>
      </c>
      <c r="B106" t="s">
        <v>1482</v>
      </c>
    </row>
    <row r="107" spans="1:2" x14ac:dyDescent="0.25">
      <c r="A107" t="s">
        <v>1284</v>
      </c>
      <c r="B107" t="s">
        <v>1483</v>
      </c>
    </row>
    <row r="108" spans="1:2" x14ac:dyDescent="0.25">
      <c r="A108" t="s">
        <v>1285</v>
      </c>
      <c r="B108" t="s">
        <v>1484</v>
      </c>
    </row>
    <row r="109" spans="1:2" x14ac:dyDescent="0.25">
      <c r="A109" t="s">
        <v>1286</v>
      </c>
      <c r="B109" t="s">
        <v>1485</v>
      </c>
    </row>
    <row r="110" spans="1:2" x14ac:dyDescent="0.25">
      <c r="A110" t="s">
        <v>1287</v>
      </c>
      <c r="B110" t="s">
        <v>1486</v>
      </c>
    </row>
    <row r="111" spans="1:2" x14ac:dyDescent="0.25">
      <c r="A111" t="s">
        <v>1288</v>
      </c>
      <c r="B111" t="s">
        <v>1487</v>
      </c>
    </row>
    <row r="112" spans="1:2" x14ac:dyDescent="0.25">
      <c r="A112" t="s">
        <v>1289</v>
      </c>
      <c r="B112" t="s">
        <v>1488</v>
      </c>
    </row>
    <row r="113" spans="1:2" x14ac:dyDescent="0.25">
      <c r="A113" t="s">
        <v>1290</v>
      </c>
      <c r="B113" t="s">
        <v>1489</v>
      </c>
    </row>
    <row r="114" spans="1:2" x14ac:dyDescent="0.25">
      <c r="A114" t="s">
        <v>1291</v>
      </c>
      <c r="B114" t="s">
        <v>1490</v>
      </c>
    </row>
    <row r="115" spans="1:2" x14ac:dyDescent="0.25">
      <c r="A115" t="s">
        <v>1292</v>
      </c>
      <c r="B115" t="s">
        <v>1491</v>
      </c>
    </row>
    <row r="116" spans="1:2" x14ac:dyDescent="0.25">
      <c r="A116" t="s">
        <v>1293</v>
      </c>
      <c r="B116" t="s">
        <v>1514</v>
      </c>
    </row>
    <row r="117" spans="1:2" x14ac:dyDescent="0.25">
      <c r="A117" t="s">
        <v>1294</v>
      </c>
      <c r="B117" t="s">
        <v>1515</v>
      </c>
    </row>
    <row r="118" spans="1:2" x14ac:dyDescent="0.25">
      <c r="A118" t="s">
        <v>1295</v>
      </c>
      <c r="B118" t="s">
        <v>1516</v>
      </c>
    </row>
    <row r="119" spans="1:2" x14ac:dyDescent="0.25">
      <c r="A119" t="s">
        <v>1296</v>
      </c>
      <c r="B119" t="s">
        <v>1517</v>
      </c>
    </row>
    <row r="120" spans="1:2" x14ac:dyDescent="0.25">
      <c r="A120" t="s">
        <v>1297</v>
      </c>
      <c r="B120" t="s">
        <v>1518</v>
      </c>
    </row>
    <row r="121" spans="1:2" x14ac:dyDescent="0.25">
      <c r="A121" t="s">
        <v>1298</v>
      </c>
      <c r="B121" t="s">
        <v>1519</v>
      </c>
    </row>
    <row r="122" spans="1:2" x14ac:dyDescent="0.25">
      <c r="A122" t="s">
        <v>1299</v>
      </c>
      <c r="B122" t="s">
        <v>1520</v>
      </c>
    </row>
    <row r="123" spans="1:2" x14ac:dyDescent="0.25">
      <c r="A123" t="s">
        <v>1344</v>
      </c>
      <c r="B123" t="s">
        <v>1492</v>
      </c>
    </row>
    <row r="124" spans="1:2" x14ac:dyDescent="0.25">
      <c r="A124" t="s">
        <v>1345</v>
      </c>
      <c r="B124" t="s">
        <v>1493</v>
      </c>
    </row>
    <row r="125" spans="1:2" x14ac:dyDescent="0.25">
      <c r="A125" t="s">
        <v>1346</v>
      </c>
      <c r="B125" t="s">
        <v>1494</v>
      </c>
    </row>
    <row r="126" spans="1:2" x14ac:dyDescent="0.25">
      <c r="A126" t="s">
        <v>1347</v>
      </c>
      <c r="B126" t="s">
        <v>1495</v>
      </c>
    </row>
    <row r="127" spans="1:2" x14ac:dyDescent="0.25">
      <c r="A127" t="s">
        <v>1348</v>
      </c>
      <c r="B127" t="s">
        <v>1496</v>
      </c>
    </row>
    <row r="128" spans="1:2" x14ac:dyDescent="0.25">
      <c r="A128" t="s">
        <v>1349</v>
      </c>
      <c r="B128" t="s">
        <v>1497</v>
      </c>
    </row>
    <row r="129" spans="1:2" x14ac:dyDescent="0.25">
      <c r="A129" t="s">
        <v>1350</v>
      </c>
      <c r="B129" t="s">
        <v>1498</v>
      </c>
    </row>
    <row r="130" spans="1:2" x14ac:dyDescent="0.25">
      <c r="A130" t="s">
        <v>1300</v>
      </c>
      <c r="B130" t="s">
        <v>1521</v>
      </c>
    </row>
    <row r="131" spans="1:2" x14ac:dyDescent="0.25">
      <c r="A131" t="s">
        <v>1301</v>
      </c>
      <c r="B131" t="s">
        <v>1522</v>
      </c>
    </row>
    <row r="132" spans="1:2" x14ac:dyDescent="0.25">
      <c r="A132" t="s">
        <v>1302</v>
      </c>
      <c r="B132" t="s">
        <v>1523</v>
      </c>
    </row>
    <row r="133" spans="1:2" x14ac:dyDescent="0.25">
      <c r="A133" t="s">
        <v>1303</v>
      </c>
      <c r="B133" t="s">
        <v>1524</v>
      </c>
    </row>
    <row r="134" spans="1:2" x14ac:dyDescent="0.25">
      <c r="A134" t="s">
        <v>1304</v>
      </c>
      <c r="B134" t="s">
        <v>1525</v>
      </c>
    </row>
    <row r="135" spans="1:2" x14ac:dyDescent="0.25">
      <c r="A135" t="s">
        <v>1305</v>
      </c>
      <c r="B135" t="s">
        <v>1526</v>
      </c>
    </row>
    <row r="136" spans="1:2" x14ac:dyDescent="0.25">
      <c r="A136" t="s">
        <v>1306</v>
      </c>
      <c r="B136" t="s">
        <v>1527</v>
      </c>
    </row>
    <row r="137" spans="1:2" x14ac:dyDescent="0.25">
      <c r="A137" t="s">
        <v>1307</v>
      </c>
      <c r="B137" t="s">
        <v>1507</v>
      </c>
    </row>
    <row r="138" spans="1:2" x14ac:dyDescent="0.25">
      <c r="A138" t="s">
        <v>1308</v>
      </c>
      <c r="B138" t="s">
        <v>1508</v>
      </c>
    </row>
    <row r="139" spans="1:2" x14ac:dyDescent="0.25">
      <c r="A139" t="s">
        <v>1309</v>
      </c>
      <c r="B139" t="s">
        <v>1509</v>
      </c>
    </row>
    <row r="140" spans="1:2" x14ac:dyDescent="0.25">
      <c r="A140" t="s">
        <v>1310</v>
      </c>
      <c r="B140" t="s">
        <v>1510</v>
      </c>
    </row>
    <row r="141" spans="1:2" x14ac:dyDescent="0.25">
      <c r="A141" t="s">
        <v>1311</v>
      </c>
      <c r="B141" t="s">
        <v>1511</v>
      </c>
    </row>
    <row r="142" spans="1:2" x14ac:dyDescent="0.25">
      <c r="A142" t="s">
        <v>1312</v>
      </c>
      <c r="B142" t="s">
        <v>1512</v>
      </c>
    </row>
    <row r="143" spans="1:2" x14ac:dyDescent="0.25">
      <c r="A143" t="s">
        <v>1313</v>
      </c>
      <c r="B143" t="s">
        <v>1513</v>
      </c>
    </row>
    <row r="144" spans="1:2" x14ac:dyDescent="0.25">
      <c r="A144" t="s">
        <v>1314</v>
      </c>
      <c r="B144" t="s">
        <v>1646</v>
      </c>
    </row>
    <row r="145" spans="1:2" x14ac:dyDescent="0.25">
      <c r="A145" t="s">
        <v>1315</v>
      </c>
      <c r="B145" t="s">
        <v>1647</v>
      </c>
    </row>
    <row r="146" spans="1:2" x14ac:dyDescent="0.25">
      <c r="A146" t="s">
        <v>1316</v>
      </c>
      <c r="B146" t="s">
        <v>1648</v>
      </c>
    </row>
    <row r="147" spans="1:2" x14ac:dyDescent="0.25">
      <c r="A147" t="s">
        <v>1317</v>
      </c>
      <c r="B147" t="s">
        <v>1649</v>
      </c>
    </row>
    <row r="148" spans="1:2" x14ac:dyDescent="0.25">
      <c r="A148" t="s">
        <v>1318</v>
      </c>
      <c r="B148" t="s">
        <v>1650</v>
      </c>
    </row>
    <row r="149" spans="1:2" x14ac:dyDescent="0.25">
      <c r="A149" t="s">
        <v>1319</v>
      </c>
      <c r="B149" t="s">
        <v>1651</v>
      </c>
    </row>
    <row r="150" spans="1:2" x14ac:dyDescent="0.25">
      <c r="A150" t="s">
        <v>1320</v>
      </c>
      <c r="B150" t="s">
        <v>1652</v>
      </c>
    </row>
    <row r="151" spans="1:2" x14ac:dyDescent="0.25">
      <c r="A151" t="s">
        <v>1321</v>
      </c>
      <c r="B151" t="s">
        <v>1499</v>
      </c>
    </row>
    <row r="152" spans="1:2" x14ac:dyDescent="0.25">
      <c r="A152" t="s">
        <v>1322</v>
      </c>
      <c r="B152" t="s">
        <v>1500</v>
      </c>
    </row>
    <row r="153" spans="1:2" x14ac:dyDescent="0.25">
      <c r="A153" t="s">
        <v>1323</v>
      </c>
      <c r="B153" t="s">
        <v>1501</v>
      </c>
    </row>
    <row r="154" spans="1:2" x14ac:dyDescent="0.25">
      <c r="A154" t="s">
        <v>1324</v>
      </c>
      <c r="B154" t="s">
        <v>1502</v>
      </c>
    </row>
    <row r="155" spans="1:2" x14ac:dyDescent="0.25">
      <c r="A155" t="s">
        <v>1325</v>
      </c>
      <c r="B155" t="s">
        <v>1503</v>
      </c>
    </row>
    <row r="156" spans="1:2" x14ac:dyDescent="0.25">
      <c r="A156" t="s">
        <v>1326</v>
      </c>
      <c r="B156" t="s">
        <v>1504</v>
      </c>
    </row>
    <row r="157" spans="1:2" x14ac:dyDescent="0.25">
      <c r="A157" t="s">
        <v>1327</v>
      </c>
      <c r="B157" t="s">
        <v>1505</v>
      </c>
    </row>
    <row r="158" spans="1:2" x14ac:dyDescent="0.25">
      <c r="A158" t="s">
        <v>1342</v>
      </c>
      <c r="B158" t="s">
        <v>1506</v>
      </c>
    </row>
    <row r="159" spans="1:2" x14ac:dyDescent="0.25">
      <c r="A159" t="s">
        <v>1340</v>
      </c>
      <c r="B159" t="s">
        <v>1528</v>
      </c>
    </row>
    <row r="160" spans="1:2" x14ac:dyDescent="0.25">
      <c r="A160" t="s">
        <v>1341</v>
      </c>
      <c r="B160" t="s">
        <v>1653</v>
      </c>
    </row>
    <row r="161" spans="1:2" x14ac:dyDescent="0.25">
      <c r="A161" t="s">
        <v>1343</v>
      </c>
      <c r="B161" t="s">
        <v>1561</v>
      </c>
    </row>
    <row r="162" spans="1:2" x14ac:dyDescent="0.25">
      <c r="A162" t="s">
        <v>750</v>
      </c>
      <c r="B162" t="s">
        <v>1562</v>
      </c>
    </row>
    <row r="163" spans="1:2" x14ac:dyDescent="0.25">
      <c r="A163" t="s">
        <v>751</v>
      </c>
      <c r="B163" t="s">
        <v>1562</v>
      </c>
    </row>
    <row r="164" spans="1:2" x14ac:dyDescent="0.25">
      <c r="A164" t="s">
        <v>752</v>
      </c>
      <c r="B164" t="s">
        <v>1562</v>
      </c>
    </row>
    <row r="165" spans="1:2" x14ac:dyDescent="0.25">
      <c r="A165" t="s">
        <v>753</v>
      </c>
      <c r="B165" t="s">
        <v>1562</v>
      </c>
    </row>
    <row r="166" spans="1:2" x14ac:dyDescent="0.25">
      <c r="A166" t="s">
        <v>754</v>
      </c>
      <c r="B166" t="s">
        <v>1562</v>
      </c>
    </row>
    <row r="167" spans="1:2" x14ac:dyDescent="0.25">
      <c r="A167" t="s">
        <v>755</v>
      </c>
      <c r="B167" t="s">
        <v>1562</v>
      </c>
    </row>
    <row r="168" spans="1:2" x14ac:dyDescent="0.25">
      <c r="A168" t="s">
        <v>143</v>
      </c>
      <c r="B168" t="s">
        <v>1562</v>
      </c>
    </row>
    <row r="169" spans="1:2" x14ac:dyDescent="0.25">
      <c r="A169" t="s">
        <v>756</v>
      </c>
      <c r="B169" t="s">
        <v>1562</v>
      </c>
    </row>
    <row r="170" spans="1:2" x14ac:dyDescent="0.25">
      <c r="A170" t="s">
        <v>144</v>
      </c>
      <c r="B170" t="s">
        <v>1562</v>
      </c>
    </row>
    <row r="171" spans="1:2" x14ac:dyDescent="0.25">
      <c r="A171" t="s">
        <v>854</v>
      </c>
      <c r="B171" t="s">
        <v>1562</v>
      </c>
    </row>
    <row r="172" spans="1:2" x14ac:dyDescent="0.25">
      <c r="A172" t="s">
        <v>855</v>
      </c>
      <c r="B172" t="s">
        <v>1562</v>
      </c>
    </row>
    <row r="173" spans="1:2" x14ac:dyDescent="0.25">
      <c r="A173" t="s">
        <v>856</v>
      </c>
      <c r="B173" t="s">
        <v>1562</v>
      </c>
    </row>
    <row r="174" spans="1:2" x14ac:dyDescent="0.25">
      <c r="A174" t="s">
        <v>857</v>
      </c>
      <c r="B174" t="s">
        <v>1562</v>
      </c>
    </row>
    <row r="175" spans="1:2" x14ac:dyDescent="0.25">
      <c r="A175" t="s">
        <v>865</v>
      </c>
      <c r="B175" t="s">
        <v>1562</v>
      </c>
    </row>
    <row r="176" spans="1:2" x14ac:dyDescent="0.25">
      <c r="A176" t="s">
        <v>866</v>
      </c>
      <c r="B176" t="s">
        <v>1562</v>
      </c>
    </row>
    <row r="177" spans="1:2" x14ac:dyDescent="0.25">
      <c r="A177" t="s">
        <v>1028</v>
      </c>
      <c r="B177" t="s">
        <v>1562</v>
      </c>
    </row>
    <row r="178" spans="1:2" x14ac:dyDescent="0.25">
      <c r="A178" t="s">
        <v>867</v>
      </c>
      <c r="B178" t="s">
        <v>1562</v>
      </c>
    </row>
    <row r="179" spans="1:2" x14ac:dyDescent="0.25">
      <c r="A179" t="s">
        <v>868</v>
      </c>
      <c r="B179" t="s">
        <v>1562</v>
      </c>
    </row>
    <row r="180" spans="1:2" x14ac:dyDescent="0.25">
      <c r="A180" t="s">
        <v>869</v>
      </c>
      <c r="B180" t="s">
        <v>1562</v>
      </c>
    </row>
    <row r="181" spans="1:2" x14ac:dyDescent="0.25">
      <c r="A181" t="s">
        <v>1188</v>
      </c>
      <c r="B181" t="s">
        <v>1562</v>
      </c>
    </row>
    <row r="182" spans="1:2" x14ac:dyDescent="0.25">
      <c r="A182" t="s">
        <v>1189</v>
      </c>
      <c r="B182" t="s">
        <v>1562</v>
      </c>
    </row>
    <row r="183" spans="1:2" x14ac:dyDescent="0.25">
      <c r="A183" t="s">
        <v>1190</v>
      </c>
      <c r="B183" t="s">
        <v>1562</v>
      </c>
    </row>
    <row r="184" spans="1:2" x14ac:dyDescent="0.25">
      <c r="A184" t="s">
        <v>757</v>
      </c>
      <c r="B184" t="s">
        <v>1529</v>
      </c>
    </row>
    <row r="185" spans="1:2" x14ac:dyDescent="0.25">
      <c r="A185" t="s">
        <v>758</v>
      </c>
      <c r="B185" t="s">
        <v>1530</v>
      </c>
    </row>
    <row r="186" spans="1:2" x14ac:dyDescent="0.25">
      <c r="A186" t="s">
        <v>759</v>
      </c>
      <c r="B186" t="s">
        <v>1531</v>
      </c>
    </row>
    <row r="187" spans="1:2" x14ac:dyDescent="0.25">
      <c r="A187" t="s">
        <v>760</v>
      </c>
      <c r="B187" t="s">
        <v>1532</v>
      </c>
    </row>
    <row r="188" spans="1:2" x14ac:dyDescent="0.25">
      <c r="A188" t="s">
        <v>761</v>
      </c>
      <c r="B188" t="s">
        <v>1533</v>
      </c>
    </row>
    <row r="189" spans="1:2" x14ac:dyDescent="0.25">
      <c r="A189" t="s">
        <v>762</v>
      </c>
      <c r="B189" t="s">
        <v>1534</v>
      </c>
    </row>
    <row r="190" spans="1:2" x14ac:dyDescent="0.25">
      <c r="A190" t="s">
        <v>862</v>
      </c>
      <c r="B190" t="s">
        <v>1535</v>
      </c>
    </row>
    <row r="191" spans="1:2" x14ac:dyDescent="0.25">
      <c r="A191" t="s">
        <v>863</v>
      </c>
      <c r="B191" t="s">
        <v>1536</v>
      </c>
    </row>
    <row r="192" spans="1:2" x14ac:dyDescent="0.25">
      <c r="A192" t="s">
        <v>864</v>
      </c>
      <c r="B192" t="s">
        <v>1537</v>
      </c>
    </row>
    <row r="193" spans="1:2" x14ac:dyDescent="0.25">
      <c r="A193" t="s">
        <v>763</v>
      </c>
      <c r="B193" t="s">
        <v>1538</v>
      </c>
    </row>
    <row r="194" spans="1:2" x14ac:dyDescent="0.25">
      <c r="A194" t="s">
        <v>764</v>
      </c>
      <c r="B194" t="s">
        <v>1540</v>
      </c>
    </row>
    <row r="195" spans="1:2" x14ac:dyDescent="0.25">
      <c r="A195" t="s">
        <v>765</v>
      </c>
      <c r="B195" t="s">
        <v>1539</v>
      </c>
    </row>
    <row r="196" spans="1:2" x14ac:dyDescent="0.25">
      <c r="A196" t="s">
        <v>766</v>
      </c>
      <c r="B196" t="s">
        <v>1541</v>
      </c>
    </row>
    <row r="197" spans="1:2" x14ac:dyDescent="0.25">
      <c r="A197" t="s">
        <v>767</v>
      </c>
      <c r="B197" t="s">
        <v>1539</v>
      </c>
    </row>
    <row r="198" spans="1:2" x14ac:dyDescent="0.25">
      <c r="A198" t="s">
        <v>768</v>
      </c>
      <c r="B198" t="s">
        <v>1542</v>
      </c>
    </row>
    <row r="199" spans="1:2" x14ac:dyDescent="0.25">
      <c r="A199" t="s">
        <v>769</v>
      </c>
      <c r="B199" t="s">
        <v>1547</v>
      </c>
    </row>
    <row r="200" spans="1:2" x14ac:dyDescent="0.25">
      <c r="A200" t="s">
        <v>858</v>
      </c>
      <c r="B200" t="s">
        <v>1543</v>
      </c>
    </row>
    <row r="201" spans="1:2" x14ac:dyDescent="0.25">
      <c r="A201" t="s">
        <v>859</v>
      </c>
      <c r="B201" t="s">
        <v>1548</v>
      </c>
    </row>
    <row r="202" spans="1:2" x14ac:dyDescent="0.25">
      <c r="A202" t="s">
        <v>860</v>
      </c>
      <c r="B202" t="s">
        <v>1544</v>
      </c>
    </row>
    <row r="203" spans="1:2" x14ac:dyDescent="0.25">
      <c r="A203" t="s">
        <v>861</v>
      </c>
      <c r="B203" t="s">
        <v>1549</v>
      </c>
    </row>
    <row r="204" spans="1:2" x14ac:dyDescent="0.25">
      <c r="A204" t="s">
        <v>1107</v>
      </c>
      <c r="B204" t="s">
        <v>1545</v>
      </c>
    </row>
    <row r="205" spans="1:2" x14ac:dyDescent="0.25">
      <c r="A205" t="s">
        <v>1108</v>
      </c>
      <c r="B205" t="s">
        <v>1550</v>
      </c>
    </row>
    <row r="206" spans="1:2" x14ac:dyDescent="0.25">
      <c r="A206" t="s">
        <v>1193</v>
      </c>
      <c r="B206" t="s">
        <v>1546</v>
      </c>
    </row>
    <row r="207" spans="1:2" x14ac:dyDescent="0.25">
      <c r="A207" t="s">
        <v>1194</v>
      </c>
      <c r="B207" t="s">
        <v>1551</v>
      </c>
    </row>
    <row r="208" spans="1:2" x14ac:dyDescent="0.25">
      <c r="A208" t="s">
        <v>746</v>
      </c>
      <c r="B208" t="s">
        <v>1552</v>
      </c>
    </row>
    <row r="209" spans="1:2" x14ac:dyDescent="0.25">
      <c r="A209" t="s">
        <v>747</v>
      </c>
      <c r="B209" t="s">
        <v>1553</v>
      </c>
    </row>
    <row r="210" spans="1:2" x14ac:dyDescent="0.25">
      <c r="A210" t="s">
        <v>748</v>
      </c>
      <c r="B210" t="s">
        <v>1554</v>
      </c>
    </row>
    <row r="211" spans="1:2" x14ac:dyDescent="0.25">
      <c r="A211" t="s">
        <v>749</v>
      </c>
      <c r="B211" t="s">
        <v>1555</v>
      </c>
    </row>
    <row r="212" spans="1:2" x14ac:dyDescent="0.25">
      <c r="A212" t="s">
        <v>1026</v>
      </c>
      <c r="B212" t="s">
        <v>1556</v>
      </c>
    </row>
    <row r="213" spans="1:2" x14ac:dyDescent="0.25">
      <c r="A213" t="s">
        <v>1027</v>
      </c>
      <c r="B213" t="s">
        <v>1557</v>
      </c>
    </row>
    <row r="214" spans="1:2" x14ac:dyDescent="0.25">
      <c r="A214" t="s">
        <v>1187</v>
      </c>
      <c r="B214" t="s">
        <v>1558</v>
      </c>
    </row>
    <row r="215" spans="1:2" x14ac:dyDescent="0.25">
      <c r="A215" t="s">
        <v>1191</v>
      </c>
      <c r="B215" t="s">
        <v>1559</v>
      </c>
    </row>
    <row r="216" spans="1:2" x14ac:dyDescent="0.25">
      <c r="A216" t="s">
        <v>1192</v>
      </c>
      <c r="B216" t="s">
        <v>1560</v>
      </c>
    </row>
    <row r="217" spans="1:2" x14ac:dyDescent="0.25">
      <c r="A217" t="s">
        <v>1358</v>
      </c>
      <c r="B217" t="s">
        <v>1563</v>
      </c>
    </row>
    <row r="218" spans="1:2" x14ac:dyDescent="0.25">
      <c r="A218" t="s">
        <v>1359</v>
      </c>
      <c r="B218" t="s">
        <v>1564</v>
      </c>
    </row>
    <row r="219" spans="1:2" x14ac:dyDescent="0.25">
      <c r="A219" t="s">
        <v>1339</v>
      </c>
      <c r="B219" t="s">
        <v>1565</v>
      </c>
    </row>
    <row r="220" spans="1:2" x14ac:dyDescent="0.25">
      <c r="A220" t="s">
        <v>1362</v>
      </c>
      <c r="B220" t="s">
        <v>1566</v>
      </c>
    </row>
    <row r="221" spans="1:2" x14ac:dyDescent="0.25">
      <c r="A221" t="s">
        <v>1361</v>
      </c>
      <c r="B221" t="s">
        <v>1567</v>
      </c>
    </row>
    <row r="222" spans="1:2" x14ac:dyDescent="0.25">
      <c r="A222" t="s">
        <v>1330</v>
      </c>
      <c r="B222" t="s">
        <v>1568</v>
      </c>
    </row>
    <row r="223" spans="1:2" x14ac:dyDescent="0.25">
      <c r="A223" t="s">
        <v>1331</v>
      </c>
      <c r="B223" t="s">
        <v>1569</v>
      </c>
    </row>
    <row r="224" spans="1:2" x14ac:dyDescent="0.25">
      <c r="A224" t="s">
        <v>1360</v>
      </c>
      <c r="B224" t="s">
        <v>1570</v>
      </c>
    </row>
    <row r="225" spans="1:2" x14ac:dyDescent="0.25">
      <c r="A225" t="s">
        <v>1332</v>
      </c>
      <c r="B225" t="s">
        <v>1571</v>
      </c>
    </row>
    <row r="226" spans="1:2" x14ac:dyDescent="0.25">
      <c r="A226" t="s">
        <v>1333</v>
      </c>
      <c r="B226" t="s">
        <v>1566</v>
      </c>
    </row>
    <row r="227" spans="1:2" x14ac:dyDescent="0.25">
      <c r="A227" t="s">
        <v>1334</v>
      </c>
      <c r="B227" t="s">
        <v>1572</v>
      </c>
    </row>
    <row r="228" spans="1:2" x14ac:dyDescent="0.25">
      <c r="A228" t="s">
        <v>1335</v>
      </c>
      <c r="B228" t="s">
        <v>1573</v>
      </c>
    </row>
    <row r="229" spans="1:2" x14ac:dyDescent="0.25">
      <c r="A229" t="s">
        <v>1336</v>
      </c>
      <c r="B229" t="s">
        <v>1574</v>
      </c>
    </row>
    <row r="230" spans="1:2" x14ac:dyDescent="0.25">
      <c r="A230" t="s">
        <v>1337</v>
      </c>
      <c r="B230" t="s">
        <v>1567</v>
      </c>
    </row>
    <row r="231" spans="1:2" x14ac:dyDescent="0.25">
      <c r="A231" t="s">
        <v>1200</v>
      </c>
      <c r="B231" t="s">
        <v>1575</v>
      </c>
    </row>
    <row r="232" spans="1:2" x14ac:dyDescent="0.25">
      <c r="A232" t="s">
        <v>1201</v>
      </c>
      <c r="B232" t="s">
        <v>1576</v>
      </c>
    </row>
    <row r="233" spans="1:2" x14ac:dyDescent="0.25">
      <c r="A233" t="s">
        <v>1202</v>
      </c>
      <c r="B233" t="s">
        <v>1577</v>
      </c>
    </row>
    <row r="234" spans="1:2" x14ac:dyDescent="0.25">
      <c r="A234" t="s">
        <v>1203</v>
      </c>
      <c r="B234" t="s">
        <v>1578</v>
      </c>
    </row>
    <row r="235" spans="1:2" x14ac:dyDescent="0.25">
      <c r="A235" t="s">
        <v>1204</v>
      </c>
      <c r="B235" t="s">
        <v>1579</v>
      </c>
    </row>
    <row r="236" spans="1:2" x14ac:dyDescent="0.25">
      <c r="A236" t="s">
        <v>1195</v>
      </c>
      <c r="B236" t="s">
        <v>1467</v>
      </c>
    </row>
    <row r="237" spans="1:2" x14ac:dyDescent="0.25">
      <c r="A237" t="s">
        <v>1206</v>
      </c>
      <c r="B237" t="s">
        <v>1580</v>
      </c>
    </row>
    <row r="238" spans="1:2" x14ac:dyDescent="0.25">
      <c r="A238" t="s">
        <v>1207</v>
      </c>
      <c r="B238" t="s">
        <v>1581</v>
      </c>
    </row>
    <row r="239" spans="1:2" x14ac:dyDescent="0.25">
      <c r="A239" t="s">
        <v>1222</v>
      </c>
      <c r="B239" t="s">
        <v>1583</v>
      </c>
    </row>
    <row r="240" spans="1:2" x14ac:dyDescent="0.25">
      <c r="A240" t="s">
        <v>1224</v>
      </c>
      <c r="B240" t="s">
        <v>1582</v>
      </c>
    </row>
    <row r="241" spans="1:2" x14ac:dyDescent="0.25">
      <c r="A241" t="s">
        <v>1223</v>
      </c>
      <c r="B241" t="s">
        <v>1584</v>
      </c>
    </row>
    <row r="242" spans="1:2" x14ac:dyDescent="0.25">
      <c r="A242" t="s">
        <v>1208</v>
      </c>
      <c r="B242" t="s">
        <v>1585</v>
      </c>
    </row>
    <row r="243" spans="1:2" x14ac:dyDescent="0.25">
      <c r="A243" t="s">
        <v>1196</v>
      </c>
      <c r="B243" t="s">
        <v>1587</v>
      </c>
    </row>
    <row r="244" spans="1:2" x14ac:dyDescent="0.25">
      <c r="A244" t="s">
        <v>1209</v>
      </c>
      <c r="B244" t="s">
        <v>1586</v>
      </c>
    </row>
    <row r="245" spans="1:2" x14ac:dyDescent="0.25">
      <c r="A245" t="s">
        <v>1210</v>
      </c>
      <c r="B245" t="s">
        <v>1654</v>
      </c>
    </row>
    <row r="246" spans="1:2" x14ac:dyDescent="0.25">
      <c r="A246" t="s">
        <v>1197</v>
      </c>
      <c r="B246" t="s">
        <v>1655</v>
      </c>
    </row>
    <row r="247" spans="1:2" x14ac:dyDescent="0.25">
      <c r="A247" t="s">
        <v>1211</v>
      </c>
      <c r="B247" t="s">
        <v>1656</v>
      </c>
    </row>
    <row r="248" spans="1:2" x14ac:dyDescent="0.25">
      <c r="A248" t="s">
        <v>1221</v>
      </c>
      <c r="B248" t="s">
        <v>1588</v>
      </c>
    </row>
    <row r="249" spans="1:2" x14ac:dyDescent="0.25">
      <c r="A249" t="s">
        <v>1226</v>
      </c>
      <c r="B249" t="s">
        <v>1589</v>
      </c>
    </row>
    <row r="250" spans="1:2" x14ac:dyDescent="0.25">
      <c r="A250" t="s">
        <v>1220</v>
      </c>
      <c r="B250" t="s">
        <v>1590</v>
      </c>
    </row>
    <row r="251" spans="1:2" x14ac:dyDescent="0.25">
      <c r="A251" t="s">
        <v>1227</v>
      </c>
      <c r="B251" t="s">
        <v>1591</v>
      </c>
    </row>
    <row r="252" spans="1:2" x14ac:dyDescent="0.25">
      <c r="A252" t="s">
        <v>1219</v>
      </c>
      <c r="B252" t="s">
        <v>1592</v>
      </c>
    </row>
    <row r="253" spans="1:2" x14ac:dyDescent="0.25">
      <c r="A253" t="s">
        <v>1218</v>
      </c>
      <c r="B253" t="s">
        <v>1593</v>
      </c>
    </row>
    <row r="254" spans="1:2" x14ac:dyDescent="0.25">
      <c r="A254" t="s">
        <v>1216</v>
      </c>
      <c r="B254" t="s">
        <v>1657</v>
      </c>
    </row>
    <row r="255" spans="1:2" x14ac:dyDescent="0.25">
      <c r="A255" t="s">
        <v>1217</v>
      </c>
      <c r="B255" t="s">
        <v>1594</v>
      </c>
    </row>
    <row r="256" spans="1:2" x14ac:dyDescent="0.25">
      <c r="A256" t="s">
        <v>1205</v>
      </c>
      <c r="B256" t="s">
        <v>1658</v>
      </c>
    </row>
    <row r="257" spans="1:2" x14ac:dyDescent="0.25">
      <c r="A257" t="s">
        <v>1215</v>
      </c>
      <c r="B257" t="s">
        <v>1595</v>
      </c>
    </row>
    <row r="258" spans="1:2" x14ac:dyDescent="0.25">
      <c r="A258" t="s">
        <v>1214</v>
      </c>
      <c r="B258" t="s">
        <v>1659</v>
      </c>
    </row>
    <row r="259" spans="1:2" x14ac:dyDescent="0.25">
      <c r="A259" t="s">
        <v>1213</v>
      </c>
      <c r="B259" t="s">
        <v>1596</v>
      </c>
    </row>
    <row r="260" spans="1:2" x14ac:dyDescent="0.25">
      <c r="A260" t="s">
        <v>1225</v>
      </c>
      <c r="B260" t="s">
        <v>1660</v>
      </c>
    </row>
    <row r="261" spans="1:2" x14ac:dyDescent="0.25">
      <c r="A261" t="s">
        <v>1198</v>
      </c>
      <c r="B261" t="s">
        <v>1661</v>
      </c>
    </row>
    <row r="262" spans="1:2" x14ac:dyDescent="0.25">
      <c r="A262" t="s">
        <v>1212</v>
      </c>
      <c r="B262" t="s">
        <v>1662</v>
      </c>
    </row>
    <row r="263" spans="1:2" x14ac:dyDescent="0.25">
      <c r="A263" t="s">
        <v>1199</v>
      </c>
      <c r="B263" t="s">
        <v>1597</v>
      </c>
    </row>
    <row r="264" spans="1:2" x14ac:dyDescent="0.25">
      <c r="A264" t="s">
        <v>1338</v>
      </c>
      <c r="B264" t="s">
        <v>1598</v>
      </c>
    </row>
    <row r="265" spans="1:2" x14ac:dyDescent="0.25">
      <c r="A265" t="s">
        <v>1241</v>
      </c>
      <c r="B265" t="s">
        <v>1599</v>
      </c>
    </row>
    <row r="266" spans="1:2" x14ac:dyDescent="0.25">
      <c r="A266" t="s">
        <v>1242</v>
      </c>
      <c r="B266" t="s">
        <v>1663</v>
      </c>
    </row>
    <row r="267" spans="1:2" x14ac:dyDescent="0.25">
      <c r="A267" t="s">
        <v>1257</v>
      </c>
      <c r="B267" t="s">
        <v>1603</v>
      </c>
    </row>
    <row r="268" spans="1:2" x14ac:dyDescent="0.25">
      <c r="A268" t="s">
        <v>1243</v>
      </c>
      <c r="B268" t="s">
        <v>1600</v>
      </c>
    </row>
    <row r="269" spans="1:2" x14ac:dyDescent="0.25">
      <c r="A269" t="s">
        <v>1244</v>
      </c>
      <c r="B269" t="s">
        <v>1601</v>
      </c>
    </row>
    <row r="270" spans="1:2" x14ac:dyDescent="0.25">
      <c r="A270" t="s">
        <v>1260</v>
      </c>
      <c r="B270" t="s">
        <v>1602</v>
      </c>
    </row>
    <row r="271" spans="1:2" x14ac:dyDescent="0.25">
      <c r="A271" t="s">
        <v>1245</v>
      </c>
      <c r="B271" t="s">
        <v>1604</v>
      </c>
    </row>
    <row r="272" spans="1:2" x14ac:dyDescent="0.25">
      <c r="A272" t="s">
        <v>1246</v>
      </c>
      <c r="B272" t="s">
        <v>1605</v>
      </c>
    </row>
    <row r="273" spans="1:2" x14ac:dyDescent="0.25">
      <c r="A273" t="s">
        <v>1258</v>
      </c>
      <c r="B273" t="s">
        <v>1604</v>
      </c>
    </row>
    <row r="274" spans="1:2" x14ac:dyDescent="0.25">
      <c r="A274" t="s">
        <v>1247</v>
      </c>
      <c r="B274" t="s">
        <v>1606</v>
      </c>
    </row>
    <row r="275" spans="1:2" x14ac:dyDescent="0.25">
      <c r="A275" t="s">
        <v>1248</v>
      </c>
      <c r="B275" t="s">
        <v>1607</v>
      </c>
    </row>
    <row r="276" spans="1:2" x14ac:dyDescent="0.25">
      <c r="A276" t="s">
        <v>1259</v>
      </c>
      <c r="B276" t="s">
        <v>1608</v>
      </c>
    </row>
    <row r="277" spans="1:2" x14ac:dyDescent="0.25">
      <c r="A277" t="s">
        <v>1249</v>
      </c>
      <c r="B277" t="s">
        <v>1609</v>
      </c>
    </row>
    <row r="278" spans="1:2" x14ac:dyDescent="0.25">
      <c r="A278" t="s">
        <v>1250</v>
      </c>
      <c r="B278" t="s">
        <v>1610</v>
      </c>
    </row>
    <row r="279" spans="1:2" x14ac:dyDescent="0.25">
      <c r="A279" t="s">
        <v>1235</v>
      </c>
      <c r="B279" t="s">
        <v>1611</v>
      </c>
    </row>
    <row r="280" spans="1:2" x14ac:dyDescent="0.25">
      <c r="A280" t="s">
        <v>1240</v>
      </c>
      <c r="B280" t="s">
        <v>1612</v>
      </c>
    </row>
    <row r="281" spans="1:2" x14ac:dyDescent="0.25">
      <c r="A281" t="s">
        <v>1228</v>
      </c>
      <c r="B281" t="s">
        <v>1664</v>
      </c>
    </row>
    <row r="282" spans="1:2" x14ac:dyDescent="0.25">
      <c r="A282" t="s">
        <v>1229</v>
      </c>
      <c r="B282" t="s">
        <v>1665</v>
      </c>
    </row>
    <row r="283" spans="1:2" x14ac:dyDescent="0.25">
      <c r="A283" t="s">
        <v>1230</v>
      </c>
      <c r="B283" t="s">
        <v>1613</v>
      </c>
    </row>
    <row r="284" spans="1:2" x14ac:dyDescent="0.25">
      <c r="A284" t="s">
        <v>1231</v>
      </c>
      <c r="B284" t="s">
        <v>1666</v>
      </c>
    </row>
    <row r="285" spans="1:2" x14ac:dyDescent="0.25">
      <c r="A285" t="s">
        <v>1232</v>
      </c>
      <c r="B285" t="s">
        <v>1468</v>
      </c>
    </row>
    <row r="286" spans="1:2" x14ac:dyDescent="0.25">
      <c r="A286" t="s">
        <v>1233</v>
      </c>
      <c r="B286" t="s">
        <v>1469</v>
      </c>
    </row>
    <row r="287" spans="1:2" x14ac:dyDescent="0.25">
      <c r="A287" t="s">
        <v>1234</v>
      </c>
      <c r="B287" t="s">
        <v>1667</v>
      </c>
    </row>
    <row r="288" spans="1:2" x14ac:dyDescent="0.25">
      <c r="A288" t="s">
        <v>1236</v>
      </c>
      <c r="B288" t="s">
        <v>1668</v>
      </c>
    </row>
    <row r="289" spans="1:2" x14ac:dyDescent="0.25">
      <c r="A289" t="s">
        <v>1237</v>
      </c>
      <c r="B289" t="s">
        <v>1470</v>
      </c>
    </row>
    <row r="290" spans="1:2" x14ac:dyDescent="0.25">
      <c r="A290" t="s">
        <v>1238</v>
      </c>
      <c r="B290" t="s">
        <v>1614</v>
      </c>
    </row>
    <row r="291" spans="1:2" x14ac:dyDescent="0.25">
      <c r="A291" t="s">
        <v>1239</v>
      </c>
      <c r="B291" t="s">
        <v>1669</v>
      </c>
    </row>
    <row r="292" spans="1:2" x14ac:dyDescent="0.25">
      <c r="A292" t="s">
        <v>1351</v>
      </c>
      <c r="B292" t="s">
        <v>1670</v>
      </c>
    </row>
    <row r="293" spans="1:2" x14ac:dyDescent="0.25">
      <c r="A293" t="s">
        <v>1328</v>
      </c>
      <c r="B293" t="s">
        <v>1615</v>
      </c>
    </row>
    <row r="294" spans="1:2" x14ac:dyDescent="0.25">
      <c r="A294" t="s">
        <v>1329</v>
      </c>
      <c r="B294" t="s">
        <v>1671</v>
      </c>
    </row>
    <row r="295" spans="1:2" x14ac:dyDescent="0.25">
      <c r="A295" t="s">
        <v>1352</v>
      </c>
      <c r="B295" t="s">
        <v>1616</v>
      </c>
    </row>
    <row r="296" spans="1:2" x14ac:dyDescent="0.25">
      <c r="A296" t="s">
        <v>1353</v>
      </c>
      <c r="B296" t="s">
        <v>1617</v>
      </c>
    </row>
    <row r="297" spans="1:2" x14ac:dyDescent="0.25">
      <c r="A297" t="s">
        <v>1354</v>
      </c>
      <c r="B297" t="s">
        <v>1618</v>
      </c>
    </row>
    <row r="298" spans="1:2" x14ac:dyDescent="0.25">
      <c r="A298" t="s">
        <v>1355</v>
      </c>
      <c r="B298" t="s">
        <v>1619</v>
      </c>
    </row>
    <row r="299" spans="1:2" x14ac:dyDescent="0.25">
      <c r="A299" t="s">
        <v>1357</v>
      </c>
      <c r="B299" t="s">
        <v>1620</v>
      </c>
    </row>
    <row r="300" spans="1:2" x14ac:dyDescent="0.25">
      <c r="A300" t="s">
        <v>147</v>
      </c>
      <c r="B300" t="s">
        <v>1621</v>
      </c>
    </row>
    <row r="301" spans="1:2" x14ac:dyDescent="0.25">
      <c r="A301" t="s">
        <v>148</v>
      </c>
      <c r="B301" t="s">
        <v>1621</v>
      </c>
    </row>
    <row r="302" spans="1:2" x14ac:dyDescent="0.25">
      <c r="A302" t="s">
        <v>149</v>
      </c>
      <c r="B302" t="s">
        <v>1621</v>
      </c>
    </row>
    <row r="303" spans="1:2" x14ac:dyDescent="0.25">
      <c r="A303" t="s">
        <v>150</v>
      </c>
      <c r="B303" t="s">
        <v>1621</v>
      </c>
    </row>
    <row r="304" spans="1:2" x14ac:dyDescent="0.25">
      <c r="A304" t="s">
        <v>151</v>
      </c>
      <c r="B304" t="s">
        <v>1621</v>
      </c>
    </row>
    <row r="305" spans="1:2" x14ac:dyDescent="0.25">
      <c r="A305" t="s">
        <v>152</v>
      </c>
      <c r="B305" t="s">
        <v>1621</v>
      </c>
    </row>
    <row r="306" spans="1:2" x14ac:dyDescent="0.25">
      <c r="A306" t="s">
        <v>153</v>
      </c>
      <c r="B306" t="s">
        <v>1621</v>
      </c>
    </row>
    <row r="307" spans="1:2" x14ac:dyDescent="0.25">
      <c r="A307" t="s">
        <v>154</v>
      </c>
      <c r="B307" t="s">
        <v>1621</v>
      </c>
    </row>
    <row r="308" spans="1:2" x14ac:dyDescent="0.25">
      <c r="A308" t="s">
        <v>155</v>
      </c>
      <c r="B308" t="s">
        <v>1621</v>
      </c>
    </row>
    <row r="309" spans="1:2" x14ac:dyDescent="0.25">
      <c r="A309" t="s">
        <v>156</v>
      </c>
      <c r="B309" t="s">
        <v>1621</v>
      </c>
    </row>
    <row r="310" spans="1:2" x14ac:dyDescent="0.25">
      <c r="A310" t="s">
        <v>157</v>
      </c>
      <c r="B310" t="s">
        <v>1621</v>
      </c>
    </row>
    <row r="311" spans="1:2" x14ac:dyDescent="0.25">
      <c r="A311" t="s">
        <v>158</v>
      </c>
      <c r="B311" t="s">
        <v>1621</v>
      </c>
    </row>
    <row r="312" spans="1:2" x14ac:dyDescent="0.25">
      <c r="A312" t="s">
        <v>159</v>
      </c>
      <c r="B312" t="s">
        <v>1622</v>
      </c>
    </row>
    <row r="313" spans="1:2" x14ac:dyDescent="0.25">
      <c r="A313" t="s">
        <v>160</v>
      </c>
      <c r="B313" t="s">
        <v>1623</v>
      </c>
    </row>
    <row r="314" spans="1:2" x14ac:dyDescent="0.25">
      <c r="A314" t="s">
        <v>161</v>
      </c>
      <c r="B314" t="s">
        <v>1624</v>
      </c>
    </row>
    <row r="315" spans="1:2" x14ac:dyDescent="0.25">
      <c r="A315" t="s">
        <v>162</v>
      </c>
      <c r="B315" t="s">
        <v>1625</v>
      </c>
    </row>
    <row r="316" spans="1:2" x14ac:dyDescent="0.25">
      <c r="A316" t="s">
        <v>163</v>
      </c>
      <c r="B316" t="s">
        <v>1625</v>
      </c>
    </row>
    <row r="317" spans="1:2" x14ac:dyDescent="0.25">
      <c r="A317" t="s">
        <v>164</v>
      </c>
      <c r="B317" t="s">
        <v>1626</v>
      </c>
    </row>
    <row r="318" spans="1:2" x14ac:dyDescent="0.25">
      <c r="A318" t="s">
        <v>165</v>
      </c>
      <c r="B318" t="s">
        <v>1626</v>
      </c>
    </row>
    <row r="319" spans="1:2" x14ac:dyDescent="0.25">
      <c r="A319" t="s">
        <v>166</v>
      </c>
      <c r="B319" t="s">
        <v>1627</v>
      </c>
    </row>
    <row r="320" spans="1:2" x14ac:dyDescent="0.25">
      <c r="A320" t="s">
        <v>167</v>
      </c>
      <c r="B320" t="s">
        <v>1627</v>
      </c>
    </row>
    <row r="321" spans="1:2" x14ac:dyDescent="0.25">
      <c r="A321" t="s">
        <v>168</v>
      </c>
      <c r="B321" t="s">
        <v>1628</v>
      </c>
    </row>
    <row r="322" spans="1:2" x14ac:dyDescent="0.25">
      <c r="A322" t="s">
        <v>169</v>
      </c>
      <c r="B322" t="s">
        <v>1629</v>
      </c>
    </row>
    <row r="323" spans="1:2" x14ac:dyDescent="0.25">
      <c r="A323" t="s">
        <v>218</v>
      </c>
      <c r="B323" t="s">
        <v>1630</v>
      </c>
    </row>
    <row r="324" spans="1:2" x14ac:dyDescent="0.25">
      <c r="A324" t="s">
        <v>217</v>
      </c>
      <c r="B324" t="s">
        <v>1631</v>
      </c>
    </row>
    <row r="325" spans="1:2" x14ac:dyDescent="0.25">
      <c r="A325" t="s">
        <v>216</v>
      </c>
      <c r="B325" t="s">
        <v>1631</v>
      </c>
    </row>
    <row r="326" spans="1:2" x14ac:dyDescent="0.25">
      <c r="A326" t="s">
        <v>170</v>
      </c>
      <c r="B326" t="s">
        <v>1632</v>
      </c>
    </row>
    <row r="327" spans="1:2" x14ac:dyDescent="0.25">
      <c r="A327" t="s">
        <v>171</v>
      </c>
      <c r="B327" t="s">
        <v>1633</v>
      </c>
    </row>
    <row r="328" spans="1:2" x14ac:dyDescent="0.25">
      <c r="A328" t="s">
        <v>172</v>
      </c>
      <c r="B328" t="s">
        <v>1634</v>
      </c>
    </row>
    <row r="329" spans="1:2" x14ac:dyDescent="0.25">
      <c r="A329" t="s">
        <v>173</v>
      </c>
      <c r="B329" t="s">
        <v>1635</v>
      </c>
    </row>
    <row r="330" spans="1:2" x14ac:dyDescent="0.25">
      <c r="A330" t="s">
        <v>174</v>
      </c>
      <c r="B330" t="s">
        <v>1634</v>
      </c>
    </row>
    <row r="331" spans="1:2" x14ac:dyDescent="0.25">
      <c r="A331" t="s">
        <v>175</v>
      </c>
      <c r="B331" t="s">
        <v>1635</v>
      </c>
    </row>
    <row r="332" spans="1:2" x14ac:dyDescent="0.25">
      <c r="A332" t="s">
        <v>176</v>
      </c>
      <c r="B332" t="s">
        <v>1634</v>
      </c>
    </row>
    <row r="333" spans="1:2" x14ac:dyDescent="0.25">
      <c r="A333" t="s">
        <v>177</v>
      </c>
      <c r="B333" t="s">
        <v>1635</v>
      </c>
    </row>
    <row r="334" spans="1:2" x14ac:dyDescent="0.25">
      <c r="A334" t="s">
        <v>178</v>
      </c>
      <c r="B334" t="s">
        <v>1634</v>
      </c>
    </row>
    <row r="335" spans="1:2" x14ac:dyDescent="0.25">
      <c r="A335" t="s">
        <v>179</v>
      </c>
      <c r="B335" t="s">
        <v>1635</v>
      </c>
    </row>
    <row r="336" spans="1:2" x14ac:dyDescent="0.25">
      <c r="A336" t="s">
        <v>180</v>
      </c>
      <c r="B336" t="s">
        <v>1634</v>
      </c>
    </row>
    <row r="337" spans="1:2" x14ac:dyDescent="0.25">
      <c r="A337" t="s">
        <v>181</v>
      </c>
      <c r="B337" t="s">
        <v>1635</v>
      </c>
    </row>
    <row r="338" spans="1:2" x14ac:dyDescent="0.25">
      <c r="A338" t="s">
        <v>182</v>
      </c>
      <c r="B338" t="s">
        <v>1634</v>
      </c>
    </row>
    <row r="339" spans="1:2" x14ac:dyDescent="0.25">
      <c r="A339" t="s">
        <v>183</v>
      </c>
      <c r="B339" t="s">
        <v>1635</v>
      </c>
    </row>
    <row r="340" spans="1:2" x14ac:dyDescent="0.25">
      <c r="A340" t="s">
        <v>184</v>
      </c>
      <c r="B340" t="s">
        <v>1634</v>
      </c>
    </row>
    <row r="341" spans="1:2" x14ac:dyDescent="0.25">
      <c r="A341" t="s">
        <v>185</v>
      </c>
      <c r="B341" t="s">
        <v>1635</v>
      </c>
    </row>
    <row r="342" spans="1:2" x14ac:dyDescent="0.25">
      <c r="A342" t="s">
        <v>186</v>
      </c>
      <c r="B342" t="s">
        <v>1634</v>
      </c>
    </row>
    <row r="343" spans="1:2" x14ac:dyDescent="0.25">
      <c r="A343" t="s">
        <v>187</v>
      </c>
      <c r="B343" t="s">
        <v>1635</v>
      </c>
    </row>
    <row r="344" spans="1:2" x14ac:dyDescent="0.25">
      <c r="A344" t="s">
        <v>188</v>
      </c>
      <c r="B344" t="s">
        <v>1634</v>
      </c>
    </row>
    <row r="345" spans="1:2" x14ac:dyDescent="0.25">
      <c r="A345" t="s">
        <v>189</v>
      </c>
      <c r="B345" t="s">
        <v>1635</v>
      </c>
    </row>
    <row r="346" spans="1:2" x14ac:dyDescent="0.25">
      <c r="A346" t="s">
        <v>190</v>
      </c>
      <c r="B346" t="s">
        <v>1634</v>
      </c>
    </row>
    <row r="347" spans="1:2" x14ac:dyDescent="0.25">
      <c r="A347" t="s">
        <v>191</v>
      </c>
      <c r="B347" t="s">
        <v>1635</v>
      </c>
    </row>
    <row r="348" spans="1:2" x14ac:dyDescent="0.25">
      <c r="A348" t="s">
        <v>192</v>
      </c>
      <c r="B348" t="s">
        <v>1634</v>
      </c>
    </row>
    <row r="349" spans="1:2" x14ac:dyDescent="0.25">
      <c r="A349" t="s">
        <v>193</v>
      </c>
      <c r="B349" t="s">
        <v>1635</v>
      </c>
    </row>
    <row r="350" spans="1:2" x14ac:dyDescent="0.25">
      <c r="A350" t="s">
        <v>194</v>
      </c>
      <c r="B350" t="s">
        <v>1634</v>
      </c>
    </row>
    <row r="351" spans="1:2" x14ac:dyDescent="0.25">
      <c r="A351" t="s">
        <v>195</v>
      </c>
      <c r="B351" t="s">
        <v>1635</v>
      </c>
    </row>
    <row r="352" spans="1:2" x14ac:dyDescent="0.25">
      <c r="A352" t="s">
        <v>196</v>
      </c>
      <c r="B352" t="s">
        <v>1634</v>
      </c>
    </row>
    <row r="353" spans="1:2" x14ac:dyDescent="0.25">
      <c r="A353" t="s">
        <v>197</v>
      </c>
      <c r="B353" t="s">
        <v>1635</v>
      </c>
    </row>
    <row r="354" spans="1:2" x14ac:dyDescent="0.25">
      <c r="A354" t="s">
        <v>198</v>
      </c>
      <c r="B354" t="s">
        <v>1634</v>
      </c>
    </row>
    <row r="355" spans="1:2" x14ac:dyDescent="0.25">
      <c r="A355" t="s">
        <v>199</v>
      </c>
      <c r="B355" t="s">
        <v>1635</v>
      </c>
    </row>
    <row r="356" spans="1:2" x14ac:dyDescent="0.25">
      <c r="A356" t="s">
        <v>200</v>
      </c>
      <c r="B356" t="s">
        <v>1634</v>
      </c>
    </row>
    <row r="357" spans="1:2" x14ac:dyDescent="0.25">
      <c r="A357" t="s">
        <v>201</v>
      </c>
      <c r="B357" t="s">
        <v>1635</v>
      </c>
    </row>
    <row r="358" spans="1:2" x14ac:dyDescent="0.25">
      <c r="A358" t="s">
        <v>202</v>
      </c>
      <c r="B358" t="s">
        <v>1634</v>
      </c>
    </row>
    <row r="359" spans="1:2" x14ac:dyDescent="0.25">
      <c r="A359" t="s">
        <v>203</v>
      </c>
      <c r="B359" t="s">
        <v>1635</v>
      </c>
    </row>
    <row r="360" spans="1:2" x14ac:dyDescent="0.25">
      <c r="A360" t="s">
        <v>204</v>
      </c>
      <c r="B360" t="s">
        <v>1634</v>
      </c>
    </row>
    <row r="361" spans="1:2" x14ac:dyDescent="0.25">
      <c r="A361" t="s">
        <v>205</v>
      </c>
      <c r="B361" t="s">
        <v>1635</v>
      </c>
    </row>
    <row r="362" spans="1:2" x14ac:dyDescent="0.25">
      <c r="A362" t="s">
        <v>206</v>
      </c>
      <c r="B362" t="s">
        <v>1634</v>
      </c>
    </row>
    <row r="363" spans="1:2" x14ac:dyDescent="0.25">
      <c r="A363" t="s">
        <v>207</v>
      </c>
      <c r="B363" t="s">
        <v>1635</v>
      </c>
    </row>
    <row r="364" spans="1:2" x14ac:dyDescent="0.25">
      <c r="A364" t="s">
        <v>208</v>
      </c>
      <c r="B364" t="s">
        <v>1634</v>
      </c>
    </row>
    <row r="365" spans="1:2" x14ac:dyDescent="0.25">
      <c r="A365" t="s">
        <v>209</v>
      </c>
      <c r="B365" t="s">
        <v>1635</v>
      </c>
    </row>
    <row r="366" spans="1:2" x14ac:dyDescent="0.25">
      <c r="A366" t="s">
        <v>210</v>
      </c>
      <c r="B366" t="s">
        <v>1634</v>
      </c>
    </row>
    <row r="367" spans="1:2" x14ac:dyDescent="0.25">
      <c r="A367" t="s">
        <v>211</v>
      </c>
      <c r="B367" t="s">
        <v>1635</v>
      </c>
    </row>
    <row r="368" spans="1:2" x14ac:dyDescent="0.25">
      <c r="A368" t="s">
        <v>212</v>
      </c>
      <c r="B368" t="s">
        <v>1634</v>
      </c>
    </row>
    <row r="369" spans="1:2" x14ac:dyDescent="0.25">
      <c r="A369" t="s">
        <v>213</v>
      </c>
      <c r="B369" t="s">
        <v>1635</v>
      </c>
    </row>
    <row r="370" spans="1:2" x14ac:dyDescent="0.25">
      <c r="A370" t="s">
        <v>214</v>
      </c>
      <c r="B370" t="s">
        <v>1634</v>
      </c>
    </row>
    <row r="371" spans="1:2" x14ac:dyDescent="0.25">
      <c r="A371" t="s">
        <v>215</v>
      </c>
      <c r="B371" t="s">
        <v>1635</v>
      </c>
    </row>
    <row r="372" spans="1:2" x14ac:dyDescent="0.25">
      <c r="A372" t="s">
        <v>291</v>
      </c>
      <c r="B372" t="s">
        <v>1621</v>
      </c>
    </row>
    <row r="373" spans="1:2" x14ac:dyDescent="0.25">
      <c r="A373" t="s">
        <v>292</v>
      </c>
      <c r="B373" t="s">
        <v>1621</v>
      </c>
    </row>
    <row r="374" spans="1:2" x14ac:dyDescent="0.25">
      <c r="A374" t="s">
        <v>293</v>
      </c>
      <c r="B374" t="s">
        <v>1621</v>
      </c>
    </row>
    <row r="375" spans="1:2" x14ac:dyDescent="0.25">
      <c r="A375" t="s">
        <v>294</v>
      </c>
      <c r="B375" t="s">
        <v>1621</v>
      </c>
    </row>
    <row r="376" spans="1:2" x14ac:dyDescent="0.25">
      <c r="A376" t="s">
        <v>295</v>
      </c>
      <c r="B376" t="s">
        <v>1621</v>
      </c>
    </row>
    <row r="377" spans="1:2" x14ac:dyDescent="0.25">
      <c r="A377" t="s">
        <v>296</v>
      </c>
      <c r="B377" t="s">
        <v>1621</v>
      </c>
    </row>
    <row r="378" spans="1:2" x14ac:dyDescent="0.25">
      <c r="A378" t="s">
        <v>297</v>
      </c>
      <c r="B378" t="s">
        <v>1621</v>
      </c>
    </row>
    <row r="379" spans="1:2" x14ac:dyDescent="0.25">
      <c r="A379" t="s">
        <v>298</v>
      </c>
      <c r="B379" t="s">
        <v>1621</v>
      </c>
    </row>
    <row r="380" spans="1:2" x14ac:dyDescent="0.25">
      <c r="A380" t="s">
        <v>299</v>
      </c>
      <c r="B380" t="s">
        <v>1621</v>
      </c>
    </row>
    <row r="381" spans="1:2" x14ac:dyDescent="0.25">
      <c r="A381" t="s">
        <v>300</v>
      </c>
      <c r="B381" t="s">
        <v>1621</v>
      </c>
    </row>
    <row r="382" spans="1:2" x14ac:dyDescent="0.25">
      <c r="A382" t="s">
        <v>301</v>
      </c>
      <c r="B382" t="s">
        <v>1621</v>
      </c>
    </row>
    <row r="383" spans="1:2" x14ac:dyDescent="0.25">
      <c r="A383" t="s">
        <v>302</v>
      </c>
      <c r="B383" t="s">
        <v>1621</v>
      </c>
    </row>
    <row r="384" spans="1:2" x14ac:dyDescent="0.25">
      <c r="A384" t="s">
        <v>303</v>
      </c>
      <c r="B384" t="s">
        <v>1622</v>
      </c>
    </row>
    <row r="385" spans="1:2" x14ac:dyDescent="0.25">
      <c r="A385" t="s">
        <v>304</v>
      </c>
      <c r="B385" t="s">
        <v>1623</v>
      </c>
    </row>
    <row r="386" spans="1:2" x14ac:dyDescent="0.25">
      <c r="A386" t="s">
        <v>305</v>
      </c>
      <c r="B386" t="s">
        <v>1624</v>
      </c>
    </row>
    <row r="387" spans="1:2" x14ac:dyDescent="0.25">
      <c r="A387" t="s">
        <v>306</v>
      </c>
      <c r="B387" t="s">
        <v>1625</v>
      </c>
    </row>
    <row r="388" spans="1:2" x14ac:dyDescent="0.25">
      <c r="A388" t="s">
        <v>307</v>
      </c>
      <c r="B388" t="s">
        <v>1625</v>
      </c>
    </row>
    <row r="389" spans="1:2" x14ac:dyDescent="0.25">
      <c r="A389" t="s">
        <v>308</v>
      </c>
      <c r="B389" t="s">
        <v>1626</v>
      </c>
    </row>
    <row r="390" spans="1:2" x14ac:dyDescent="0.25">
      <c r="A390" t="s">
        <v>309</v>
      </c>
      <c r="B390" t="s">
        <v>1626</v>
      </c>
    </row>
    <row r="391" spans="1:2" x14ac:dyDescent="0.25">
      <c r="A391" t="s">
        <v>310</v>
      </c>
      <c r="B391" t="s">
        <v>1627</v>
      </c>
    </row>
    <row r="392" spans="1:2" x14ac:dyDescent="0.25">
      <c r="A392" t="s">
        <v>311</v>
      </c>
      <c r="B392" t="s">
        <v>1627</v>
      </c>
    </row>
    <row r="393" spans="1:2" x14ac:dyDescent="0.25">
      <c r="A393" t="s">
        <v>312</v>
      </c>
      <c r="B393" t="s">
        <v>1628</v>
      </c>
    </row>
    <row r="394" spans="1:2" x14ac:dyDescent="0.25">
      <c r="A394" t="s">
        <v>313</v>
      </c>
      <c r="B394" t="s">
        <v>1629</v>
      </c>
    </row>
    <row r="395" spans="1:2" x14ac:dyDescent="0.25">
      <c r="A395" t="s">
        <v>314</v>
      </c>
      <c r="B395" t="s">
        <v>1630</v>
      </c>
    </row>
    <row r="396" spans="1:2" x14ac:dyDescent="0.25">
      <c r="A396" t="s">
        <v>315</v>
      </c>
      <c r="B396" t="s">
        <v>1631</v>
      </c>
    </row>
    <row r="397" spans="1:2" x14ac:dyDescent="0.25">
      <c r="A397" t="s">
        <v>316</v>
      </c>
      <c r="B397" t="s">
        <v>1631</v>
      </c>
    </row>
    <row r="398" spans="1:2" x14ac:dyDescent="0.25">
      <c r="A398" t="s">
        <v>317</v>
      </c>
      <c r="B398" t="s">
        <v>1632</v>
      </c>
    </row>
    <row r="399" spans="1:2" x14ac:dyDescent="0.25">
      <c r="A399" t="s">
        <v>318</v>
      </c>
      <c r="B399" t="s">
        <v>1633</v>
      </c>
    </row>
    <row r="400" spans="1:2" x14ac:dyDescent="0.25">
      <c r="A400" t="s">
        <v>319</v>
      </c>
      <c r="B400" t="s">
        <v>1634</v>
      </c>
    </row>
    <row r="401" spans="1:2" x14ac:dyDescent="0.25">
      <c r="A401" t="s">
        <v>320</v>
      </c>
      <c r="B401" t="s">
        <v>1635</v>
      </c>
    </row>
    <row r="402" spans="1:2" x14ac:dyDescent="0.25">
      <c r="A402" t="s">
        <v>321</v>
      </c>
      <c r="B402" t="s">
        <v>1634</v>
      </c>
    </row>
    <row r="403" spans="1:2" x14ac:dyDescent="0.25">
      <c r="A403" t="s">
        <v>322</v>
      </c>
      <c r="B403" t="s">
        <v>1635</v>
      </c>
    </row>
    <row r="404" spans="1:2" x14ac:dyDescent="0.25">
      <c r="A404" t="s">
        <v>323</v>
      </c>
      <c r="B404" t="s">
        <v>1634</v>
      </c>
    </row>
    <row r="405" spans="1:2" x14ac:dyDescent="0.25">
      <c r="A405" t="s">
        <v>324</v>
      </c>
      <c r="B405" t="s">
        <v>1635</v>
      </c>
    </row>
    <row r="406" spans="1:2" x14ac:dyDescent="0.25">
      <c r="A406" t="s">
        <v>325</v>
      </c>
      <c r="B406" t="s">
        <v>1634</v>
      </c>
    </row>
    <row r="407" spans="1:2" x14ac:dyDescent="0.25">
      <c r="A407" t="s">
        <v>326</v>
      </c>
      <c r="B407" t="s">
        <v>1635</v>
      </c>
    </row>
    <row r="408" spans="1:2" x14ac:dyDescent="0.25">
      <c r="A408" t="s">
        <v>327</v>
      </c>
      <c r="B408" t="s">
        <v>1634</v>
      </c>
    </row>
    <row r="409" spans="1:2" x14ac:dyDescent="0.25">
      <c r="A409" t="s">
        <v>328</v>
      </c>
      <c r="B409" t="s">
        <v>1635</v>
      </c>
    </row>
    <row r="410" spans="1:2" x14ac:dyDescent="0.25">
      <c r="A410" t="s">
        <v>329</v>
      </c>
      <c r="B410" t="s">
        <v>1634</v>
      </c>
    </row>
    <row r="411" spans="1:2" x14ac:dyDescent="0.25">
      <c r="A411" t="s">
        <v>330</v>
      </c>
      <c r="B411" t="s">
        <v>1635</v>
      </c>
    </row>
    <row r="412" spans="1:2" x14ac:dyDescent="0.25">
      <c r="A412" t="s">
        <v>331</v>
      </c>
      <c r="B412" t="s">
        <v>1634</v>
      </c>
    </row>
    <row r="413" spans="1:2" x14ac:dyDescent="0.25">
      <c r="A413" t="s">
        <v>332</v>
      </c>
      <c r="B413" t="s">
        <v>1635</v>
      </c>
    </row>
    <row r="414" spans="1:2" x14ac:dyDescent="0.25">
      <c r="A414" t="s">
        <v>333</v>
      </c>
      <c r="B414" t="s">
        <v>1634</v>
      </c>
    </row>
    <row r="415" spans="1:2" x14ac:dyDescent="0.25">
      <c r="A415" t="s">
        <v>334</v>
      </c>
      <c r="B415" t="s">
        <v>1635</v>
      </c>
    </row>
    <row r="416" spans="1:2" x14ac:dyDescent="0.25">
      <c r="A416" t="s">
        <v>335</v>
      </c>
      <c r="B416" t="s">
        <v>1634</v>
      </c>
    </row>
    <row r="417" spans="1:2" x14ac:dyDescent="0.25">
      <c r="A417" t="s">
        <v>336</v>
      </c>
      <c r="B417" t="s">
        <v>1635</v>
      </c>
    </row>
    <row r="418" spans="1:2" x14ac:dyDescent="0.25">
      <c r="A418" t="s">
        <v>337</v>
      </c>
      <c r="B418" t="s">
        <v>1634</v>
      </c>
    </row>
    <row r="419" spans="1:2" x14ac:dyDescent="0.25">
      <c r="A419" t="s">
        <v>338</v>
      </c>
      <c r="B419" t="s">
        <v>1635</v>
      </c>
    </row>
    <row r="420" spans="1:2" x14ac:dyDescent="0.25">
      <c r="A420" t="s">
        <v>339</v>
      </c>
      <c r="B420" t="s">
        <v>1634</v>
      </c>
    </row>
    <row r="421" spans="1:2" x14ac:dyDescent="0.25">
      <c r="A421" t="s">
        <v>340</v>
      </c>
      <c r="B421" t="s">
        <v>1635</v>
      </c>
    </row>
    <row r="422" spans="1:2" x14ac:dyDescent="0.25">
      <c r="A422" t="s">
        <v>341</v>
      </c>
      <c r="B422" t="s">
        <v>1634</v>
      </c>
    </row>
    <row r="423" spans="1:2" x14ac:dyDescent="0.25">
      <c r="A423" t="s">
        <v>342</v>
      </c>
      <c r="B423" t="s">
        <v>1635</v>
      </c>
    </row>
    <row r="424" spans="1:2" x14ac:dyDescent="0.25">
      <c r="A424" t="s">
        <v>343</v>
      </c>
      <c r="B424" t="s">
        <v>1634</v>
      </c>
    </row>
    <row r="425" spans="1:2" x14ac:dyDescent="0.25">
      <c r="A425" t="s">
        <v>344</v>
      </c>
      <c r="B425" t="s">
        <v>1635</v>
      </c>
    </row>
    <row r="426" spans="1:2" x14ac:dyDescent="0.25">
      <c r="A426" t="s">
        <v>345</v>
      </c>
      <c r="B426" t="s">
        <v>1634</v>
      </c>
    </row>
    <row r="427" spans="1:2" x14ac:dyDescent="0.25">
      <c r="A427" t="s">
        <v>346</v>
      </c>
      <c r="B427" t="s">
        <v>1635</v>
      </c>
    </row>
    <row r="428" spans="1:2" x14ac:dyDescent="0.25">
      <c r="A428" t="s">
        <v>347</v>
      </c>
      <c r="B428" t="s">
        <v>1634</v>
      </c>
    </row>
    <row r="429" spans="1:2" x14ac:dyDescent="0.25">
      <c r="A429" t="s">
        <v>348</v>
      </c>
      <c r="B429" t="s">
        <v>1635</v>
      </c>
    </row>
    <row r="430" spans="1:2" x14ac:dyDescent="0.25">
      <c r="A430" t="s">
        <v>219</v>
      </c>
      <c r="B430" t="s">
        <v>1621</v>
      </c>
    </row>
    <row r="431" spans="1:2" x14ac:dyDescent="0.25">
      <c r="A431" t="s">
        <v>220</v>
      </c>
      <c r="B431" t="s">
        <v>1621</v>
      </c>
    </row>
    <row r="432" spans="1:2" x14ac:dyDescent="0.25">
      <c r="A432" t="s">
        <v>221</v>
      </c>
      <c r="B432" t="s">
        <v>1621</v>
      </c>
    </row>
    <row r="433" spans="1:2" x14ac:dyDescent="0.25">
      <c r="A433" t="s">
        <v>222</v>
      </c>
      <c r="B433" t="s">
        <v>1621</v>
      </c>
    </row>
    <row r="434" spans="1:2" x14ac:dyDescent="0.25">
      <c r="A434" t="s">
        <v>223</v>
      </c>
      <c r="B434" t="s">
        <v>1621</v>
      </c>
    </row>
    <row r="435" spans="1:2" x14ac:dyDescent="0.25">
      <c r="A435" t="s">
        <v>224</v>
      </c>
      <c r="B435" t="s">
        <v>1621</v>
      </c>
    </row>
    <row r="436" spans="1:2" x14ac:dyDescent="0.25">
      <c r="A436" t="s">
        <v>225</v>
      </c>
      <c r="B436" t="s">
        <v>1621</v>
      </c>
    </row>
    <row r="437" spans="1:2" x14ac:dyDescent="0.25">
      <c r="A437" t="s">
        <v>226</v>
      </c>
      <c r="B437" t="s">
        <v>1621</v>
      </c>
    </row>
    <row r="438" spans="1:2" x14ac:dyDescent="0.25">
      <c r="A438" t="s">
        <v>227</v>
      </c>
      <c r="B438" t="s">
        <v>1621</v>
      </c>
    </row>
    <row r="439" spans="1:2" x14ac:dyDescent="0.25">
      <c r="A439" t="s">
        <v>228</v>
      </c>
      <c r="B439" t="s">
        <v>1621</v>
      </c>
    </row>
    <row r="440" spans="1:2" x14ac:dyDescent="0.25">
      <c r="A440" t="s">
        <v>229</v>
      </c>
      <c r="B440" t="s">
        <v>1621</v>
      </c>
    </row>
    <row r="441" spans="1:2" x14ac:dyDescent="0.25">
      <c r="A441" t="s">
        <v>230</v>
      </c>
      <c r="B441" t="s">
        <v>1621</v>
      </c>
    </row>
    <row r="442" spans="1:2" x14ac:dyDescent="0.25">
      <c r="A442" t="s">
        <v>231</v>
      </c>
      <c r="B442" t="s">
        <v>1622</v>
      </c>
    </row>
    <row r="443" spans="1:2" x14ac:dyDescent="0.25">
      <c r="A443" t="s">
        <v>232</v>
      </c>
      <c r="B443" t="s">
        <v>1623</v>
      </c>
    </row>
    <row r="444" spans="1:2" x14ac:dyDescent="0.25">
      <c r="A444" t="s">
        <v>233</v>
      </c>
      <c r="B444" t="s">
        <v>1624</v>
      </c>
    </row>
    <row r="445" spans="1:2" x14ac:dyDescent="0.25">
      <c r="A445" t="s">
        <v>234</v>
      </c>
      <c r="B445" t="s">
        <v>1625</v>
      </c>
    </row>
    <row r="446" spans="1:2" x14ac:dyDescent="0.25">
      <c r="A446" t="s">
        <v>235</v>
      </c>
      <c r="B446" t="s">
        <v>1625</v>
      </c>
    </row>
    <row r="447" spans="1:2" x14ac:dyDescent="0.25">
      <c r="A447" t="s">
        <v>236</v>
      </c>
      <c r="B447" t="s">
        <v>1626</v>
      </c>
    </row>
    <row r="448" spans="1:2" x14ac:dyDescent="0.25">
      <c r="A448" t="s">
        <v>237</v>
      </c>
      <c r="B448" t="s">
        <v>1626</v>
      </c>
    </row>
    <row r="449" spans="1:2" x14ac:dyDescent="0.25">
      <c r="A449" t="s">
        <v>238</v>
      </c>
      <c r="B449" t="s">
        <v>1627</v>
      </c>
    </row>
    <row r="450" spans="1:2" x14ac:dyDescent="0.25">
      <c r="A450" t="s">
        <v>239</v>
      </c>
      <c r="B450" t="s">
        <v>1627</v>
      </c>
    </row>
    <row r="451" spans="1:2" x14ac:dyDescent="0.25">
      <c r="A451" t="s">
        <v>240</v>
      </c>
      <c r="B451" t="s">
        <v>1628</v>
      </c>
    </row>
    <row r="452" spans="1:2" x14ac:dyDescent="0.25">
      <c r="A452" t="s">
        <v>241</v>
      </c>
      <c r="B452" t="s">
        <v>1629</v>
      </c>
    </row>
    <row r="453" spans="1:2" x14ac:dyDescent="0.25">
      <c r="A453" t="s">
        <v>242</v>
      </c>
      <c r="B453" t="s">
        <v>1630</v>
      </c>
    </row>
    <row r="454" spans="1:2" x14ac:dyDescent="0.25">
      <c r="A454" t="s">
        <v>243</v>
      </c>
      <c r="B454" t="s">
        <v>1631</v>
      </c>
    </row>
    <row r="455" spans="1:2" x14ac:dyDescent="0.25">
      <c r="A455" t="s">
        <v>244</v>
      </c>
      <c r="B455" t="s">
        <v>1631</v>
      </c>
    </row>
    <row r="456" spans="1:2" x14ac:dyDescent="0.25">
      <c r="A456" t="s">
        <v>245</v>
      </c>
      <c r="B456" t="s">
        <v>1632</v>
      </c>
    </row>
    <row r="457" spans="1:2" x14ac:dyDescent="0.25">
      <c r="A457" t="s">
        <v>246</v>
      </c>
      <c r="B457" t="s">
        <v>1633</v>
      </c>
    </row>
    <row r="458" spans="1:2" x14ac:dyDescent="0.25">
      <c r="A458" t="s">
        <v>247</v>
      </c>
      <c r="B458" t="s">
        <v>1634</v>
      </c>
    </row>
    <row r="459" spans="1:2" x14ac:dyDescent="0.25">
      <c r="A459" t="s">
        <v>248</v>
      </c>
      <c r="B459" t="s">
        <v>1635</v>
      </c>
    </row>
    <row r="460" spans="1:2" x14ac:dyDescent="0.25">
      <c r="A460" t="s">
        <v>249</v>
      </c>
      <c r="B460" t="s">
        <v>1634</v>
      </c>
    </row>
    <row r="461" spans="1:2" x14ac:dyDescent="0.25">
      <c r="A461" t="s">
        <v>250</v>
      </c>
      <c r="B461" t="s">
        <v>1635</v>
      </c>
    </row>
    <row r="462" spans="1:2" x14ac:dyDescent="0.25">
      <c r="A462" t="s">
        <v>251</v>
      </c>
      <c r="B462" t="s">
        <v>1634</v>
      </c>
    </row>
    <row r="463" spans="1:2" x14ac:dyDescent="0.25">
      <c r="A463" t="s">
        <v>252</v>
      </c>
      <c r="B463" t="s">
        <v>1635</v>
      </c>
    </row>
    <row r="464" spans="1:2" x14ac:dyDescent="0.25">
      <c r="A464" t="s">
        <v>253</v>
      </c>
      <c r="B464" t="s">
        <v>1634</v>
      </c>
    </row>
    <row r="465" spans="1:2" x14ac:dyDescent="0.25">
      <c r="A465" t="s">
        <v>254</v>
      </c>
      <c r="B465" t="s">
        <v>1635</v>
      </c>
    </row>
    <row r="466" spans="1:2" x14ac:dyDescent="0.25">
      <c r="A466" t="s">
        <v>255</v>
      </c>
      <c r="B466" t="s">
        <v>1634</v>
      </c>
    </row>
    <row r="467" spans="1:2" x14ac:dyDescent="0.25">
      <c r="A467" t="s">
        <v>256</v>
      </c>
      <c r="B467" t="s">
        <v>1635</v>
      </c>
    </row>
    <row r="468" spans="1:2" x14ac:dyDescent="0.25">
      <c r="A468" t="s">
        <v>257</v>
      </c>
      <c r="B468" t="s">
        <v>1634</v>
      </c>
    </row>
    <row r="469" spans="1:2" x14ac:dyDescent="0.25">
      <c r="A469" t="s">
        <v>258</v>
      </c>
      <c r="B469" t="s">
        <v>1635</v>
      </c>
    </row>
    <row r="470" spans="1:2" x14ac:dyDescent="0.25">
      <c r="A470" t="s">
        <v>259</v>
      </c>
      <c r="B470" t="s">
        <v>1634</v>
      </c>
    </row>
    <row r="471" spans="1:2" x14ac:dyDescent="0.25">
      <c r="A471" t="s">
        <v>260</v>
      </c>
      <c r="B471" t="s">
        <v>1635</v>
      </c>
    </row>
    <row r="472" spans="1:2" x14ac:dyDescent="0.25">
      <c r="A472" t="s">
        <v>261</v>
      </c>
      <c r="B472" t="s">
        <v>1634</v>
      </c>
    </row>
    <row r="473" spans="1:2" x14ac:dyDescent="0.25">
      <c r="A473" t="s">
        <v>262</v>
      </c>
      <c r="B473" t="s">
        <v>1635</v>
      </c>
    </row>
    <row r="474" spans="1:2" x14ac:dyDescent="0.25">
      <c r="A474" t="s">
        <v>263</v>
      </c>
      <c r="B474" t="s">
        <v>1634</v>
      </c>
    </row>
    <row r="475" spans="1:2" x14ac:dyDescent="0.25">
      <c r="A475" t="s">
        <v>264</v>
      </c>
      <c r="B475" t="s">
        <v>1635</v>
      </c>
    </row>
    <row r="476" spans="1:2" x14ac:dyDescent="0.25">
      <c r="A476" t="s">
        <v>265</v>
      </c>
      <c r="B476" t="s">
        <v>1634</v>
      </c>
    </row>
    <row r="477" spans="1:2" x14ac:dyDescent="0.25">
      <c r="A477" t="s">
        <v>266</v>
      </c>
      <c r="B477" t="s">
        <v>1635</v>
      </c>
    </row>
    <row r="478" spans="1:2" x14ac:dyDescent="0.25">
      <c r="A478" t="s">
        <v>267</v>
      </c>
      <c r="B478" t="s">
        <v>1634</v>
      </c>
    </row>
    <row r="479" spans="1:2" x14ac:dyDescent="0.25">
      <c r="A479" t="s">
        <v>268</v>
      </c>
      <c r="B479" t="s">
        <v>1635</v>
      </c>
    </row>
    <row r="480" spans="1:2" x14ac:dyDescent="0.25">
      <c r="A480" t="s">
        <v>269</v>
      </c>
      <c r="B480" t="s">
        <v>1634</v>
      </c>
    </row>
    <row r="481" spans="1:2" x14ac:dyDescent="0.25">
      <c r="A481" t="s">
        <v>270</v>
      </c>
      <c r="B481" t="s">
        <v>1635</v>
      </c>
    </row>
    <row r="482" spans="1:2" x14ac:dyDescent="0.25">
      <c r="A482" t="s">
        <v>271</v>
      </c>
      <c r="B482" t="s">
        <v>1634</v>
      </c>
    </row>
    <row r="483" spans="1:2" x14ac:dyDescent="0.25">
      <c r="A483" t="s">
        <v>272</v>
      </c>
      <c r="B483" t="s">
        <v>1635</v>
      </c>
    </row>
    <row r="484" spans="1:2" x14ac:dyDescent="0.25">
      <c r="A484" t="s">
        <v>273</v>
      </c>
      <c r="B484" t="s">
        <v>1634</v>
      </c>
    </row>
    <row r="485" spans="1:2" x14ac:dyDescent="0.25">
      <c r="A485" t="s">
        <v>274</v>
      </c>
      <c r="B485" t="s">
        <v>1635</v>
      </c>
    </row>
    <row r="486" spans="1:2" x14ac:dyDescent="0.25">
      <c r="A486" t="s">
        <v>275</v>
      </c>
      <c r="B486" t="s">
        <v>1634</v>
      </c>
    </row>
    <row r="487" spans="1:2" x14ac:dyDescent="0.25">
      <c r="A487" t="s">
        <v>276</v>
      </c>
      <c r="B487" t="s">
        <v>1635</v>
      </c>
    </row>
    <row r="488" spans="1:2" x14ac:dyDescent="0.25">
      <c r="A488" t="s">
        <v>277</v>
      </c>
      <c r="B488" t="s">
        <v>1636</v>
      </c>
    </row>
    <row r="489" spans="1:2" x14ac:dyDescent="0.25">
      <c r="A489" t="s">
        <v>278</v>
      </c>
      <c r="B489" t="s">
        <v>1637</v>
      </c>
    </row>
    <row r="490" spans="1:2" x14ac:dyDescent="0.25">
      <c r="A490" t="s">
        <v>279</v>
      </c>
      <c r="B490" t="s">
        <v>1636</v>
      </c>
    </row>
    <row r="491" spans="1:2" x14ac:dyDescent="0.25">
      <c r="A491" t="s">
        <v>280</v>
      </c>
      <c r="B491" t="s">
        <v>1637</v>
      </c>
    </row>
    <row r="492" spans="1:2" x14ac:dyDescent="0.25">
      <c r="A492" t="s">
        <v>281</v>
      </c>
      <c r="B492" t="s">
        <v>1636</v>
      </c>
    </row>
    <row r="493" spans="1:2" x14ac:dyDescent="0.25">
      <c r="A493" t="s">
        <v>282</v>
      </c>
      <c r="B493" t="s">
        <v>1637</v>
      </c>
    </row>
    <row r="494" spans="1:2" x14ac:dyDescent="0.25">
      <c r="A494" t="s">
        <v>283</v>
      </c>
      <c r="B494" t="s">
        <v>1636</v>
      </c>
    </row>
    <row r="495" spans="1:2" x14ac:dyDescent="0.25">
      <c r="A495" t="s">
        <v>284</v>
      </c>
      <c r="B495" t="s">
        <v>1637</v>
      </c>
    </row>
    <row r="496" spans="1:2" x14ac:dyDescent="0.25">
      <c r="A496" t="s">
        <v>285</v>
      </c>
      <c r="B496" t="s">
        <v>1636</v>
      </c>
    </row>
    <row r="497" spans="1:2" x14ac:dyDescent="0.25">
      <c r="A497" t="s">
        <v>286</v>
      </c>
      <c r="B497" t="s">
        <v>1637</v>
      </c>
    </row>
    <row r="498" spans="1:2" x14ac:dyDescent="0.25">
      <c r="A498" t="s">
        <v>287</v>
      </c>
      <c r="B498" t="s">
        <v>1636</v>
      </c>
    </row>
    <row r="499" spans="1:2" x14ac:dyDescent="0.25">
      <c r="A499" t="s">
        <v>288</v>
      </c>
      <c r="B499" t="s">
        <v>1637</v>
      </c>
    </row>
    <row r="500" spans="1:2" x14ac:dyDescent="0.25">
      <c r="A500" t="s">
        <v>289</v>
      </c>
      <c r="B500" t="s">
        <v>1636</v>
      </c>
    </row>
    <row r="501" spans="1:2" x14ac:dyDescent="0.25">
      <c r="A501" t="s">
        <v>290</v>
      </c>
      <c r="B501" t="s">
        <v>1637</v>
      </c>
    </row>
    <row r="502" spans="1:2" x14ac:dyDescent="0.25">
      <c r="A502" t="s">
        <v>349</v>
      </c>
      <c r="B502" t="s">
        <v>1621</v>
      </c>
    </row>
    <row r="503" spans="1:2" x14ac:dyDescent="0.25">
      <c r="A503" t="s">
        <v>350</v>
      </c>
      <c r="B503" t="s">
        <v>1621</v>
      </c>
    </row>
    <row r="504" spans="1:2" x14ac:dyDescent="0.25">
      <c r="A504" t="s">
        <v>351</v>
      </c>
      <c r="B504" t="s">
        <v>1621</v>
      </c>
    </row>
    <row r="505" spans="1:2" x14ac:dyDescent="0.25">
      <c r="A505" t="s">
        <v>352</v>
      </c>
      <c r="B505" t="s">
        <v>1621</v>
      </c>
    </row>
    <row r="506" spans="1:2" x14ac:dyDescent="0.25">
      <c r="A506" t="s">
        <v>353</v>
      </c>
      <c r="B506" t="s">
        <v>1621</v>
      </c>
    </row>
    <row r="507" spans="1:2" x14ac:dyDescent="0.25">
      <c r="A507" t="s">
        <v>354</v>
      </c>
      <c r="B507" t="s">
        <v>1621</v>
      </c>
    </row>
    <row r="508" spans="1:2" x14ac:dyDescent="0.25">
      <c r="A508" t="s">
        <v>355</v>
      </c>
      <c r="B508" t="s">
        <v>1621</v>
      </c>
    </row>
    <row r="509" spans="1:2" x14ac:dyDescent="0.25">
      <c r="A509" t="s">
        <v>356</v>
      </c>
      <c r="B509" t="s">
        <v>1621</v>
      </c>
    </row>
    <row r="510" spans="1:2" x14ac:dyDescent="0.25">
      <c r="A510" t="s">
        <v>357</v>
      </c>
      <c r="B510" t="s">
        <v>1621</v>
      </c>
    </row>
    <row r="511" spans="1:2" x14ac:dyDescent="0.25">
      <c r="A511" t="s">
        <v>358</v>
      </c>
      <c r="B511" t="s">
        <v>1621</v>
      </c>
    </row>
    <row r="512" spans="1:2" x14ac:dyDescent="0.25">
      <c r="A512" t="s">
        <v>359</v>
      </c>
      <c r="B512" t="s">
        <v>1621</v>
      </c>
    </row>
    <row r="513" spans="1:2" x14ac:dyDescent="0.25">
      <c r="A513" t="s">
        <v>360</v>
      </c>
      <c r="B513" t="s">
        <v>1621</v>
      </c>
    </row>
    <row r="514" spans="1:2" x14ac:dyDescent="0.25">
      <c r="A514" t="s">
        <v>361</v>
      </c>
      <c r="B514" t="s">
        <v>1622</v>
      </c>
    </row>
    <row r="515" spans="1:2" x14ac:dyDescent="0.25">
      <c r="A515" t="s">
        <v>362</v>
      </c>
      <c r="B515" t="s">
        <v>1623</v>
      </c>
    </row>
    <row r="516" spans="1:2" x14ac:dyDescent="0.25">
      <c r="A516" t="s">
        <v>363</v>
      </c>
      <c r="B516" t="s">
        <v>1624</v>
      </c>
    </row>
    <row r="517" spans="1:2" x14ac:dyDescent="0.25">
      <c r="A517" t="s">
        <v>364</v>
      </c>
      <c r="B517" t="s">
        <v>1625</v>
      </c>
    </row>
    <row r="518" spans="1:2" x14ac:dyDescent="0.25">
      <c r="A518" t="s">
        <v>365</v>
      </c>
      <c r="B518" t="s">
        <v>1625</v>
      </c>
    </row>
    <row r="519" spans="1:2" x14ac:dyDescent="0.25">
      <c r="A519" t="s">
        <v>366</v>
      </c>
      <c r="B519" t="s">
        <v>1626</v>
      </c>
    </row>
    <row r="520" spans="1:2" x14ac:dyDescent="0.25">
      <c r="A520" t="s">
        <v>367</v>
      </c>
      <c r="B520" t="s">
        <v>1626</v>
      </c>
    </row>
    <row r="521" spans="1:2" x14ac:dyDescent="0.25">
      <c r="A521" t="s">
        <v>368</v>
      </c>
      <c r="B521" t="s">
        <v>1627</v>
      </c>
    </row>
    <row r="522" spans="1:2" x14ac:dyDescent="0.25">
      <c r="A522" t="s">
        <v>369</v>
      </c>
      <c r="B522" t="s">
        <v>1627</v>
      </c>
    </row>
    <row r="523" spans="1:2" x14ac:dyDescent="0.25">
      <c r="A523" t="s">
        <v>370</v>
      </c>
      <c r="B523" t="s">
        <v>1628</v>
      </c>
    </row>
    <row r="524" spans="1:2" x14ac:dyDescent="0.25">
      <c r="A524" t="s">
        <v>371</v>
      </c>
      <c r="B524" t="s">
        <v>1629</v>
      </c>
    </row>
    <row r="525" spans="1:2" x14ac:dyDescent="0.25">
      <c r="A525" t="s">
        <v>418</v>
      </c>
      <c r="B525" t="s">
        <v>1630</v>
      </c>
    </row>
    <row r="526" spans="1:2" x14ac:dyDescent="0.25">
      <c r="A526" t="s">
        <v>419</v>
      </c>
      <c r="B526" t="s">
        <v>1631</v>
      </c>
    </row>
    <row r="527" spans="1:2" x14ac:dyDescent="0.25">
      <c r="A527" t="s">
        <v>420</v>
      </c>
      <c r="B527" t="s">
        <v>1631</v>
      </c>
    </row>
    <row r="528" spans="1:2" x14ac:dyDescent="0.25">
      <c r="A528" t="s">
        <v>372</v>
      </c>
      <c r="B528" t="s">
        <v>1632</v>
      </c>
    </row>
    <row r="529" spans="1:2" x14ac:dyDescent="0.25">
      <c r="A529" t="s">
        <v>373</v>
      </c>
      <c r="B529" t="s">
        <v>1633</v>
      </c>
    </row>
    <row r="530" spans="1:2" x14ac:dyDescent="0.25">
      <c r="A530" t="s">
        <v>374</v>
      </c>
      <c r="B530" t="s">
        <v>1634</v>
      </c>
    </row>
    <row r="531" spans="1:2" x14ac:dyDescent="0.25">
      <c r="A531" t="s">
        <v>375</v>
      </c>
      <c r="B531" t="s">
        <v>1635</v>
      </c>
    </row>
    <row r="532" spans="1:2" x14ac:dyDescent="0.25">
      <c r="A532" t="s">
        <v>376</v>
      </c>
      <c r="B532" t="s">
        <v>1634</v>
      </c>
    </row>
    <row r="533" spans="1:2" x14ac:dyDescent="0.25">
      <c r="A533" t="s">
        <v>377</v>
      </c>
      <c r="B533" t="s">
        <v>1635</v>
      </c>
    </row>
    <row r="534" spans="1:2" x14ac:dyDescent="0.25">
      <c r="A534" t="s">
        <v>378</v>
      </c>
      <c r="B534" t="s">
        <v>1634</v>
      </c>
    </row>
    <row r="535" spans="1:2" x14ac:dyDescent="0.25">
      <c r="A535" t="s">
        <v>379</v>
      </c>
      <c r="B535" t="s">
        <v>1635</v>
      </c>
    </row>
    <row r="536" spans="1:2" x14ac:dyDescent="0.25">
      <c r="A536" t="s">
        <v>380</v>
      </c>
      <c r="B536" t="s">
        <v>1634</v>
      </c>
    </row>
    <row r="537" spans="1:2" x14ac:dyDescent="0.25">
      <c r="A537" t="s">
        <v>381</v>
      </c>
      <c r="B537" t="s">
        <v>1635</v>
      </c>
    </row>
    <row r="538" spans="1:2" x14ac:dyDescent="0.25">
      <c r="A538" t="s">
        <v>382</v>
      </c>
      <c r="B538" t="s">
        <v>1634</v>
      </c>
    </row>
    <row r="539" spans="1:2" x14ac:dyDescent="0.25">
      <c r="A539" t="s">
        <v>383</v>
      </c>
      <c r="B539" t="s">
        <v>1635</v>
      </c>
    </row>
    <row r="540" spans="1:2" x14ac:dyDescent="0.25">
      <c r="A540" t="s">
        <v>384</v>
      </c>
      <c r="B540" t="s">
        <v>1634</v>
      </c>
    </row>
    <row r="541" spans="1:2" x14ac:dyDescent="0.25">
      <c r="A541" t="s">
        <v>385</v>
      </c>
      <c r="B541" t="s">
        <v>1635</v>
      </c>
    </row>
    <row r="542" spans="1:2" x14ac:dyDescent="0.25">
      <c r="A542" t="s">
        <v>386</v>
      </c>
      <c r="B542" t="s">
        <v>1634</v>
      </c>
    </row>
    <row r="543" spans="1:2" x14ac:dyDescent="0.25">
      <c r="A543" t="s">
        <v>387</v>
      </c>
      <c r="B543" t="s">
        <v>1635</v>
      </c>
    </row>
    <row r="544" spans="1:2" x14ac:dyDescent="0.25">
      <c r="A544" t="s">
        <v>388</v>
      </c>
      <c r="B544" t="s">
        <v>1634</v>
      </c>
    </row>
    <row r="545" spans="1:2" x14ac:dyDescent="0.25">
      <c r="A545" t="s">
        <v>389</v>
      </c>
      <c r="B545" t="s">
        <v>1635</v>
      </c>
    </row>
    <row r="546" spans="1:2" x14ac:dyDescent="0.25">
      <c r="A546" t="s">
        <v>390</v>
      </c>
      <c r="B546" t="s">
        <v>1634</v>
      </c>
    </row>
    <row r="547" spans="1:2" x14ac:dyDescent="0.25">
      <c r="A547" t="s">
        <v>391</v>
      </c>
      <c r="B547" t="s">
        <v>1635</v>
      </c>
    </row>
    <row r="548" spans="1:2" x14ac:dyDescent="0.25">
      <c r="A548" t="s">
        <v>392</v>
      </c>
      <c r="B548" t="s">
        <v>1634</v>
      </c>
    </row>
    <row r="549" spans="1:2" x14ac:dyDescent="0.25">
      <c r="A549" t="s">
        <v>393</v>
      </c>
      <c r="B549" t="s">
        <v>1635</v>
      </c>
    </row>
    <row r="550" spans="1:2" x14ac:dyDescent="0.25">
      <c r="A550" t="s">
        <v>394</v>
      </c>
      <c r="B550" t="s">
        <v>1634</v>
      </c>
    </row>
    <row r="551" spans="1:2" x14ac:dyDescent="0.25">
      <c r="A551" t="s">
        <v>395</v>
      </c>
      <c r="B551" t="s">
        <v>1635</v>
      </c>
    </row>
    <row r="552" spans="1:2" x14ac:dyDescent="0.25">
      <c r="A552" t="s">
        <v>396</v>
      </c>
      <c r="B552" t="s">
        <v>1634</v>
      </c>
    </row>
    <row r="553" spans="1:2" x14ac:dyDescent="0.25">
      <c r="A553" t="s">
        <v>397</v>
      </c>
      <c r="B553" t="s">
        <v>1635</v>
      </c>
    </row>
    <row r="554" spans="1:2" x14ac:dyDescent="0.25">
      <c r="A554" t="s">
        <v>398</v>
      </c>
      <c r="B554" t="s">
        <v>1634</v>
      </c>
    </row>
    <row r="555" spans="1:2" x14ac:dyDescent="0.25">
      <c r="A555" t="s">
        <v>399</v>
      </c>
      <c r="B555" t="s">
        <v>1635</v>
      </c>
    </row>
    <row r="556" spans="1:2" x14ac:dyDescent="0.25">
      <c r="A556" t="s">
        <v>400</v>
      </c>
      <c r="B556" t="s">
        <v>1634</v>
      </c>
    </row>
    <row r="557" spans="1:2" x14ac:dyDescent="0.25">
      <c r="A557" t="s">
        <v>401</v>
      </c>
      <c r="B557" t="s">
        <v>1635</v>
      </c>
    </row>
    <row r="558" spans="1:2" x14ac:dyDescent="0.25">
      <c r="A558" t="s">
        <v>402</v>
      </c>
      <c r="B558" t="s">
        <v>1634</v>
      </c>
    </row>
    <row r="559" spans="1:2" x14ac:dyDescent="0.25">
      <c r="A559" t="s">
        <v>403</v>
      </c>
      <c r="B559" t="s">
        <v>1635</v>
      </c>
    </row>
    <row r="560" spans="1:2" x14ac:dyDescent="0.25">
      <c r="A560" t="s">
        <v>404</v>
      </c>
      <c r="B560" t="s">
        <v>1636</v>
      </c>
    </row>
    <row r="561" spans="1:2" x14ac:dyDescent="0.25">
      <c r="A561" t="s">
        <v>405</v>
      </c>
      <c r="B561" t="s">
        <v>1637</v>
      </c>
    </row>
    <row r="562" spans="1:2" x14ac:dyDescent="0.25">
      <c r="A562" t="s">
        <v>406</v>
      </c>
      <c r="B562" t="s">
        <v>1636</v>
      </c>
    </row>
    <row r="563" spans="1:2" x14ac:dyDescent="0.25">
      <c r="A563" t="s">
        <v>407</v>
      </c>
      <c r="B563" t="s">
        <v>1637</v>
      </c>
    </row>
    <row r="564" spans="1:2" x14ac:dyDescent="0.25">
      <c r="A564" t="s">
        <v>408</v>
      </c>
      <c r="B564" t="s">
        <v>1636</v>
      </c>
    </row>
    <row r="565" spans="1:2" x14ac:dyDescent="0.25">
      <c r="A565" t="s">
        <v>409</v>
      </c>
      <c r="B565" t="s">
        <v>1637</v>
      </c>
    </row>
    <row r="566" spans="1:2" x14ac:dyDescent="0.25">
      <c r="A566" t="s">
        <v>410</v>
      </c>
      <c r="B566" t="s">
        <v>1636</v>
      </c>
    </row>
    <row r="567" spans="1:2" x14ac:dyDescent="0.25">
      <c r="A567" t="s">
        <v>411</v>
      </c>
      <c r="B567" t="s">
        <v>1637</v>
      </c>
    </row>
    <row r="568" spans="1:2" x14ac:dyDescent="0.25">
      <c r="A568" t="s">
        <v>412</v>
      </c>
      <c r="B568" t="s">
        <v>1636</v>
      </c>
    </row>
    <row r="569" spans="1:2" x14ac:dyDescent="0.25">
      <c r="A569" t="s">
        <v>413</v>
      </c>
      <c r="B569" t="s">
        <v>1637</v>
      </c>
    </row>
    <row r="570" spans="1:2" x14ac:dyDescent="0.25">
      <c r="A570" t="s">
        <v>414</v>
      </c>
      <c r="B570" t="s">
        <v>1636</v>
      </c>
    </row>
    <row r="571" spans="1:2" x14ac:dyDescent="0.25">
      <c r="A571" t="s">
        <v>415</v>
      </c>
      <c r="B571" t="s">
        <v>1637</v>
      </c>
    </row>
    <row r="572" spans="1:2" x14ac:dyDescent="0.25">
      <c r="A572" t="s">
        <v>416</v>
      </c>
      <c r="B572" t="s">
        <v>1636</v>
      </c>
    </row>
    <row r="573" spans="1:2" x14ac:dyDescent="0.25">
      <c r="A573" t="s">
        <v>417</v>
      </c>
      <c r="B573" t="s">
        <v>1637</v>
      </c>
    </row>
    <row r="574" spans="1:2" x14ac:dyDescent="0.25">
      <c r="A574" t="s">
        <v>421</v>
      </c>
      <c r="B574" t="s">
        <v>1621</v>
      </c>
    </row>
    <row r="575" spans="1:2" x14ac:dyDescent="0.25">
      <c r="A575" t="s">
        <v>422</v>
      </c>
      <c r="B575" t="s">
        <v>1621</v>
      </c>
    </row>
    <row r="576" spans="1:2" x14ac:dyDescent="0.25">
      <c r="A576" t="s">
        <v>423</v>
      </c>
      <c r="B576" t="s">
        <v>1621</v>
      </c>
    </row>
    <row r="577" spans="1:2" x14ac:dyDescent="0.25">
      <c r="A577" t="s">
        <v>424</v>
      </c>
      <c r="B577" t="s">
        <v>1621</v>
      </c>
    </row>
    <row r="578" spans="1:2" x14ac:dyDescent="0.25">
      <c r="A578" t="s">
        <v>425</v>
      </c>
      <c r="B578" t="s">
        <v>1621</v>
      </c>
    </row>
    <row r="579" spans="1:2" x14ac:dyDescent="0.25">
      <c r="A579" t="s">
        <v>426</v>
      </c>
      <c r="B579" t="s">
        <v>1621</v>
      </c>
    </row>
    <row r="580" spans="1:2" x14ac:dyDescent="0.25">
      <c r="A580" t="s">
        <v>427</v>
      </c>
      <c r="B580" t="s">
        <v>1621</v>
      </c>
    </row>
    <row r="581" spans="1:2" x14ac:dyDescent="0.25">
      <c r="A581" t="s">
        <v>428</v>
      </c>
      <c r="B581" t="s">
        <v>1621</v>
      </c>
    </row>
    <row r="582" spans="1:2" x14ac:dyDescent="0.25">
      <c r="A582" t="s">
        <v>429</v>
      </c>
      <c r="B582" t="s">
        <v>1621</v>
      </c>
    </row>
    <row r="583" spans="1:2" x14ac:dyDescent="0.25">
      <c r="A583" t="s">
        <v>430</v>
      </c>
      <c r="B583" t="s">
        <v>1621</v>
      </c>
    </row>
    <row r="584" spans="1:2" x14ac:dyDescent="0.25">
      <c r="A584" t="s">
        <v>431</v>
      </c>
      <c r="B584" t="s">
        <v>1621</v>
      </c>
    </row>
    <row r="585" spans="1:2" x14ac:dyDescent="0.25">
      <c r="A585" t="s">
        <v>432</v>
      </c>
      <c r="B585" t="s">
        <v>1621</v>
      </c>
    </row>
    <row r="586" spans="1:2" x14ac:dyDescent="0.25">
      <c r="A586" t="s">
        <v>433</v>
      </c>
      <c r="B586" t="s">
        <v>1622</v>
      </c>
    </row>
    <row r="587" spans="1:2" x14ac:dyDescent="0.25">
      <c r="A587" t="s">
        <v>434</v>
      </c>
      <c r="B587" t="s">
        <v>1623</v>
      </c>
    </row>
    <row r="588" spans="1:2" x14ac:dyDescent="0.25">
      <c r="A588" t="s">
        <v>435</v>
      </c>
      <c r="B588" t="s">
        <v>1624</v>
      </c>
    </row>
    <row r="589" spans="1:2" x14ac:dyDescent="0.25">
      <c r="A589" t="s">
        <v>436</v>
      </c>
      <c r="B589" t="s">
        <v>1625</v>
      </c>
    </row>
    <row r="590" spans="1:2" x14ac:dyDescent="0.25">
      <c r="A590" t="s">
        <v>437</v>
      </c>
      <c r="B590" t="s">
        <v>1625</v>
      </c>
    </row>
    <row r="591" spans="1:2" x14ac:dyDescent="0.25">
      <c r="A591" t="s">
        <v>438</v>
      </c>
      <c r="B591" t="s">
        <v>1626</v>
      </c>
    </row>
    <row r="592" spans="1:2" x14ac:dyDescent="0.25">
      <c r="A592" t="s">
        <v>439</v>
      </c>
      <c r="B592" t="s">
        <v>1626</v>
      </c>
    </row>
    <row r="593" spans="1:2" x14ac:dyDescent="0.25">
      <c r="A593" t="s">
        <v>440</v>
      </c>
      <c r="B593" t="s">
        <v>1627</v>
      </c>
    </row>
    <row r="594" spans="1:2" x14ac:dyDescent="0.25">
      <c r="A594" t="s">
        <v>441</v>
      </c>
      <c r="B594" t="s">
        <v>1627</v>
      </c>
    </row>
    <row r="595" spans="1:2" x14ac:dyDescent="0.25">
      <c r="A595" t="s">
        <v>442</v>
      </c>
      <c r="B595" t="s">
        <v>1628</v>
      </c>
    </row>
    <row r="596" spans="1:2" x14ac:dyDescent="0.25">
      <c r="A596" t="s">
        <v>443</v>
      </c>
      <c r="B596" t="s">
        <v>1629</v>
      </c>
    </row>
    <row r="597" spans="1:2" x14ac:dyDescent="0.25">
      <c r="A597" t="s">
        <v>490</v>
      </c>
      <c r="B597" t="s">
        <v>1630</v>
      </c>
    </row>
    <row r="598" spans="1:2" x14ac:dyDescent="0.25">
      <c r="A598" t="s">
        <v>491</v>
      </c>
      <c r="B598" t="s">
        <v>1631</v>
      </c>
    </row>
    <row r="599" spans="1:2" x14ac:dyDescent="0.25">
      <c r="A599" t="s">
        <v>492</v>
      </c>
      <c r="B599" t="s">
        <v>1631</v>
      </c>
    </row>
    <row r="600" spans="1:2" x14ac:dyDescent="0.25">
      <c r="A600" t="s">
        <v>1369</v>
      </c>
      <c r="B600" t="s">
        <v>1638</v>
      </c>
    </row>
    <row r="601" spans="1:2" x14ac:dyDescent="0.25">
      <c r="A601" t="s">
        <v>444</v>
      </c>
      <c r="B601" t="s">
        <v>1632</v>
      </c>
    </row>
    <row r="602" spans="1:2" x14ac:dyDescent="0.25">
      <c r="A602" t="s">
        <v>445</v>
      </c>
      <c r="B602" t="s">
        <v>1633</v>
      </c>
    </row>
    <row r="603" spans="1:2" x14ac:dyDescent="0.25">
      <c r="A603" t="s">
        <v>446</v>
      </c>
      <c r="B603" t="s">
        <v>1634</v>
      </c>
    </row>
    <row r="604" spans="1:2" x14ac:dyDescent="0.25">
      <c r="A604" t="s">
        <v>447</v>
      </c>
      <c r="B604" t="s">
        <v>1635</v>
      </c>
    </row>
    <row r="605" spans="1:2" x14ac:dyDescent="0.25">
      <c r="A605" t="s">
        <v>448</v>
      </c>
      <c r="B605" t="s">
        <v>1634</v>
      </c>
    </row>
    <row r="606" spans="1:2" x14ac:dyDescent="0.25">
      <c r="A606" t="s">
        <v>449</v>
      </c>
      <c r="B606" t="s">
        <v>1635</v>
      </c>
    </row>
    <row r="607" spans="1:2" x14ac:dyDescent="0.25">
      <c r="A607" t="s">
        <v>450</v>
      </c>
      <c r="B607" t="s">
        <v>1634</v>
      </c>
    </row>
    <row r="608" spans="1:2" x14ac:dyDescent="0.25">
      <c r="A608" t="s">
        <v>451</v>
      </c>
      <c r="B608" t="s">
        <v>1635</v>
      </c>
    </row>
    <row r="609" spans="1:2" x14ac:dyDescent="0.25">
      <c r="A609" t="s">
        <v>1366</v>
      </c>
      <c r="B609" t="s">
        <v>1639</v>
      </c>
    </row>
    <row r="610" spans="1:2" x14ac:dyDescent="0.25">
      <c r="A610" t="s">
        <v>452</v>
      </c>
      <c r="B610" t="s">
        <v>1634</v>
      </c>
    </row>
    <row r="611" spans="1:2" x14ac:dyDescent="0.25">
      <c r="A611" t="s">
        <v>453</v>
      </c>
      <c r="B611" t="s">
        <v>1635</v>
      </c>
    </row>
    <row r="612" spans="1:2" x14ac:dyDescent="0.25">
      <c r="A612" t="s">
        <v>454</v>
      </c>
      <c r="B612" t="s">
        <v>1634</v>
      </c>
    </row>
    <row r="613" spans="1:2" x14ac:dyDescent="0.25">
      <c r="A613" t="s">
        <v>455</v>
      </c>
      <c r="B613" t="s">
        <v>1635</v>
      </c>
    </row>
    <row r="614" spans="1:2" x14ac:dyDescent="0.25">
      <c r="A614" t="s">
        <v>456</v>
      </c>
      <c r="B614" t="s">
        <v>1634</v>
      </c>
    </row>
    <row r="615" spans="1:2" x14ac:dyDescent="0.25">
      <c r="A615" t="s">
        <v>457</v>
      </c>
      <c r="B615" t="s">
        <v>1635</v>
      </c>
    </row>
    <row r="616" spans="1:2" x14ac:dyDescent="0.25">
      <c r="A616" t="s">
        <v>458</v>
      </c>
      <c r="B616" t="s">
        <v>1634</v>
      </c>
    </row>
    <row r="617" spans="1:2" x14ac:dyDescent="0.25">
      <c r="A617" t="s">
        <v>459</v>
      </c>
      <c r="B617" t="s">
        <v>1635</v>
      </c>
    </row>
    <row r="618" spans="1:2" x14ac:dyDescent="0.25">
      <c r="A618" t="s">
        <v>460</v>
      </c>
      <c r="B618" t="s">
        <v>1634</v>
      </c>
    </row>
    <row r="619" spans="1:2" x14ac:dyDescent="0.25">
      <c r="A619" t="s">
        <v>461</v>
      </c>
      <c r="B619" t="s">
        <v>1635</v>
      </c>
    </row>
    <row r="620" spans="1:2" x14ac:dyDescent="0.25">
      <c r="A620" t="s">
        <v>462</v>
      </c>
      <c r="B620" t="s">
        <v>1634</v>
      </c>
    </row>
    <row r="621" spans="1:2" x14ac:dyDescent="0.25">
      <c r="A621" t="s">
        <v>463</v>
      </c>
      <c r="B621" t="s">
        <v>1635</v>
      </c>
    </row>
    <row r="622" spans="1:2" x14ac:dyDescent="0.25">
      <c r="A622" t="s">
        <v>464</v>
      </c>
      <c r="B622" t="s">
        <v>1634</v>
      </c>
    </row>
    <row r="623" spans="1:2" x14ac:dyDescent="0.25">
      <c r="A623" t="s">
        <v>465</v>
      </c>
      <c r="B623" t="s">
        <v>1635</v>
      </c>
    </row>
    <row r="624" spans="1:2" x14ac:dyDescent="0.25">
      <c r="A624" t="s">
        <v>466</v>
      </c>
      <c r="B624" t="s">
        <v>1634</v>
      </c>
    </row>
    <row r="625" spans="1:2" x14ac:dyDescent="0.25">
      <c r="A625" t="s">
        <v>467</v>
      </c>
      <c r="B625" t="s">
        <v>1635</v>
      </c>
    </row>
    <row r="626" spans="1:2" x14ac:dyDescent="0.25">
      <c r="A626" t="s">
        <v>468</v>
      </c>
      <c r="B626" t="s">
        <v>1634</v>
      </c>
    </row>
    <row r="627" spans="1:2" x14ac:dyDescent="0.25">
      <c r="A627" t="s">
        <v>469</v>
      </c>
      <c r="B627" t="s">
        <v>1635</v>
      </c>
    </row>
    <row r="628" spans="1:2" x14ac:dyDescent="0.25">
      <c r="A628" t="s">
        <v>470</v>
      </c>
      <c r="B628" t="s">
        <v>1634</v>
      </c>
    </row>
    <row r="629" spans="1:2" x14ac:dyDescent="0.25">
      <c r="A629" t="s">
        <v>471</v>
      </c>
      <c r="B629" t="s">
        <v>1635</v>
      </c>
    </row>
    <row r="630" spans="1:2" x14ac:dyDescent="0.25">
      <c r="A630" t="s">
        <v>472</v>
      </c>
      <c r="B630" t="s">
        <v>1634</v>
      </c>
    </row>
    <row r="631" spans="1:2" x14ac:dyDescent="0.25">
      <c r="A631" t="s">
        <v>473</v>
      </c>
      <c r="B631" t="s">
        <v>1635</v>
      </c>
    </row>
    <row r="632" spans="1:2" x14ac:dyDescent="0.25">
      <c r="A632" t="s">
        <v>474</v>
      </c>
      <c r="B632" t="s">
        <v>1634</v>
      </c>
    </row>
    <row r="633" spans="1:2" x14ac:dyDescent="0.25">
      <c r="A633" t="s">
        <v>475</v>
      </c>
      <c r="B633" t="s">
        <v>1635</v>
      </c>
    </row>
    <row r="634" spans="1:2" x14ac:dyDescent="0.25">
      <c r="A634" t="s">
        <v>476</v>
      </c>
      <c r="B634" t="s">
        <v>1636</v>
      </c>
    </row>
    <row r="635" spans="1:2" x14ac:dyDescent="0.25">
      <c r="A635" t="s">
        <v>477</v>
      </c>
      <c r="B635" t="s">
        <v>1637</v>
      </c>
    </row>
    <row r="636" spans="1:2" x14ac:dyDescent="0.25">
      <c r="A636" t="s">
        <v>478</v>
      </c>
      <c r="B636" t="s">
        <v>1636</v>
      </c>
    </row>
    <row r="637" spans="1:2" x14ac:dyDescent="0.25">
      <c r="A637" t="s">
        <v>479</v>
      </c>
      <c r="B637" t="s">
        <v>1637</v>
      </c>
    </row>
    <row r="638" spans="1:2" x14ac:dyDescent="0.25">
      <c r="A638" t="s">
        <v>480</v>
      </c>
      <c r="B638" t="s">
        <v>1636</v>
      </c>
    </row>
    <row r="639" spans="1:2" x14ac:dyDescent="0.25">
      <c r="A639" t="s">
        <v>481</v>
      </c>
      <c r="B639" t="s">
        <v>1637</v>
      </c>
    </row>
    <row r="640" spans="1:2" x14ac:dyDescent="0.25">
      <c r="A640" t="s">
        <v>482</v>
      </c>
      <c r="B640" t="s">
        <v>1636</v>
      </c>
    </row>
    <row r="641" spans="1:2" x14ac:dyDescent="0.25">
      <c r="A641" t="s">
        <v>483</v>
      </c>
      <c r="B641" t="s">
        <v>1637</v>
      </c>
    </row>
    <row r="642" spans="1:2" x14ac:dyDescent="0.25">
      <c r="A642" t="s">
        <v>484</v>
      </c>
      <c r="B642" t="s">
        <v>1636</v>
      </c>
    </row>
    <row r="643" spans="1:2" x14ac:dyDescent="0.25">
      <c r="A643" t="s">
        <v>485</v>
      </c>
      <c r="B643" t="s">
        <v>1637</v>
      </c>
    </row>
    <row r="644" spans="1:2" x14ac:dyDescent="0.25">
      <c r="A644" t="s">
        <v>486</v>
      </c>
      <c r="B644" t="s">
        <v>1636</v>
      </c>
    </row>
    <row r="645" spans="1:2" x14ac:dyDescent="0.25">
      <c r="A645" t="s">
        <v>487</v>
      </c>
      <c r="B645" t="s">
        <v>1637</v>
      </c>
    </row>
    <row r="646" spans="1:2" x14ac:dyDescent="0.25">
      <c r="A646" t="s">
        <v>488</v>
      </c>
      <c r="B646" t="s">
        <v>1636</v>
      </c>
    </row>
    <row r="647" spans="1:2" x14ac:dyDescent="0.25">
      <c r="A647" t="s">
        <v>489</v>
      </c>
      <c r="B647" t="s">
        <v>1637</v>
      </c>
    </row>
    <row r="648" spans="1:2" x14ac:dyDescent="0.25">
      <c r="A648" t="s">
        <v>493</v>
      </c>
      <c r="B648" t="s">
        <v>1621</v>
      </c>
    </row>
    <row r="649" spans="1:2" x14ac:dyDescent="0.25">
      <c r="A649" t="s">
        <v>494</v>
      </c>
      <c r="B649" t="s">
        <v>1621</v>
      </c>
    </row>
    <row r="650" spans="1:2" x14ac:dyDescent="0.25">
      <c r="A650" t="s">
        <v>495</v>
      </c>
      <c r="B650" t="s">
        <v>1621</v>
      </c>
    </row>
    <row r="651" spans="1:2" x14ac:dyDescent="0.25">
      <c r="A651" t="s">
        <v>496</v>
      </c>
      <c r="B651" t="s">
        <v>1621</v>
      </c>
    </row>
    <row r="652" spans="1:2" x14ac:dyDescent="0.25">
      <c r="A652" t="s">
        <v>497</v>
      </c>
      <c r="B652" t="s">
        <v>1621</v>
      </c>
    </row>
    <row r="653" spans="1:2" x14ac:dyDescent="0.25">
      <c r="A653" t="s">
        <v>498</v>
      </c>
      <c r="B653" t="s">
        <v>1621</v>
      </c>
    </row>
    <row r="654" spans="1:2" x14ac:dyDescent="0.25">
      <c r="A654" t="s">
        <v>499</v>
      </c>
      <c r="B654" t="s">
        <v>1621</v>
      </c>
    </row>
    <row r="655" spans="1:2" x14ac:dyDescent="0.25">
      <c r="A655" t="s">
        <v>500</v>
      </c>
      <c r="B655" t="s">
        <v>1621</v>
      </c>
    </row>
    <row r="656" spans="1:2" x14ac:dyDescent="0.25">
      <c r="A656" t="s">
        <v>501</v>
      </c>
      <c r="B656" t="s">
        <v>1621</v>
      </c>
    </row>
    <row r="657" spans="1:2" x14ac:dyDescent="0.25">
      <c r="A657" t="s">
        <v>502</v>
      </c>
      <c r="B657" t="s">
        <v>1621</v>
      </c>
    </row>
    <row r="658" spans="1:2" x14ac:dyDescent="0.25">
      <c r="A658" t="s">
        <v>503</v>
      </c>
      <c r="B658" t="s">
        <v>1621</v>
      </c>
    </row>
    <row r="659" spans="1:2" x14ac:dyDescent="0.25">
      <c r="A659" t="s">
        <v>504</v>
      </c>
      <c r="B659" t="s">
        <v>1621</v>
      </c>
    </row>
    <row r="660" spans="1:2" x14ac:dyDescent="0.25">
      <c r="A660" t="s">
        <v>562</v>
      </c>
      <c r="B660" t="s">
        <v>1642</v>
      </c>
    </row>
    <row r="661" spans="1:2" x14ac:dyDescent="0.25">
      <c r="A661" t="s">
        <v>563</v>
      </c>
      <c r="B661" t="s">
        <v>1641</v>
      </c>
    </row>
    <row r="662" spans="1:2" x14ac:dyDescent="0.25">
      <c r="A662" t="s">
        <v>564</v>
      </c>
      <c r="B662" t="s">
        <v>1640</v>
      </c>
    </row>
    <row r="663" spans="1:2" x14ac:dyDescent="0.25">
      <c r="A663" t="s">
        <v>565</v>
      </c>
      <c r="B663" t="s">
        <v>1642</v>
      </c>
    </row>
    <row r="664" spans="1:2" x14ac:dyDescent="0.25">
      <c r="A664" t="s">
        <v>566</v>
      </c>
      <c r="B664" t="s">
        <v>1641</v>
      </c>
    </row>
    <row r="665" spans="1:2" x14ac:dyDescent="0.25">
      <c r="A665" t="s">
        <v>567</v>
      </c>
      <c r="B665" t="s">
        <v>1640</v>
      </c>
    </row>
    <row r="666" spans="1:2" x14ac:dyDescent="0.25">
      <c r="A666" t="s">
        <v>568</v>
      </c>
      <c r="B666" t="s">
        <v>1642</v>
      </c>
    </row>
    <row r="667" spans="1:2" x14ac:dyDescent="0.25">
      <c r="A667" t="s">
        <v>569</v>
      </c>
      <c r="B667" t="s">
        <v>1641</v>
      </c>
    </row>
    <row r="668" spans="1:2" x14ac:dyDescent="0.25">
      <c r="A668" t="s">
        <v>570</v>
      </c>
      <c r="B668" t="s">
        <v>1640</v>
      </c>
    </row>
    <row r="669" spans="1:2" x14ac:dyDescent="0.25">
      <c r="A669" t="s">
        <v>571</v>
      </c>
      <c r="B669" t="s">
        <v>1642</v>
      </c>
    </row>
    <row r="670" spans="1:2" x14ac:dyDescent="0.25">
      <c r="A670" t="s">
        <v>572</v>
      </c>
      <c r="B670" t="s">
        <v>1641</v>
      </c>
    </row>
    <row r="671" spans="1:2" x14ac:dyDescent="0.25">
      <c r="A671" t="s">
        <v>573</v>
      </c>
      <c r="B671" t="s">
        <v>1640</v>
      </c>
    </row>
    <row r="672" spans="1:2" x14ac:dyDescent="0.25">
      <c r="A672" t="s">
        <v>505</v>
      </c>
      <c r="B672" t="s">
        <v>1622</v>
      </c>
    </row>
    <row r="673" spans="1:2" x14ac:dyDescent="0.25">
      <c r="A673" t="s">
        <v>506</v>
      </c>
      <c r="B673" t="s">
        <v>1623</v>
      </c>
    </row>
    <row r="674" spans="1:2" x14ac:dyDescent="0.25">
      <c r="A674" t="s">
        <v>507</v>
      </c>
      <c r="B674" t="s">
        <v>1624</v>
      </c>
    </row>
    <row r="675" spans="1:2" x14ac:dyDescent="0.25">
      <c r="A675" t="s">
        <v>508</v>
      </c>
      <c r="B675" t="s">
        <v>1625</v>
      </c>
    </row>
    <row r="676" spans="1:2" x14ac:dyDescent="0.25">
      <c r="A676" t="s">
        <v>509</v>
      </c>
      <c r="B676" t="s">
        <v>1625</v>
      </c>
    </row>
    <row r="677" spans="1:2" x14ac:dyDescent="0.25">
      <c r="A677" t="s">
        <v>510</v>
      </c>
      <c r="B677" t="s">
        <v>1626</v>
      </c>
    </row>
    <row r="678" spans="1:2" x14ac:dyDescent="0.25">
      <c r="A678" t="s">
        <v>511</v>
      </c>
      <c r="B678" t="s">
        <v>1626</v>
      </c>
    </row>
    <row r="679" spans="1:2" x14ac:dyDescent="0.25">
      <c r="A679" t="s">
        <v>512</v>
      </c>
      <c r="B679" t="s">
        <v>1627</v>
      </c>
    </row>
    <row r="680" spans="1:2" x14ac:dyDescent="0.25">
      <c r="A680" t="s">
        <v>513</v>
      </c>
      <c r="B680" t="s">
        <v>1627</v>
      </c>
    </row>
    <row r="681" spans="1:2" x14ac:dyDescent="0.25">
      <c r="A681" t="s">
        <v>514</v>
      </c>
      <c r="B681" t="s">
        <v>1628</v>
      </c>
    </row>
    <row r="682" spans="1:2" x14ac:dyDescent="0.25">
      <c r="A682" t="s">
        <v>515</v>
      </c>
      <c r="B682" t="s">
        <v>1629</v>
      </c>
    </row>
    <row r="683" spans="1:2" x14ac:dyDescent="0.25">
      <c r="A683" t="s">
        <v>659</v>
      </c>
      <c r="B683" t="s">
        <v>1630</v>
      </c>
    </row>
    <row r="684" spans="1:2" x14ac:dyDescent="0.25">
      <c r="A684" t="s">
        <v>660</v>
      </c>
      <c r="B684" t="s">
        <v>1631</v>
      </c>
    </row>
    <row r="685" spans="1:2" x14ac:dyDescent="0.25">
      <c r="A685" t="s">
        <v>661</v>
      </c>
      <c r="B685" t="s">
        <v>1631</v>
      </c>
    </row>
    <row r="686" spans="1:2" x14ac:dyDescent="0.25">
      <c r="A686" t="s">
        <v>516</v>
      </c>
      <c r="B686" t="s">
        <v>1632</v>
      </c>
    </row>
    <row r="687" spans="1:2" x14ac:dyDescent="0.25">
      <c r="A687" t="s">
        <v>517</v>
      </c>
      <c r="B687" t="s">
        <v>1633</v>
      </c>
    </row>
    <row r="688" spans="1:2" x14ac:dyDescent="0.25">
      <c r="A688" t="s">
        <v>518</v>
      </c>
      <c r="B688" t="s">
        <v>1634</v>
      </c>
    </row>
    <row r="689" spans="1:2" x14ac:dyDescent="0.25">
      <c r="A689" t="s">
        <v>519</v>
      </c>
      <c r="B689" t="s">
        <v>1635</v>
      </c>
    </row>
    <row r="690" spans="1:2" x14ac:dyDescent="0.25">
      <c r="A690" t="s">
        <v>520</v>
      </c>
      <c r="B690" t="s">
        <v>1634</v>
      </c>
    </row>
    <row r="691" spans="1:2" x14ac:dyDescent="0.25">
      <c r="A691" t="s">
        <v>521</v>
      </c>
      <c r="B691" t="s">
        <v>1635</v>
      </c>
    </row>
    <row r="692" spans="1:2" x14ac:dyDescent="0.25">
      <c r="A692" t="s">
        <v>522</v>
      </c>
      <c r="B692" t="s">
        <v>1634</v>
      </c>
    </row>
    <row r="693" spans="1:2" x14ac:dyDescent="0.25">
      <c r="A693" t="s">
        <v>523</v>
      </c>
      <c r="B693" t="s">
        <v>1635</v>
      </c>
    </row>
    <row r="694" spans="1:2" x14ac:dyDescent="0.25">
      <c r="A694" t="s">
        <v>524</v>
      </c>
      <c r="B694" t="s">
        <v>1634</v>
      </c>
    </row>
    <row r="695" spans="1:2" x14ac:dyDescent="0.25">
      <c r="A695" t="s">
        <v>525</v>
      </c>
      <c r="B695" t="s">
        <v>1635</v>
      </c>
    </row>
    <row r="696" spans="1:2" x14ac:dyDescent="0.25">
      <c r="A696" t="s">
        <v>526</v>
      </c>
      <c r="B696" t="s">
        <v>1634</v>
      </c>
    </row>
    <row r="697" spans="1:2" x14ac:dyDescent="0.25">
      <c r="A697" t="s">
        <v>527</v>
      </c>
      <c r="B697" t="s">
        <v>1635</v>
      </c>
    </row>
    <row r="698" spans="1:2" x14ac:dyDescent="0.25">
      <c r="A698" t="s">
        <v>528</v>
      </c>
      <c r="B698" t="s">
        <v>1634</v>
      </c>
    </row>
    <row r="699" spans="1:2" x14ac:dyDescent="0.25">
      <c r="A699" t="s">
        <v>529</v>
      </c>
      <c r="B699" t="s">
        <v>1635</v>
      </c>
    </row>
    <row r="700" spans="1:2" x14ac:dyDescent="0.25">
      <c r="A700" t="s">
        <v>530</v>
      </c>
      <c r="B700" t="s">
        <v>1634</v>
      </c>
    </row>
    <row r="701" spans="1:2" x14ac:dyDescent="0.25">
      <c r="A701" t="s">
        <v>531</v>
      </c>
      <c r="B701" t="s">
        <v>1635</v>
      </c>
    </row>
    <row r="702" spans="1:2" x14ac:dyDescent="0.25">
      <c r="A702" t="s">
        <v>532</v>
      </c>
      <c r="B702" t="s">
        <v>1634</v>
      </c>
    </row>
    <row r="703" spans="1:2" x14ac:dyDescent="0.25">
      <c r="A703" t="s">
        <v>533</v>
      </c>
      <c r="B703" t="s">
        <v>1635</v>
      </c>
    </row>
    <row r="704" spans="1:2" x14ac:dyDescent="0.25">
      <c r="A704" t="s">
        <v>534</v>
      </c>
      <c r="B704" t="s">
        <v>1634</v>
      </c>
    </row>
    <row r="705" spans="1:2" x14ac:dyDescent="0.25">
      <c r="A705" t="s">
        <v>535</v>
      </c>
      <c r="B705" t="s">
        <v>1635</v>
      </c>
    </row>
    <row r="706" spans="1:2" x14ac:dyDescent="0.25">
      <c r="A706" t="s">
        <v>536</v>
      </c>
      <c r="B706" t="s">
        <v>1634</v>
      </c>
    </row>
    <row r="707" spans="1:2" x14ac:dyDescent="0.25">
      <c r="A707" t="s">
        <v>537</v>
      </c>
      <c r="B707" t="s">
        <v>1635</v>
      </c>
    </row>
    <row r="708" spans="1:2" x14ac:dyDescent="0.25">
      <c r="A708" t="s">
        <v>538</v>
      </c>
      <c r="B708" t="s">
        <v>1634</v>
      </c>
    </row>
    <row r="709" spans="1:2" x14ac:dyDescent="0.25">
      <c r="A709" t="s">
        <v>539</v>
      </c>
      <c r="B709" t="s">
        <v>1635</v>
      </c>
    </row>
    <row r="710" spans="1:2" x14ac:dyDescent="0.25">
      <c r="A710" t="s">
        <v>540</v>
      </c>
      <c r="B710" t="s">
        <v>1634</v>
      </c>
    </row>
    <row r="711" spans="1:2" x14ac:dyDescent="0.25">
      <c r="A711" t="s">
        <v>541</v>
      </c>
      <c r="B711" t="s">
        <v>1635</v>
      </c>
    </row>
    <row r="712" spans="1:2" x14ac:dyDescent="0.25">
      <c r="A712" t="s">
        <v>542</v>
      </c>
      <c r="B712" t="s">
        <v>1634</v>
      </c>
    </row>
    <row r="713" spans="1:2" x14ac:dyDescent="0.25">
      <c r="A713" t="s">
        <v>543</v>
      </c>
      <c r="B713" t="s">
        <v>1635</v>
      </c>
    </row>
    <row r="714" spans="1:2" x14ac:dyDescent="0.25">
      <c r="A714" t="s">
        <v>544</v>
      </c>
      <c r="B714" t="s">
        <v>1634</v>
      </c>
    </row>
    <row r="715" spans="1:2" x14ac:dyDescent="0.25">
      <c r="A715" t="s">
        <v>545</v>
      </c>
      <c r="B715" t="s">
        <v>1635</v>
      </c>
    </row>
    <row r="716" spans="1:2" x14ac:dyDescent="0.25">
      <c r="A716" t="s">
        <v>546</v>
      </c>
      <c r="B716" t="s">
        <v>1634</v>
      </c>
    </row>
    <row r="717" spans="1:2" x14ac:dyDescent="0.25">
      <c r="A717" t="s">
        <v>547</v>
      </c>
      <c r="B717" t="s">
        <v>1635</v>
      </c>
    </row>
    <row r="718" spans="1:2" x14ac:dyDescent="0.25">
      <c r="A718" t="s">
        <v>548</v>
      </c>
      <c r="B718" t="s">
        <v>1636</v>
      </c>
    </row>
    <row r="719" spans="1:2" x14ac:dyDescent="0.25">
      <c r="A719" t="s">
        <v>549</v>
      </c>
      <c r="B719" t="s">
        <v>1637</v>
      </c>
    </row>
    <row r="720" spans="1:2" x14ac:dyDescent="0.25">
      <c r="A720" t="s">
        <v>550</v>
      </c>
      <c r="B720" t="s">
        <v>1636</v>
      </c>
    </row>
    <row r="721" spans="1:2" x14ac:dyDescent="0.25">
      <c r="A721" t="s">
        <v>551</v>
      </c>
      <c r="B721" t="s">
        <v>1637</v>
      </c>
    </row>
    <row r="722" spans="1:2" x14ac:dyDescent="0.25">
      <c r="A722" t="s">
        <v>552</v>
      </c>
      <c r="B722" t="s">
        <v>1636</v>
      </c>
    </row>
    <row r="723" spans="1:2" x14ac:dyDescent="0.25">
      <c r="A723" t="s">
        <v>553</v>
      </c>
      <c r="B723" t="s">
        <v>1637</v>
      </c>
    </row>
    <row r="724" spans="1:2" x14ac:dyDescent="0.25">
      <c r="A724" t="s">
        <v>554</v>
      </c>
      <c r="B724" t="s">
        <v>1636</v>
      </c>
    </row>
    <row r="725" spans="1:2" x14ac:dyDescent="0.25">
      <c r="A725" t="s">
        <v>555</v>
      </c>
      <c r="B725" t="s">
        <v>1637</v>
      </c>
    </row>
    <row r="726" spans="1:2" x14ac:dyDescent="0.25">
      <c r="A726" t="s">
        <v>556</v>
      </c>
      <c r="B726" t="s">
        <v>1636</v>
      </c>
    </row>
    <row r="727" spans="1:2" x14ac:dyDescent="0.25">
      <c r="A727" t="s">
        <v>557</v>
      </c>
      <c r="B727" t="s">
        <v>1637</v>
      </c>
    </row>
    <row r="728" spans="1:2" x14ac:dyDescent="0.25">
      <c r="A728" t="s">
        <v>558</v>
      </c>
      <c r="B728" t="s">
        <v>1636</v>
      </c>
    </row>
    <row r="729" spans="1:2" x14ac:dyDescent="0.25">
      <c r="A729" t="s">
        <v>559</v>
      </c>
      <c r="B729" t="s">
        <v>1637</v>
      </c>
    </row>
    <row r="730" spans="1:2" x14ac:dyDescent="0.25">
      <c r="A730" t="s">
        <v>560</v>
      </c>
      <c r="B730" t="s">
        <v>1636</v>
      </c>
    </row>
    <row r="731" spans="1:2" x14ac:dyDescent="0.25">
      <c r="A731" t="s">
        <v>561</v>
      </c>
      <c r="B731" t="s">
        <v>1637</v>
      </c>
    </row>
    <row r="732" spans="1:2" x14ac:dyDescent="0.25">
      <c r="A732" t="s">
        <v>574</v>
      </c>
      <c r="B732" t="s">
        <v>1621</v>
      </c>
    </row>
    <row r="733" spans="1:2" x14ac:dyDescent="0.25">
      <c r="A733" t="s">
        <v>575</v>
      </c>
      <c r="B733" t="s">
        <v>1621</v>
      </c>
    </row>
    <row r="734" spans="1:2" x14ac:dyDescent="0.25">
      <c r="A734" t="s">
        <v>576</v>
      </c>
      <c r="B734" t="s">
        <v>1621</v>
      </c>
    </row>
    <row r="735" spans="1:2" x14ac:dyDescent="0.25">
      <c r="A735" t="s">
        <v>577</v>
      </c>
      <c r="B735" t="s">
        <v>1621</v>
      </c>
    </row>
    <row r="736" spans="1:2" x14ac:dyDescent="0.25">
      <c r="A736" t="s">
        <v>578</v>
      </c>
      <c r="B736" t="s">
        <v>1621</v>
      </c>
    </row>
    <row r="737" spans="1:2" x14ac:dyDescent="0.25">
      <c r="A737" t="s">
        <v>579</v>
      </c>
      <c r="B737" t="s">
        <v>1621</v>
      </c>
    </row>
    <row r="738" spans="1:2" x14ac:dyDescent="0.25">
      <c r="A738" t="s">
        <v>580</v>
      </c>
      <c r="B738" t="s">
        <v>1621</v>
      </c>
    </row>
    <row r="739" spans="1:2" x14ac:dyDescent="0.25">
      <c r="A739" t="s">
        <v>581</v>
      </c>
      <c r="B739" t="s">
        <v>1621</v>
      </c>
    </row>
    <row r="740" spans="1:2" x14ac:dyDescent="0.25">
      <c r="A740" t="s">
        <v>582</v>
      </c>
      <c r="B740" t="s">
        <v>1621</v>
      </c>
    </row>
    <row r="741" spans="1:2" x14ac:dyDescent="0.25">
      <c r="A741" t="s">
        <v>583</v>
      </c>
      <c r="B741" t="s">
        <v>1621</v>
      </c>
    </row>
    <row r="742" spans="1:2" x14ac:dyDescent="0.25">
      <c r="A742" t="s">
        <v>584</v>
      </c>
      <c r="B742" t="s">
        <v>1621</v>
      </c>
    </row>
    <row r="743" spans="1:2" x14ac:dyDescent="0.25">
      <c r="A743" t="s">
        <v>585</v>
      </c>
      <c r="B743" t="s">
        <v>1621</v>
      </c>
    </row>
    <row r="744" spans="1:2" x14ac:dyDescent="0.25">
      <c r="A744" t="s">
        <v>586</v>
      </c>
      <c r="B744" t="s">
        <v>1642</v>
      </c>
    </row>
    <row r="745" spans="1:2" x14ac:dyDescent="0.25">
      <c r="A745" t="s">
        <v>587</v>
      </c>
      <c r="B745" t="s">
        <v>1641</v>
      </c>
    </row>
    <row r="746" spans="1:2" x14ac:dyDescent="0.25">
      <c r="A746" t="s">
        <v>588</v>
      </c>
      <c r="B746" t="s">
        <v>1640</v>
      </c>
    </row>
    <row r="747" spans="1:2" x14ac:dyDescent="0.25">
      <c r="A747" t="s">
        <v>589</v>
      </c>
      <c r="B747" t="s">
        <v>1642</v>
      </c>
    </row>
    <row r="748" spans="1:2" x14ac:dyDescent="0.25">
      <c r="A748" t="s">
        <v>590</v>
      </c>
      <c r="B748" t="s">
        <v>1641</v>
      </c>
    </row>
    <row r="749" spans="1:2" x14ac:dyDescent="0.25">
      <c r="A749" t="s">
        <v>591</v>
      </c>
      <c r="B749" t="s">
        <v>1640</v>
      </c>
    </row>
    <row r="750" spans="1:2" x14ac:dyDescent="0.25">
      <c r="A750" t="s">
        <v>592</v>
      </c>
      <c r="B750" t="s">
        <v>1642</v>
      </c>
    </row>
    <row r="751" spans="1:2" x14ac:dyDescent="0.25">
      <c r="A751" t="s">
        <v>593</v>
      </c>
      <c r="B751" t="s">
        <v>1641</v>
      </c>
    </row>
    <row r="752" spans="1:2" x14ac:dyDescent="0.25">
      <c r="A752" t="s">
        <v>594</v>
      </c>
      <c r="B752" t="s">
        <v>1640</v>
      </c>
    </row>
    <row r="753" spans="1:2" x14ac:dyDescent="0.25">
      <c r="A753" t="s">
        <v>595</v>
      </c>
      <c r="B753" t="s">
        <v>1642</v>
      </c>
    </row>
    <row r="754" spans="1:2" x14ac:dyDescent="0.25">
      <c r="A754" t="s">
        <v>596</v>
      </c>
      <c r="B754" t="s">
        <v>1641</v>
      </c>
    </row>
    <row r="755" spans="1:2" x14ac:dyDescent="0.25">
      <c r="A755" t="s">
        <v>597</v>
      </c>
      <c r="B755" t="s">
        <v>1640</v>
      </c>
    </row>
    <row r="756" spans="1:2" x14ac:dyDescent="0.25">
      <c r="A756" t="s">
        <v>598</v>
      </c>
      <c r="B756" t="s">
        <v>1622</v>
      </c>
    </row>
    <row r="757" spans="1:2" x14ac:dyDescent="0.25">
      <c r="A757" t="s">
        <v>599</v>
      </c>
      <c r="B757" t="s">
        <v>1623</v>
      </c>
    </row>
    <row r="758" spans="1:2" x14ac:dyDescent="0.25">
      <c r="A758" t="s">
        <v>600</v>
      </c>
      <c r="B758" t="s">
        <v>1624</v>
      </c>
    </row>
    <row r="759" spans="1:2" x14ac:dyDescent="0.25">
      <c r="A759" t="s">
        <v>601</v>
      </c>
      <c r="B759" t="s">
        <v>1625</v>
      </c>
    </row>
    <row r="760" spans="1:2" x14ac:dyDescent="0.25">
      <c r="A760" t="s">
        <v>602</v>
      </c>
      <c r="B760" t="s">
        <v>1625</v>
      </c>
    </row>
    <row r="761" spans="1:2" x14ac:dyDescent="0.25">
      <c r="A761" t="s">
        <v>603</v>
      </c>
      <c r="B761" t="s">
        <v>1626</v>
      </c>
    </row>
    <row r="762" spans="1:2" x14ac:dyDescent="0.25">
      <c r="A762" t="s">
        <v>604</v>
      </c>
      <c r="B762" t="s">
        <v>1626</v>
      </c>
    </row>
    <row r="763" spans="1:2" x14ac:dyDescent="0.25">
      <c r="A763" t="s">
        <v>605</v>
      </c>
      <c r="B763" t="s">
        <v>1627</v>
      </c>
    </row>
    <row r="764" spans="1:2" x14ac:dyDescent="0.25">
      <c r="A764" t="s">
        <v>606</v>
      </c>
      <c r="B764" t="s">
        <v>1627</v>
      </c>
    </row>
    <row r="765" spans="1:2" x14ac:dyDescent="0.25">
      <c r="A765" t="s">
        <v>607</v>
      </c>
      <c r="B765" t="s">
        <v>1628</v>
      </c>
    </row>
    <row r="766" spans="1:2" x14ac:dyDescent="0.25">
      <c r="A766" t="s">
        <v>608</v>
      </c>
      <c r="B766" t="s">
        <v>1629</v>
      </c>
    </row>
    <row r="767" spans="1:2" x14ac:dyDescent="0.25">
      <c r="A767" t="s">
        <v>656</v>
      </c>
      <c r="B767" t="s">
        <v>1630</v>
      </c>
    </row>
    <row r="768" spans="1:2" x14ac:dyDescent="0.25">
      <c r="A768" t="s">
        <v>657</v>
      </c>
      <c r="B768" t="s">
        <v>1631</v>
      </c>
    </row>
    <row r="769" spans="1:2" x14ac:dyDescent="0.25">
      <c r="A769" t="s">
        <v>658</v>
      </c>
      <c r="B769" t="s">
        <v>1631</v>
      </c>
    </row>
    <row r="770" spans="1:2" x14ac:dyDescent="0.25">
      <c r="A770" t="s">
        <v>1363</v>
      </c>
      <c r="B770" t="s">
        <v>1643</v>
      </c>
    </row>
    <row r="771" spans="1:2" x14ac:dyDescent="0.25">
      <c r="A771" t="s">
        <v>609</v>
      </c>
      <c r="B771" t="s">
        <v>1632</v>
      </c>
    </row>
    <row r="772" spans="1:2" x14ac:dyDescent="0.25">
      <c r="A772" t="s">
        <v>610</v>
      </c>
      <c r="B772" t="s">
        <v>1633</v>
      </c>
    </row>
    <row r="773" spans="1:2" x14ac:dyDescent="0.25">
      <c r="A773" t="s">
        <v>611</v>
      </c>
      <c r="B773" t="s">
        <v>1634</v>
      </c>
    </row>
    <row r="774" spans="1:2" x14ac:dyDescent="0.25">
      <c r="A774" t="s">
        <v>612</v>
      </c>
      <c r="B774" t="s">
        <v>1635</v>
      </c>
    </row>
    <row r="775" spans="1:2" x14ac:dyDescent="0.25">
      <c r="A775" t="s">
        <v>613</v>
      </c>
      <c r="B775" t="s">
        <v>1634</v>
      </c>
    </row>
    <row r="776" spans="1:2" x14ac:dyDescent="0.25">
      <c r="A776" t="s">
        <v>614</v>
      </c>
      <c r="B776" t="s">
        <v>1635</v>
      </c>
    </row>
    <row r="777" spans="1:2" x14ac:dyDescent="0.25">
      <c r="A777" t="s">
        <v>615</v>
      </c>
      <c r="B777" t="s">
        <v>1634</v>
      </c>
    </row>
    <row r="778" spans="1:2" x14ac:dyDescent="0.25">
      <c r="A778" t="s">
        <v>616</v>
      </c>
      <c r="B778" t="s">
        <v>1635</v>
      </c>
    </row>
    <row r="779" spans="1:2" x14ac:dyDescent="0.25">
      <c r="A779" t="s">
        <v>617</v>
      </c>
      <c r="B779" t="s">
        <v>1634</v>
      </c>
    </row>
    <row r="780" spans="1:2" x14ac:dyDescent="0.25">
      <c r="A780" t="s">
        <v>618</v>
      </c>
      <c r="B780" t="s">
        <v>1635</v>
      </c>
    </row>
    <row r="781" spans="1:2" x14ac:dyDescent="0.25">
      <c r="A781" t="s">
        <v>619</v>
      </c>
      <c r="B781" t="s">
        <v>1634</v>
      </c>
    </row>
    <row r="782" spans="1:2" x14ac:dyDescent="0.25">
      <c r="A782" t="s">
        <v>620</v>
      </c>
      <c r="B782" t="s">
        <v>1635</v>
      </c>
    </row>
    <row r="783" spans="1:2" x14ac:dyDescent="0.25">
      <c r="A783" t="s">
        <v>621</v>
      </c>
      <c r="B783" t="s">
        <v>1634</v>
      </c>
    </row>
    <row r="784" spans="1:2" x14ac:dyDescent="0.25">
      <c r="A784" t="s">
        <v>622</v>
      </c>
      <c r="B784" t="s">
        <v>1635</v>
      </c>
    </row>
    <row r="785" spans="1:2" x14ac:dyDescent="0.25">
      <c r="A785" t="s">
        <v>623</v>
      </c>
      <c r="B785" t="s">
        <v>1634</v>
      </c>
    </row>
    <row r="786" spans="1:2" x14ac:dyDescent="0.25">
      <c r="A786" t="s">
        <v>624</v>
      </c>
      <c r="B786" t="s">
        <v>1635</v>
      </c>
    </row>
    <row r="787" spans="1:2" x14ac:dyDescent="0.25">
      <c r="A787" t="s">
        <v>625</v>
      </c>
      <c r="B787" t="s">
        <v>1634</v>
      </c>
    </row>
    <row r="788" spans="1:2" x14ac:dyDescent="0.25">
      <c r="A788" t="s">
        <v>626</v>
      </c>
      <c r="B788" t="s">
        <v>1635</v>
      </c>
    </row>
    <row r="789" spans="1:2" x14ac:dyDescent="0.25">
      <c r="A789" t="s">
        <v>627</v>
      </c>
      <c r="B789" t="s">
        <v>1634</v>
      </c>
    </row>
    <row r="790" spans="1:2" x14ac:dyDescent="0.25">
      <c r="A790" t="s">
        <v>628</v>
      </c>
      <c r="B790" t="s">
        <v>1635</v>
      </c>
    </row>
    <row r="791" spans="1:2" x14ac:dyDescent="0.25">
      <c r="A791" t="s">
        <v>629</v>
      </c>
      <c r="B791" t="s">
        <v>1634</v>
      </c>
    </row>
    <row r="792" spans="1:2" x14ac:dyDescent="0.25">
      <c r="A792" t="s">
        <v>630</v>
      </c>
      <c r="B792" t="s">
        <v>1635</v>
      </c>
    </row>
    <row r="793" spans="1:2" x14ac:dyDescent="0.25">
      <c r="A793" t="s">
        <v>631</v>
      </c>
      <c r="B793" t="s">
        <v>1634</v>
      </c>
    </row>
    <row r="794" spans="1:2" x14ac:dyDescent="0.25">
      <c r="A794" t="s">
        <v>632</v>
      </c>
      <c r="B794" t="s">
        <v>1635</v>
      </c>
    </row>
    <row r="795" spans="1:2" x14ac:dyDescent="0.25">
      <c r="A795" t="s">
        <v>633</v>
      </c>
      <c r="B795" t="s">
        <v>1634</v>
      </c>
    </row>
    <row r="796" spans="1:2" x14ac:dyDescent="0.25">
      <c r="A796" t="s">
        <v>634</v>
      </c>
      <c r="B796" t="s">
        <v>1635</v>
      </c>
    </row>
    <row r="797" spans="1:2" x14ac:dyDescent="0.25">
      <c r="A797" t="s">
        <v>635</v>
      </c>
      <c r="B797" t="s">
        <v>1634</v>
      </c>
    </row>
    <row r="798" spans="1:2" x14ac:dyDescent="0.25">
      <c r="A798" t="s">
        <v>636</v>
      </c>
      <c r="B798" t="s">
        <v>1635</v>
      </c>
    </row>
    <row r="799" spans="1:2" x14ac:dyDescent="0.25">
      <c r="A799" t="s">
        <v>637</v>
      </c>
      <c r="B799" t="s">
        <v>1634</v>
      </c>
    </row>
    <row r="800" spans="1:2" x14ac:dyDescent="0.25">
      <c r="A800" t="s">
        <v>638</v>
      </c>
      <c r="B800" t="s">
        <v>1635</v>
      </c>
    </row>
    <row r="801" spans="1:2" x14ac:dyDescent="0.25">
      <c r="A801" t="s">
        <v>639</v>
      </c>
      <c r="B801" t="s">
        <v>1634</v>
      </c>
    </row>
    <row r="802" spans="1:2" x14ac:dyDescent="0.25">
      <c r="A802" t="s">
        <v>640</v>
      </c>
      <c r="B802" t="s">
        <v>1635</v>
      </c>
    </row>
    <row r="803" spans="1:2" x14ac:dyDescent="0.25">
      <c r="A803" t="s">
        <v>641</v>
      </c>
      <c r="B803" t="s">
        <v>1636</v>
      </c>
    </row>
    <row r="804" spans="1:2" x14ac:dyDescent="0.25">
      <c r="A804" t="s">
        <v>642</v>
      </c>
      <c r="B804" t="s">
        <v>1637</v>
      </c>
    </row>
    <row r="805" spans="1:2" x14ac:dyDescent="0.25">
      <c r="A805" t="s">
        <v>643</v>
      </c>
      <c r="B805" t="s">
        <v>1636</v>
      </c>
    </row>
    <row r="806" spans="1:2" x14ac:dyDescent="0.25">
      <c r="A806" t="s">
        <v>644</v>
      </c>
      <c r="B806" t="s">
        <v>1637</v>
      </c>
    </row>
    <row r="807" spans="1:2" x14ac:dyDescent="0.25">
      <c r="A807" t="s">
        <v>645</v>
      </c>
      <c r="B807" t="s">
        <v>1636</v>
      </c>
    </row>
    <row r="808" spans="1:2" x14ac:dyDescent="0.25">
      <c r="A808" t="s">
        <v>646</v>
      </c>
      <c r="B808" t="s">
        <v>1637</v>
      </c>
    </row>
    <row r="809" spans="1:2" x14ac:dyDescent="0.25">
      <c r="A809" t="s">
        <v>647</v>
      </c>
      <c r="B809" t="s">
        <v>1636</v>
      </c>
    </row>
    <row r="810" spans="1:2" x14ac:dyDescent="0.25">
      <c r="A810" t="s">
        <v>648</v>
      </c>
      <c r="B810" t="s">
        <v>1637</v>
      </c>
    </row>
    <row r="811" spans="1:2" x14ac:dyDescent="0.25">
      <c r="A811" t="s">
        <v>649</v>
      </c>
      <c r="B811" t="s">
        <v>1636</v>
      </c>
    </row>
    <row r="812" spans="1:2" x14ac:dyDescent="0.25">
      <c r="A812" t="s">
        <v>650</v>
      </c>
      <c r="B812" t="s">
        <v>1637</v>
      </c>
    </row>
    <row r="813" spans="1:2" x14ac:dyDescent="0.25">
      <c r="A813" t="s">
        <v>651</v>
      </c>
      <c r="B813" t="s">
        <v>1636</v>
      </c>
    </row>
    <row r="814" spans="1:2" x14ac:dyDescent="0.25">
      <c r="A814" t="s">
        <v>652</v>
      </c>
      <c r="B814" t="s">
        <v>1637</v>
      </c>
    </row>
    <row r="815" spans="1:2" x14ac:dyDescent="0.25">
      <c r="A815" t="s">
        <v>653</v>
      </c>
      <c r="B815" t="s">
        <v>1636</v>
      </c>
    </row>
    <row r="816" spans="1:2" x14ac:dyDescent="0.25">
      <c r="A816" t="s">
        <v>654</v>
      </c>
      <c r="B816" t="s">
        <v>1637</v>
      </c>
    </row>
    <row r="817" spans="1:2" x14ac:dyDescent="0.25">
      <c r="A817" t="s">
        <v>662</v>
      </c>
      <c r="B817" t="s">
        <v>1621</v>
      </c>
    </row>
    <row r="818" spans="1:2" x14ac:dyDescent="0.25">
      <c r="A818" t="s">
        <v>663</v>
      </c>
      <c r="B818" t="s">
        <v>1621</v>
      </c>
    </row>
    <row r="819" spans="1:2" x14ac:dyDescent="0.25">
      <c r="A819" t="s">
        <v>664</v>
      </c>
      <c r="B819" t="s">
        <v>1621</v>
      </c>
    </row>
    <row r="820" spans="1:2" x14ac:dyDescent="0.25">
      <c r="A820" t="s">
        <v>665</v>
      </c>
      <c r="B820" t="s">
        <v>1621</v>
      </c>
    </row>
    <row r="821" spans="1:2" x14ac:dyDescent="0.25">
      <c r="A821" t="s">
        <v>666</v>
      </c>
      <c r="B821" t="s">
        <v>1621</v>
      </c>
    </row>
    <row r="822" spans="1:2" x14ac:dyDescent="0.25">
      <c r="A822" t="s">
        <v>667</v>
      </c>
      <c r="B822" t="s">
        <v>1621</v>
      </c>
    </row>
    <row r="823" spans="1:2" x14ac:dyDescent="0.25">
      <c r="A823" t="s">
        <v>668</v>
      </c>
      <c r="B823" t="s">
        <v>1621</v>
      </c>
    </row>
    <row r="824" spans="1:2" x14ac:dyDescent="0.25">
      <c r="A824" t="s">
        <v>669</v>
      </c>
      <c r="B824" t="s">
        <v>1621</v>
      </c>
    </row>
    <row r="825" spans="1:2" x14ac:dyDescent="0.25">
      <c r="A825" t="s">
        <v>670</v>
      </c>
      <c r="B825" t="s">
        <v>1621</v>
      </c>
    </row>
    <row r="826" spans="1:2" x14ac:dyDescent="0.25">
      <c r="A826" t="s">
        <v>671</v>
      </c>
      <c r="B826" t="s">
        <v>1621</v>
      </c>
    </row>
    <row r="827" spans="1:2" x14ac:dyDescent="0.25">
      <c r="A827" t="s">
        <v>672</v>
      </c>
      <c r="B827" t="s">
        <v>1621</v>
      </c>
    </row>
    <row r="828" spans="1:2" x14ac:dyDescent="0.25">
      <c r="A828" t="s">
        <v>673</v>
      </c>
      <c r="B828" t="s">
        <v>1621</v>
      </c>
    </row>
    <row r="829" spans="1:2" x14ac:dyDescent="0.25">
      <c r="A829" t="s">
        <v>674</v>
      </c>
      <c r="B829" t="s">
        <v>1642</v>
      </c>
    </row>
    <row r="830" spans="1:2" x14ac:dyDescent="0.25">
      <c r="A830" t="s">
        <v>675</v>
      </c>
      <c r="B830" t="s">
        <v>1641</v>
      </c>
    </row>
    <row r="831" spans="1:2" x14ac:dyDescent="0.25">
      <c r="A831" t="s">
        <v>676</v>
      </c>
      <c r="B831" t="s">
        <v>1640</v>
      </c>
    </row>
    <row r="832" spans="1:2" x14ac:dyDescent="0.25">
      <c r="A832" t="s">
        <v>677</v>
      </c>
      <c r="B832" t="s">
        <v>1642</v>
      </c>
    </row>
    <row r="833" spans="1:2" x14ac:dyDescent="0.25">
      <c r="A833" t="s">
        <v>678</v>
      </c>
      <c r="B833" t="s">
        <v>1641</v>
      </c>
    </row>
    <row r="834" spans="1:2" x14ac:dyDescent="0.25">
      <c r="A834" t="s">
        <v>679</v>
      </c>
      <c r="B834" t="s">
        <v>1640</v>
      </c>
    </row>
    <row r="835" spans="1:2" x14ac:dyDescent="0.25">
      <c r="A835" t="s">
        <v>680</v>
      </c>
      <c r="B835" t="s">
        <v>1642</v>
      </c>
    </row>
    <row r="836" spans="1:2" x14ac:dyDescent="0.25">
      <c r="A836" t="s">
        <v>681</v>
      </c>
      <c r="B836" t="s">
        <v>1641</v>
      </c>
    </row>
    <row r="837" spans="1:2" x14ac:dyDescent="0.25">
      <c r="A837" t="s">
        <v>682</v>
      </c>
      <c r="B837" t="s">
        <v>1640</v>
      </c>
    </row>
    <row r="838" spans="1:2" x14ac:dyDescent="0.25">
      <c r="A838" t="s">
        <v>683</v>
      </c>
      <c r="B838" t="s">
        <v>1642</v>
      </c>
    </row>
    <row r="839" spans="1:2" x14ac:dyDescent="0.25">
      <c r="A839" t="s">
        <v>684</v>
      </c>
      <c r="B839" t="s">
        <v>1641</v>
      </c>
    </row>
    <row r="840" spans="1:2" x14ac:dyDescent="0.25">
      <c r="A840" t="s">
        <v>685</v>
      </c>
      <c r="B840" t="s">
        <v>1640</v>
      </c>
    </row>
    <row r="841" spans="1:2" x14ac:dyDescent="0.25">
      <c r="A841" t="s">
        <v>686</v>
      </c>
      <c r="B841" t="s">
        <v>1622</v>
      </c>
    </row>
    <row r="842" spans="1:2" x14ac:dyDescent="0.25">
      <c r="A842" t="s">
        <v>687</v>
      </c>
      <c r="B842" t="s">
        <v>1623</v>
      </c>
    </row>
    <row r="843" spans="1:2" x14ac:dyDescent="0.25">
      <c r="A843" t="s">
        <v>688</v>
      </c>
      <c r="B843" t="s">
        <v>1624</v>
      </c>
    </row>
    <row r="844" spans="1:2" x14ac:dyDescent="0.25">
      <c r="A844" t="s">
        <v>689</v>
      </c>
      <c r="B844" t="s">
        <v>1625</v>
      </c>
    </row>
    <row r="845" spans="1:2" x14ac:dyDescent="0.25">
      <c r="A845" t="s">
        <v>690</v>
      </c>
      <c r="B845" t="s">
        <v>1625</v>
      </c>
    </row>
    <row r="846" spans="1:2" x14ac:dyDescent="0.25">
      <c r="A846" t="s">
        <v>691</v>
      </c>
      <c r="B846" t="s">
        <v>1626</v>
      </c>
    </row>
    <row r="847" spans="1:2" x14ac:dyDescent="0.25">
      <c r="A847" t="s">
        <v>692</v>
      </c>
      <c r="B847" t="s">
        <v>1626</v>
      </c>
    </row>
    <row r="848" spans="1:2" x14ac:dyDescent="0.25">
      <c r="A848" t="s">
        <v>693</v>
      </c>
      <c r="B848" t="s">
        <v>1627</v>
      </c>
    </row>
    <row r="849" spans="1:2" x14ac:dyDescent="0.25">
      <c r="A849" t="s">
        <v>694</v>
      </c>
      <c r="B849" t="s">
        <v>1627</v>
      </c>
    </row>
    <row r="850" spans="1:2" x14ac:dyDescent="0.25">
      <c r="A850" t="s">
        <v>695</v>
      </c>
      <c r="B850" t="s">
        <v>1628</v>
      </c>
    </row>
    <row r="851" spans="1:2" x14ac:dyDescent="0.25">
      <c r="A851" t="s">
        <v>696</v>
      </c>
      <c r="B851" t="s">
        <v>1629</v>
      </c>
    </row>
    <row r="852" spans="1:2" x14ac:dyDescent="0.25">
      <c r="A852" t="s">
        <v>743</v>
      </c>
      <c r="B852" t="s">
        <v>1630</v>
      </c>
    </row>
    <row r="853" spans="1:2" x14ac:dyDescent="0.25">
      <c r="A853" t="s">
        <v>744</v>
      </c>
      <c r="B853" t="s">
        <v>1631</v>
      </c>
    </row>
    <row r="854" spans="1:2" x14ac:dyDescent="0.25">
      <c r="A854" t="s">
        <v>745</v>
      </c>
      <c r="B854" t="s">
        <v>1631</v>
      </c>
    </row>
    <row r="855" spans="1:2" x14ac:dyDescent="0.25">
      <c r="A855" t="s">
        <v>1364</v>
      </c>
      <c r="B855" t="s">
        <v>1643</v>
      </c>
    </row>
    <row r="856" spans="1:2" x14ac:dyDescent="0.25">
      <c r="A856" t="s">
        <v>697</v>
      </c>
      <c r="B856" t="s">
        <v>1632</v>
      </c>
    </row>
    <row r="857" spans="1:2" x14ac:dyDescent="0.25">
      <c r="A857" t="s">
        <v>698</v>
      </c>
      <c r="B857" t="s">
        <v>1633</v>
      </c>
    </row>
    <row r="858" spans="1:2" x14ac:dyDescent="0.25">
      <c r="A858" t="s">
        <v>699</v>
      </c>
      <c r="B858" t="s">
        <v>1634</v>
      </c>
    </row>
    <row r="859" spans="1:2" x14ac:dyDescent="0.25">
      <c r="A859" t="s">
        <v>700</v>
      </c>
      <c r="B859" t="s">
        <v>1635</v>
      </c>
    </row>
    <row r="860" spans="1:2" x14ac:dyDescent="0.25">
      <c r="A860" t="s">
        <v>701</v>
      </c>
      <c r="B860" t="s">
        <v>1634</v>
      </c>
    </row>
    <row r="861" spans="1:2" x14ac:dyDescent="0.25">
      <c r="A861" t="s">
        <v>702</v>
      </c>
      <c r="B861" t="s">
        <v>1635</v>
      </c>
    </row>
    <row r="862" spans="1:2" x14ac:dyDescent="0.25">
      <c r="A862" t="s">
        <v>703</v>
      </c>
      <c r="B862" t="s">
        <v>1634</v>
      </c>
    </row>
    <row r="863" spans="1:2" x14ac:dyDescent="0.25">
      <c r="A863" t="s">
        <v>704</v>
      </c>
      <c r="B863" t="s">
        <v>1635</v>
      </c>
    </row>
    <row r="864" spans="1:2" x14ac:dyDescent="0.25">
      <c r="A864" t="s">
        <v>1365</v>
      </c>
      <c r="B864" t="s">
        <v>1471</v>
      </c>
    </row>
    <row r="865" spans="1:2" x14ac:dyDescent="0.25">
      <c r="A865" t="s">
        <v>705</v>
      </c>
      <c r="B865" t="s">
        <v>1634</v>
      </c>
    </row>
    <row r="866" spans="1:2" x14ac:dyDescent="0.25">
      <c r="A866" t="s">
        <v>706</v>
      </c>
      <c r="B866" t="s">
        <v>1635</v>
      </c>
    </row>
    <row r="867" spans="1:2" x14ac:dyDescent="0.25">
      <c r="A867" t="s">
        <v>707</v>
      </c>
      <c r="B867" t="s">
        <v>1634</v>
      </c>
    </row>
    <row r="868" spans="1:2" x14ac:dyDescent="0.25">
      <c r="A868" t="s">
        <v>708</v>
      </c>
      <c r="B868" t="s">
        <v>1635</v>
      </c>
    </row>
    <row r="869" spans="1:2" x14ac:dyDescent="0.25">
      <c r="A869" t="s">
        <v>709</v>
      </c>
      <c r="B869" t="s">
        <v>1634</v>
      </c>
    </row>
    <row r="870" spans="1:2" x14ac:dyDescent="0.25">
      <c r="A870" t="s">
        <v>710</v>
      </c>
      <c r="B870" t="s">
        <v>1635</v>
      </c>
    </row>
    <row r="871" spans="1:2" x14ac:dyDescent="0.25">
      <c r="A871" t="s">
        <v>711</v>
      </c>
      <c r="B871" t="s">
        <v>1634</v>
      </c>
    </row>
    <row r="872" spans="1:2" x14ac:dyDescent="0.25">
      <c r="A872" t="s">
        <v>712</v>
      </c>
      <c r="B872" t="s">
        <v>1635</v>
      </c>
    </row>
    <row r="873" spans="1:2" x14ac:dyDescent="0.25">
      <c r="A873" t="s">
        <v>713</v>
      </c>
      <c r="B873" t="s">
        <v>1634</v>
      </c>
    </row>
    <row r="874" spans="1:2" x14ac:dyDescent="0.25">
      <c r="A874" t="s">
        <v>714</v>
      </c>
      <c r="B874" t="s">
        <v>1635</v>
      </c>
    </row>
    <row r="875" spans="1:2" x14ac:dyDescent="0.25">
      <c r="A875" t="s">
        <v>715</v>
      </c>
      <c r="B875" t="s">
        <v>1634</v>
      </c>
    </row>
    <row r="876" spans="1:2" x14ac:dyDescent="0.25">
      <c r="A876" t="s">
        <v>716</v>
      </c>
      <c r="B876" t="s">
        <v>1635</v>
      </c>
    </row>
    <row r="877" spans="1:2" x14ac:dyDescent="0.25">
      <c r="A877" t="s">
        <v>717</v>
      </c>
      <c r="B877" t="s">
        <v>1634</v>
      </c>
    </row>
    <row r="878" spans="1:2" x14ac:dyDescent="0.25">
      <c r="A878" t="s">
        <v>718</v>
      </c>
      <c r="B878" t="s">
        <v>1635</v>
      </c>
    </row>
    <row r="879" spans="1:2" x14ac:dyDescent="0.25">
      <c r="A879" t="s">
        <v>719</v>
      </c>
      <c r="B879" t="s">
        <v>1634</v>
      </c>
    </row>
    <row r="880" spans="1:2" x14ac:dyDescent="0.25">
      <c r="A880" t="s">
        <v>720</v>
      </c>
      <c r="B880" t="s">
        <v>1635</v>
      </c>
    </row>
    <row r="881" spans="1:2" x14ac:dyDescent="0.25">
      <c r="A881" t="s">
        <v>721</v>
      </c>
      <c r="B881" t="s">
        <v>1634</v>
      </c>
    </row>
    <row r="882" spans="1:2" x14ac:dyDescent="0.25">
      <c r="A882" t="s">
        <v>722</v>
      </c>
      <c r="B882" t="s">
        <v>1635</v>
      </c>
    </row>
    <row r="883" spans="1:2" x14ac:dyDescent="0.25">
      <c r="A883" t="s">
        <v>723</v>
      </c>
      <c r="B883" t="s">
        <v>1634</v>
      </c>
    </row>
    <row r="884" spans="1:2" x14ac:dyDescent="0.25">
      <c r="A884" t="s">
        <v>724</v>
      </c>
      <c r="B884" t="s">
        <v>1635</v>
      </c>
    </row>
    <row r="885" spans="1:2" x14ac:dyDescent="0.25">
      <c r="A885" t="s">
        <v>725</v>
      </c>
      <c r="B885" t="s">
        <v>1634</v>
      </c>
    </row>
    <row r="886" spans="1:2" x14ac:dyDescent="0.25">
      <c r="A886" t="s">
        <v>726</v>
      </c>
      <c r="B886" t="s">
        <v>1635</v>
      </c>
    </row>
    <row r="887" spans="1:2" x14ac:dyDescent="0.25">
      <c r="A887" t="s">
        <v>727</v>
      </c>
      <c r="B887" t="s">
        <v>1634</v>
      </c>
    </row>
    <row r="888" spans="1:2" x14ac:dyDescent="0.25">
      <c r="A888" t="s">
        <v>728</v>
      </c>
      <c r="B888" t="s">
        <v>1635</v>
      </c>
    </row>
    <row r="889" spans="1:2" x14ac:dyDescent="0.25">
      <c r="A889" t="s">
        <v>729</v>
      </c>
      <c r="B889" t="s">
        <v>1636</v>
      </c>
    </row>
    <row r="890" spans="1:2" x14ac:dyDescent="0.25">
      <c r="A890" t="s">
        <v>730</v>
      </c>
      <c r="B890" t="s">
        <v>1637</v>
      </c>
    </row>
    <row r="891" spans="1:2" x14ac:dyDescent="0.25">
      <c r="A891" t="s">
        <v>731</v>
      </c>
      <c r="B891" t="s">
        <v>1636</v>
      </c>
    </row>
    <row r="892" spans="1:2" x14ac:dyDescent="0.25">
      <c r="A892" t="s">
        <v>732</v>
      </c>
      <c r="B892" t="s">
        <v>1637</v>
      </c>
    </row>
    <row r="893" spans="1:2" x14ac:dyDescent="0.25">
      <c r="A893" t="s">
        <v>733</v>
      </c>
      <c r="B893" t="s">
        <v>1636</v>
      </c>
    </row>
    <row r="894" spans="1:2" x14ac:dyDescent="0.25">
      <c r="A894" t="s">
        <v>734</v>
      </c>
      <c r="B894" t="s">
        <v>1637</v>
      </c>
    </row>
    <row r="895" spans="1:2" x14ac:dyDescent="0.25">
      <c r="A895" t="s">
        <v>735</v>
      </c>
      <c r="B895" t="s">
        <v>1636</v>
      </c>
    </row>
    <row r="896" spans="1:2" x14ac:dyDescent="0.25">
      <c r="A896" t="s">
        <v>736</v>
      </c>
      <c r="B896" t="s">
        <v>1637</v>
      </c>
    </row>
    <row r="897" spans="1:2" x14ac:dyDescent="0.25">
      <c r="A897" t="s">
        <v>737</v>
      </c>
      <c r="B897" t="s">
        <v>1636</v>
      </c>
    </row>
    <row r="898" spans="1:2" x14ac:dyDescent="0.25">
      <c r="A898" t="s">
        <v>738</v>
      </c>
      <c r="B898" t="s">
        <v>1637</v>
      </c>
    </row>
    <row r="899" spans="1:2" x14ac:dyDescent="0.25">
      <c r="A899" t="s">
        <v>739</v>
      </c>
      <c r="B899" t="s">
        <v>1636</v>
      </c>
    </row>
    <row r="900" spans="1:2" x14ac:dyDescent="0.25">
      <c r="A900" t="s">
        <v>740</v>
      </c>
      <c r="B900" t="s">
        <v>1637</v>
      </c>
    </row>
    <row r="901" spans="1:2" x14ac:dyDescent="0.25">
      <c r="A901" t="s">
        <v>741</v>
      </c>
      <c r="B901" t="s">
        <v>1636</v>
      </c>
    </row>
    <row r="902" spans="1:2" x14ac:dyDescent="0.25">
      <c r="A902" t="s">
        <v>742</v>
      </c>
      <c r="B902" t="s">
        <v>1637</v>
      </c>
    </row>
    <row r="903" spans="1:2" x14ac:dyDescent="0.25">
      <c r="A903" t="s">
        <v>770</v>
      </c>
      <c r="B903" t="s">
        <v>1621</v>
      </c>
    </row>
    <row r="904" spans="1:2" x14ac:dyDescent="0.25">
      <c r="A904" t="s">
        <v>771</v>
      </c>
      <c r="B904" t="s">
        <v>1621</v>
      </c>
    </row>
    <row r="905" spans="1:2" x14ac:dyDescent="0.25">
      <c r="A905" t="s">
        <v>772</v>
      </c>
      <c r="B905" t="s">
        <v>1621</v>
      </c>
    </row>
    <row r="906" spans="1:2" x14ac:dyDescent="0.25">
      <c r="A906" t="s">
        <v>773</v>
      </c>
      <c r="B906" t="s">
        <v>1621</v>
      </c>
    </row>
    <row r="907" spans="1:2" x14ac:dyDescent="0.25">
      <c r="A907" t="s">
        <v>774</v>
      </c>
      <c r="B907" t="s">
        <v>1621</v>
      </c>
    </row>
    <row r="908" spans="1:2" x14ac:dyDescent="0.25">
      <c r="A908" t="s">
        <v>775</v>
      </c>
      <c r="B908" t="s">
        <v>1621</v>
      </c>
    </row>
    <row r="909" spans="1:2" x14ac:dyDescent="0.25">
      <c r="A909" t="s">
        <v>776</v>
      </c>
      <c r="B909" t="s">
        <v>1621</v>
      </c>
    </row>
    <row r="910" spans="1:2" x14ac:dyDescent="0.25">
      <c r="A910" t="s">
        <v>777</v>
      </c>
      <c r="B910" t="s">
        <v>1621</v>
      </c>
    </row>
    <row r="911" spans="1:2" x14ac:dyDescent="0.25">
      <c r="A911" t="s">
        <v>778</v>
      </c>
      <c r="B911" t="s">
        <v>1621</v>
      </c>
    </row>
    <row r="912" spans="1:2" x14ac:dyDescent="0.25">
      <c r="A912" t="s">
        <v>779</v>
      </c>
      <c r="B912" t="s">
        <v>1621</v>
      </c>
    </row>
    <row r="913" spans="1:2" x14ac:dyDescent="0.25">
      <c r="A913" t="s">
        <v>780</v>
      </c>
      <c r="B913" t="s">
        <v>1621</v>
      </c>
    </row>
    <row r="914" spans="1:2" x14ac:dyDescent="0.25">
      <c r="A914" t="s">
        <v>781</v>
      </c>
      <c r="B914" t="s">
        <v>1621</v>
      </c>
    </row>
    <row r="915" spans="1:2" x14ac:dyDescent="0.25">
      <c r="A915" t="s">
        <v>782</v>
      </c>
      <c r="B915" t="s">
        <v>1642</v>
      </c>
    </row>
    <row r="916" spans="1:2" x14ac:dyDescent="0.25">
      <c r="A916" t="s">
        <v>783</v>
      </c>
      <c r="B916" t="s">
        <v>1641</v>
      </c>
    </row>
    <row r="917" spans="1:2" x14ac:dyDescent="0.25">
      <c r="A917" t="s">
        <v>784</v>
      </c>
      <c r="B917" t="s">
        <v>1640</v>
      </c>
    </row>
    <row r="918" spans="1:2" x14ac:dyDescent="0.25">
      <c r="A918" t="s">
        <v>785</v>
      </c>
      <c r="B918" t="s">
        <v>1642</v>
      </c>
    </row>
    <row r="919" spans="1:2" x14ac:dyDescent="0.25">
      <c r="A919" t="s">
        <v>786</v>
      </c>
      <c r="B919" t="s">
        <v>1641</v>
      </c>
    </row>
    <row r="920" spans="1:2" x14ac:dyDescent="0.25">
      <c r="A920" t="s">
        <v>787</v>
      </c>
      <c r="B920" t="s">
        <v>1640</v>
      </c>
    </row>
    <row r="921" spans="1:2" x14ac:dyDescent="0.25">
      <c r="A921" t="s">
        <v>788</v>
      </c>
      <c r="B921" t="s">
        <v>1642</v>
      </c>
    </row>
    <row r="922" spans="1:2" x14ac:dyDescent="0.25">
      <c r="A922" t="s">
        <v>789</v>
      </c>
      <c r="B922" t="s">
        <v>1641</v>
      </c>
    </row>
    <row r="923" spans="1:2" x14ac:dyDescent="0.25">
      <c r="A923" t="s">
        <v>790</v>
      </c>
      <c r="B923" t="s">
        <v>1640</v>
      </c>
    </row>
    <row r="924" spans="1:2" x14ac:dyDescent="0.25">
      <c r="A924" t="s">
        <v>791</v>
      </c>
      <c r="B924" t="s">
        <v>1642</v>
      </c>
    </row>
    <row r="925" spans="1:2" x14ac:dyDescent="0.25">
      <c r="A925" t="s">
        <v>792</v>
      </c>
      <c r="B925" t="s">
        <v>1641</v>
      </c>
    </row>
    <row r="926" spans="1:2" x14ac:dyDescent="0.25">
      <c r="A926" t="s">
        <v>793</v>
      </c>
      <c r="B926" t="s">
        <v>1640</v>
      </c>
    </row>
    <row r="927" spans="1:2" x14ac:dyDescent="0.25">
      <c r="A927" t="s">
        <v>794</v>
      </c>
      <c r="B927" t="s">
        <v>1622</v>
      </c>
    </row>
    <row r="928" spans="1:2" x14ac:dyDescent="0.25">
      <c r="A928" t="s">
        <v>795</v>
      </c>
      <c r="B928" t="s">
        <v>1623</v>
      </c>
    </row>
    <row r="929" spans="1:2" x14ac:dyDescent="0.25">
      <c r="A929" t="s">
        <v>796</v>
      </c>
      <c r="B929" t="s">
        <v>1624</v>
      </c>
    </row>
    <row r="930" spans="1:2" x14ac:dyDescent="0.25">
      <c r="A930" t="s">
        <v>797</v>
      </c>
      <c r="B930" t="s">
        <v>1625</v>
      </c>
    </row>
    <row r="931" spans="1:2" x14ac:dyDescent="0.25">
      <c r="A931" t="s">
        <v>798</v>
      </c>
      <c r="B931" t="s">
        <v>1625</v>
      </c>
    </row>
    <row r="932" spans="1:2" x14ac:dyDescent="0.25">
      <c r="A932" t="s">
        <v>799</v>
      </c>
      <c r="B932" t="s">
        <v>1626</v>
      </c>
    </row>
    <row r="933" spans="1:2" x14ac:dyDescent="0.25">
      <c r="A933" t="s">
        <v>800</v>
      </c>
      <c r="B933" t="s">
        <v>1626</v>
      </c>
    </row>
    <row r="934" spans="1:2" x14ac:dyDescent="0.25">
      <c r="A934" t="s">
        <v>801</v>
      </c>
      <c r="B934" t="s">
        <v>1627</v>
      </c>
    </row>
    <row r="935" spans="1:2" x14ac:dyDescent="0.25">
      <c r="A935" t="s">
        <v>802</v>
      </c>
      <c r="B935" t="s">
        <v>1627</v>
      </c>
    </row>
    <row r="936" spans="1:2" x14ac:dyDescent="0.25">
      <c r="A936" t="s">
        <v>803</v>
      </c>
      <c r="B936" t="s">
        <v>1628</v>
      </c>
    </row>
    <row r="937" spans="1:2" x14ac:dyDescent="0.25">
      <c r="A937" t="s">
        <v>804</v>
      </c>
      <c r="B937" t="s">
        <v>1629</v>
      </c>
    </row>
    <row r="938" spans="1:2" x14ac:dyDescent="0.25">
      <c r="A938" t="s">
        <v>851</v>
      </c>
      <c r="B938" t="s">
        <v>1630</v>
      </c>
    </row>
    <row r="939" spans="1:2" x14ac:dyDescent="0.25">
      <c r="A939" t="s">
        <v>852</v>
      </c>
      <c r="B939" t="s">
        <v>1631</v>
      </c>
    </row>
    <row r="940" spans="1:2" x14ac:dyDescent="0.25">
      <c r="A940" t="s">
        <v>853</v>
      </c>
      <c r="B940" t="s">
        <v>1631</v>
      </c>
    </row>
    <row r="941" spans="1:2" x14ac:dyDescent="0.25">
      <c r="A941" t="s">
        <v>1367</v>
      </c>
      <c r="B941" t="s">
        <v>1643</v>
      </c>
    </row>
    <row r="942" spans="1:2" x14ac:dyDescent="0.25">
      <c r="A942" t="s">
        <v>805</v>
      </c>
      <c r="B942" t="s">
        <v>1632</v>
      </c>
    </row>
    <row r="943" spans="1:2" x14ac:dyDescent="0.25">
      <c r="A943" t="s">
        <v>806</v>
      </c>
      <c r="B943" t="s">
        <v>1633</v>
      </c>
    </row>
    <row r="944" spans="1:2" x14ac:dyDescent="0.25">
      <c r="A944" t="s">
        <v>807</v>
      </c>
      <c r="B944" t="s">
        <v>1634</v>
      </c>
    </row>
    <row r="945" spans="1:2" x14ac:dyDescent="0.25">
      <c r="A945" t="s">
        <v>808</v>
      </c>
      <c r="B945" t="s">
        <v>1635</v>
      </c>
    </row>
    <row r="946" spans="1:2" x14ac:dyDescent="0.25">
      <c r="A946" t="s">
        <v>809</v>
      </c>
      <c r="B946" t="s">
        <v>1634</v>
      </c>
    </row>
    <row r="947" spans="1:2" x14ac:dyDescent="0.25">
      <c r="A947" t="s">
        <v>810</v>
      </c>
      <c r="B947" t="s">
        <v>1635</v>
      </c>
    </row>
    <row r="948" spans="1:2" x14ac:dyDescent="0.25">
      <c r="A948" t="s">
        <v>811</v>
      </c>
      <c r="B948" t="s">
        <v>1634</v>
      </c>
    </row>
    <row r="949" spans="1:2" x14ac:dyDescent="0.25">
      <c r="A949" t="s">
        <v>812</v>
      </c>
      <c r="B949" t="s">
        <v>1635</v>
      </c>
    </row>
    <row r="950" spans="1:2" x14ac:dyDescent="0.25">
      <c r="A950" t="s">
        <v>1368</v>
      </c>
      <c r="B950" t="s">
        <v>1471</v>
      </c>
    </row>
    <row r="951" spans="1:2" x14ac:dyDescent="0.25">
      <c r="A951" t="s">
        <v>813</v>
      </c>
      <c r="B951" t="s">
        <v>1634</v>
      </c>
    </row>
    <row r="952" spans="1:2" x14ac:dyDescent="0.25">
      <c r="A952" t="s">
        <v>814</v>
      </c>
      <c r="B952" t="s">
        <v>1635</v>
      </c>
    </row>
    <row r="953" spans="1:2" x14ac:dyDescent="0.25">
      <c r="A953" t="s">
        <v>815</v>
      </c>
      <c r="B953" t="s">
        <v>1634</v>
      </c>
    </row>
    <row r="954" spans="1:2" x14ac:dyDescent="0.25">
      <c r="A954" t="s">
        <v>816</v>
      </c>
      <c r="B954" t="s">
        <v>1635</v>
      </c>
    </row>
    <row r="955" spans="1:2" x14ac:dyDescent="0.25">
      <c r="A955" t="s">
        <v>817</v>
      </c>
      <c r="B955" t="s">
        <v>1634</v>
      </c>
    </row>
    <row r="956" spans="1:2" x14ac:dyDescent="0.25">
      <c r="A956" t="s">
        <v>818</v>
      </c>
      <c r="B956" t="s">
        <v>1635</v>
      </c>
    </row>
    <row r="957" spans="1:2" x14ac:dyDescent="0.25">
      <c r="A957" t="s">
        <v>819</v>
      </c>
      <c r="B957" t="s">
        <v>1634</v>
      </c>
    </row>
    <row r="958" spans="1:2" x14ac:dyDescent="0.25">
      <c r="A958" t="s">
        <v>820</v>
      </c>
      <c r="B958" t="s">
        <v>1635</v>
      </c>
    </row>
    <row r="959" spans="1:2" x14ac:dyDescent="0.25">
      <c r="A959" t="s">
        <v>821</v>
      </c>
      <c r="B959" t="s">
        <v>1634</v>
      </c>
    </row>
    <row r="960" spans="1:2" x14ac:dyDescent="0.25">
      <c r="A960" t="s">
        <v>822</v>
      </c>
      <c r="B960" t="s">
        <v>1635</v>
      </c>
    </row>
    <row r="961" spans="1:2" x14ac:dyDescent="0.25">
      <c r="A961" t="s">
        <v>823</v>
      </c>
      <c r="B961" t="s">
        <v>1634</v>
      </c>
    </row>
    <row r="962" spans="1:2" x14ac:dyDescent="0.25">
      <c r="A962" t="s">
        <v>824</v>
      </c>
      <c r="B962" t="s">
        <v>1635</v>
      </c>
    </row>
    <row r="963" spans="1:2" x14ac:dyDescent="0.25">
      <c r="A963" t="s">
        <v>825</v>
      </c>
      <c r="B963" t="s">
        <v>1634</v>
      </c>
    </row>
    <row r="964" spans="1:2" x14ac:dyDescent="0.25">
      <c r="A964" t="s">
        <v>826</v>
      </c>
      <c r="B964" t="s">
        <v>1635</v>
      </c>
    </row>
    <row r="965" spans="1:2" x14ac:dyDescent="0.25">
      <c r="A965" t="s">
        <v>827</v>
      </c>
      <c r="B965" t="s">
        <v>1634</v>
      </c>
    </row>
    <row r="966" spans="1:2" x14ac:dyDescent="0.25">
      <c r="A966" t="s">
        <v>828</v>
      </c>
      <c r="B966" t="s">
        <v>1635</v>
      </c>
    </row>
    <row r="967" spans="1:2" x14ac:dyDescent="0.25">
      <c r="A967" t="s">
        <v>829</v>
      </c>
      <c r="B967" t="s">
        <v>1634</v>
      </c>
    </row>
    <row r="968" spans="1:2" x14ac:dyDescent="0.25">
      <c r="A968" t="s">
        <v>830</v>
      </c>
      <c r="B968" t="s">
        <v>1635</v>
      </c>
    </row>
    <row r="969" spans="1:2" x14ac:dyDescent="0.25">
      <c r="A969" t="s">
        <v>831</v>
      </c>
      <c r="B969" t="s">
        <v>1634</v>
      </c>
    </row>
    <row r="970" spans="1:2" x14ac:dyDescent="0.25">
      <c r="A970" t="s">
        <v>832</v>
      </c>
      <c r="B970" t="s">
        <v>1635</v>
      </c>
    </row>
    <row r="971" spans="1:2" x14ac:dyDescent="0.25">
      <c r="A971" t="s">
        <v>833</v>
      </c>
      <c r="B971" t="s">
        <v>1634</v>
      </c>
    </row>
    <row r="972" spans="1:2" x14ac:dyDescent="0.25">
      <c r="A972" t="s">
        <v>834</v>
      </c>
      <c r="B972" t="s">
        <v>1635</v>
      </c>
    </row>
    <row r="973" spans="1:2" x14ac:dyDescent="0.25">
      <c r="A973" t="s">
        <v>835</v>
      </c>
      <c r="B973" t="s">
        <v>1634</v>
      </c>
    </row>
    <row r="974" spans="1:2" x14ac:dyDescent="0.25">
      <c r="A974" t="s">
        <v>836</v>
      </c>
      <c r="B974" t="s">
        <v>1635</v>
      </c>
    </row>
    <row r="975" spans="1:2" x14ac:dyDescent="0.25">
      <c r="A975" t="s">
        <v>837</v>
      </c>
      <c r="B975" t="s">
        <v>1636</v>
      </c>
    </row>
    <row r="976" spans="1:2" x14ac:dyDescent="0.25">
      <c r="A976" t="s">
        <v>838</v>
      </c>
      <c r="B976" t="s">
        <v>1637</v>
      </c>
    </row>
    <row r="977" spans="1:2" x14ac:dyDescent="0.25">
      <c r="A977" t="s">
        <v>839</v>
      </c>
      <c r="B977" t="s">
        <v>1636</v>
      </c>
    </row>
    <row r="978" spans="1:2" x14ac:dyDescent="0.25">
      <c r="A978" t="s">
        <v>840</v>
      </c>
      <c r="B978" t="s">
        <v>1637</v>
      </c>
    </row>
    <row r="979" spans="1:2" x14ac:dyDescent="0.25">
      <c r="A979" t="s">
        <v>841</v>
      </c>
      <c r="B979" t="s">
        <v>1636</v>
      </c>
    </row>
    <row r="980" spans="1:2" x14ac:dyDescent="0.25">
      <c r="A980" t="s">
        <v>842</v>
      </c>
      <c r="B980" t="s">
        <v>1637</v>
      </c>
    </row>
    <row r="981" spans="1:2" x14ac:dyDescent="0.25">
      <c r="A981" t="s">
        <v>1356</v>
      </c>
      <c r="B981" t="s">
        <v>1644</v>
      </c>
    </row>
    <row r="982" spans="1:2" x14ac:dyDescent="0.25">
      <c r="A982" t="s">
        <v>843</v>
      </c>
      <c r="B982" t="s">
        <v>1636</v>
      </c>
    </row>
    <row r="983" spans="1:2" x14ac:dyDescent="0.25">
      <c r="A983" t="s">
        <v>844</v>
      </c>
      <c r="B983" t="s">
        <v>1637</v>
      </c>
    </row>
    <row r="984" spans="1:2" x14ac:dyDescent="0.25">
      <c r="A984" t="s">
        <v>845</v>
      </c>
      <c r="B984" t="s">
        <v>1636</v>
      </c>
    </row>
    <row r="985" spans="1:2" x14ac:dyDescent="0.25">
      <c r="A985" t="s">
        <v>846</v>
      </c>
      <c r="B985" t="s">
        <v>1637</v>
      </c>
    </row>
    <row r="986" spans="1:2" x14ac:dyDescent="0.25">
      <c r="A986" t="s">
        <v>847</v>
      </c>
      <c r="B986" t="s">
        <v>1636</v>
      </c>
    </row>
    <row r="987" spans="1:2" x14ac:dyDescent="0.25">
      <c r="A987" t="s">
        <v>848</v>
      </c>
      <c r="B987" t="s">
        <v>1637</v>
      </c>
    </row>
    <row r="988" spans="1:2" x14ac:dyDescent="0.25">
      <c r="A988" t="s">
        <v>849</v>
      </c>
      <c r="B988" t="s">
        <v>1636</v>
      </c>
    </row>
    <row r="989" spans="1:2" x14ac:dyDescent="0.25">
      <c r="A989" t="s">
        <v>850</v>
      </c>
      <c r="B989" t="s">
        <v>1637</v>
      </c>
    </row>
    <row r="990" spans="1:2" x14ac:dyDescent="0.25">
      <c r="A990" t="s">
        <v>870</v>
      </c>
      <c r="B990" t="s">
        <v>1621</v>
      </c>
    </row>
    <row r="991" spans="1:2" x14ac:dyDescent="0.25">
      <c r="A991" t="s">
        <v>871</v>
      </c>
      <c r="B991" t="s">
        <v>1621</v>
      </c>
    </row>
    <row r="992" spans="1:2" x14ac:dyDescent="0.25">
      <c r="A992" t="s">
        <v>872</v>
      </c>
      <c r="B992" t="s">
        <v>1621</v>
      </c>
    </row>
    <row r="993" spans="1:2" x14ac:dyDescent="0.25">
      <c r="A993" t="s">
        <v>873</v>
      </c>
      <c r="B993" t="s">
        <v>1621</v>
      </c>
    </row>
    <row r="994" spans="1:2" x14ac:dyDescent="0.25">
      <c r="A994" t="s">
        <v>874</v>
      </c>
      <c r="B994" t="s">
        <v>1621</v>
      </c>
    </row>
    <row r="995" spans="1:2" x14ac:dyDescent="0.25">
      <c r="A995" t="s">
        <v>875</v>
      </c>
      <c r="B995" t="s">
        <v>1621</v>
      </c>
    </row>
    <row r="996" spans="1:2" x14ac:dyDescent="0.25">
      <c r="A996" t="s">
        <v>876</v>
      </c>
      <c r="B996" t="s">
        <v>1621</v>
      </c>
    </row>
    <row r="997" spans="1:2" x14ac:dyDescent="0.25">
      <c r="A997" t="s">
        <v>877</v>
      </c>
      <c r="B997" t="s">
        <v>1621</v>
      </c>
    </row>
    <row r="998" spans="1:2" x14ac:dyDescent="0.25">
      <c r="A998" t="s">
        <v>878</v>
      </c>
      <c r="B998" t="s">
        <v>1621</v>
      </c>
    </row>
    <row r="999" spans="1:2" x14ac:dyDescent="0.25">
      <c r="A999" t="s">
        <v>879</v>
      </c>
      <c r="B999" t="s">
        <v>1621</v>
      </c>
    </row>
    <row r="1000" spans="1:2" x14ac:dyDescent="0.25">
      <c r="A1000" t="s">
        <v>880</v>
      </c>
      <c r="B1000" t="s">
        <v>1621</v>
      </c>
    </row>
    <row r="1001" spans="1:2" x14ac:dyDescent="0.25">
      <c r="A1001" t="s">
        <v>881</v>
      </c>
      <c r="B1001" t="s">
        <v>1621</v>
      </c>
    </row>
    <row r="1002" spans="1:2" x14ac:dyDescent="0.25">
      <c r="A1002" t="s">
        <v>882</v>
      </c>
      <c r="B1002" t="s">
        <v>1642</v>
      </c>
    </row>
    <row r="1003" spans="1:2" x14ac:dyDescent="0.25">
      <c r="A1003" t="s">
        <v>883</v>
      </c>
      <c r="B1003" t="s">
        <v>1641</v>
      </c>
    </row>
    <row r="1004" spans="1:2" x14ac:dyDescent="0.25">
      <c r="A1004" t="s">
        <v>884</v>
      </c>
      <c r="B1004" t="s">
        <v>1640</v>
      </c>
    </row>
    <row r="1005" spans="1:2" x14ac:dyDescent="0.25">
      <c r="A1005" t="s">
        <v>885</v>
      </c>
      <c r="B1005" t="s">
        <v>1642</v>
      </c>
    </row>
    <row r="1006" spans="1:2" x14ac:dyDescent="0.25">
      <c r="A1006" t="s">
        <v>886</v>
      </c>
      <c r="B1006" t="s">
        <v>1641</v>
      </c>
    </row>
    <row r="1007" spans="1:2" x14ac:dyDescent="0.25">
      <c r="A1007" t="s">
        <v>887</v>
      </c>
      <c r="B1007" t="s">
        <v>1640</v>
      </c>
    </row>
    <row r="1008" spans="1:2" x14ac:dyDescent="0.25">
      <c r="A1008" t="s">
        <v>888</v>
      </c>
      <c r="B1008" t="s">
        <v>1622</v>
      </c>
    </row>
    <row r="1009" spans="1:2" x14ac:dyDescent="0.25">
      <c r="A1009" t="s">
        <v>889</v>
      </c>
      <c r="B1009" t="s">
        <v>1623</v>
      </c>
    </row>
    <row r="1010" spans="1:2" x14ac:dyDescent="0.25">
      <c r="A1010" t="s">
        <v>890</v>
      </c>
      <c r="B1010" t="s">
        <v>1624</v>
      </c>
    </row>
    <row r="1011" spans="1:2" x14ac:dyDescent="0.25">
      <c r="A1011" t="s">
        <v>891</v>
      </c>
      <c r="B1011" t="s">
        <v>1625</v>
      </c>
    </row>
    <row r="1012" spans="1:2" x14ac:dyDescent="0.25">
      <c r="A1012" t="s">
        <v>892</v>
      </c>
      <c r="B1012" t="s">
        <v>1625</v>
      </c>
    </row>
    <row r="1013" spans="1:2" x14ac:dyDescent="0.25">
      <c r="A1013" t="s">
        <v>893</v>
      </c>
      <c r="B1013" t="s">
        <v>1626</v>
      </c>
    </row>
    <row r="1014" spans="1:2" x14ac:dyDescent="0.25">
      <c r="A1014" t="s">
        <v>894</v>
      </c>
      <c r="B1014" t="s">
        <v>1626</v>
      </c>
    </row>
    <row r="1015" spans="1:2" x14ac:dyDescent="0.25">
      <c r="A1015" t="s">
        <v>895</v>
      </c>
      <c r="B1015" t="s">
        <v>1627</v>
      </c>
    </row>
    <row r="1016" spans="1:2" x14ac:dyDescent="0.25">
      <c r="A1016" t="s">
        <v>896</v>
      </c>
      <c r="B1016" t="s">
        <v>1627</v>
      </c>
    </row>
    <row r="1017" spans="1:2" x14ac:dyDescent="0.25">
      <c r="A1017" t="s">
        <v>897</v>
      </c>
      <c r="B1017" t="s">
        <v>1628</v>
      </c>
    </row>
    <row r="1018" spans="1:2" x14ac:dyDescent="0.25">
      <c r="A1018" t="s">
        <v>898</v>
      </c>
      <c r="B1018" t="s">
        <v>1629</v>
      </c>
    </row>
    <row r="1019" spans="1:2" x14ac:dyDescent="0.25">
      <c r="A1019" t="s">
        <v>945</v>
      </c>
      <c r="B1019" t="s">
        <v>1630</v>
      </c>
    </row>
    <row r="1020" spans="1:2" x14ac:dyDescent="0.25">
      <c r="A1020" t="s">
        <v>946</v>
      </c>
      <c r="B1020" t="s">
        <v>1631</v>
      </c>
    </row>
    <row r="1021" spans="1:2" x14ac:dyDescent="0.25">
      <c r="A1021" t="s">
        <v>947</v>
      </c>
      <c r="B1021" t="s">
        <v>1631</v>
      </c>
    </row>
    <row r="1022" spans="1:2" x14ac:dyDescent="0.25">
      <c r="A1022" t="s">
        <v>1373</v>
      </c>
      <c r="B1022" t="s">
        <v>1643</v>
      </c>
    </row>
    <row r="1023" spans="1:2" x14ac:dyDescent="0.25">
      <c r="A1023" t="s">
        <v>899</v>
      </c>
      <c r="B1023" t="s">
        <v>1632</v>
      </c>
    </row>
    <row r="1024" spans="1:2" x14ac:dyDescent="0.25">
      <c r="A1024" t="s">
        <v>900</v>
      </c>
      <c r="B1024" t="s">
        <v>1633</v>
      </c>
    </row>
    <row r="1025" spans="1:2" x14ac:dyDescent="0.25">
      <c r="A1025" t="s">
        <v>901</v>
      </c>
      <c r="B1025" t="s">
        <v>1634</v>
      </c>
    </row>
    <row r="1026" spans="1:2" x14ac:dyDescent="0.25">
      <c r="A1026" t="s">
        <v>902</v>
      </c>
      <c r="B1026" t="s">
        <v>1635</v>
      </c>
    </row>
    <row r="1027" spans="1:2" x14ac:dyDescent="0.25">
      <c r="A1027" t="s">
        <v>903</v>
      </c>
      <c r="B1027" t="s">
        <v>1634</v>
      </c>
    </row>
    <row r="1028" spans="1:2" x14ac:dyDescent="0.25">
      <c r="A1028" t="s">
        <v>904</v>
      </c>
      <c r="B1028" t="s">
        <v>1635</v>
      </c>
    </row>
    <row r="1029" spans="1:2" x14ac:dyDescent="0.25">
      <c r="A1029" t="s">
        <v>905</v>
      </c>
      <c r="B1029" t="s">
        <v>1634</v>
      </c>
    </row>
    <row r="1030" spans="1:2" x14ac:dyDescent="0.25">
      <c r="A1030" t="s">
        <v>906</v>
      </c>
      <c r="B1030" t="s">
        <v>1635</v>
      </c>
    </row>
    <row r="1031" spans="1:2" x14ac:dyDescent="0.25">
      <c r="A1031" t="s">
        <v>1372</v>
      </c>
      <c r="B1031" t="s">
        <v>1471</v>
      </c>
    </row>
    <row r="1032" spans="1:2" x14ac:dyDescent="0.25">
      <c r="A1032" t="s">
        <v>907</v>
      </c>
      <c r="B1032" t="s">
        <v>1634</v>
      </c>
    </row>
    <row r="1033" spans="1:2" x14ac:dyDescent="0.25">
      <c r="A1033" t="s">
        <v>908</v>
      </c>
      <c r="B1033" t="s">
        <v>1635</v>
      </c>
    </row>
    <row r="1034" spans="1:2" x14ac:dyDescent="0.25">
      <c r="A1034" t="s">
        <v>909</v>
      </c>
      <c r="B1034" t="s">
        <v>1634</v>
      </c>
    </row>
    <row r="1035" spans="1:2" x14ac:dyDescent="0.25">
      <c r="A1035" t="s">
        <v>910</v>
      </c>
      <c r="B1035" t="s">
        <v>1635</v>
      </c>
    </row>
    <row r="1036" spans="1:2" x14ac:dyDescent="0.25">
      <c r="A1036" t="s">
        <v>911</v>
      </c>
      <c r="B1036" t="s">
        <v>1634</v>
      </c>
    </row>
    <row r="1037" spans="1:2" x14ac:dyDescent="0.25">
      <c r="A1037" t="s">
        <v>912</v>
      </c>
      <c r="B1037" t="s">
        <v>1635</v>
      </c>
    </row>
    <row r="1038" spans="1:2" x14ac:dyDescent="0.25">
      <c r="A1038" t="s">
        <v>913</v>
      </c>
      <c r="B1038" t="s">
        <v>1634</v>
      </c>
    </row>
    <row r="1039" spans="1:2" x14ac:dyDescent="0.25">
      <c r="A1039" t="s">
        <v>914</v>
      </c>
      <c r="B1039" t="s">
        <v>1635</v>
      </c>
    </row>
    <row r="1040" spans="1:2" x14ac:dyDescent="0.25">
      <c r="A1040" t="s">
        <v>915</v>
      </c>
      <c r="B1040" t="s">
        <v>1634</v>
      </c>
    </row>
    <row r="1041" spans="1:2" x14ac:dyDescent="0.25">
      <c r="A1041" t="s">
        <v>916</v>
      </c>
      <c r="B1041" t="s">
        <v>1635</v>
      </c>
    </row>
    <row r="1042" spans="1:2" x14ac:dyDescent="0.25">
      <c r="A1042" t="s">
        <v>917</v>
      </c>
      <c r="B1042" t="s">
        <v>1634</v>
      </c>
    </row>
    <row r="1043" spans="1:2" x14ac:dyDescent="0.25">
      <c r="A1043" t="s">
        <v>918</v>
      </c>
      <c r="B1043" t="s">
        <v>1635</v>
      </c>
    </row>
    <row r="1044" spans="1:2" x14ac:dyDescent="0.25">
      <c r="A1044" t="s">
        <v>919</v>
      </c>
      <c r="B1044" t="s">
        <v>1634</v>
      </c>
    </row>
    <row r="1045" spans="1:2" x14ac:dyDescent="0.25">
      <c r="A1045" t="s">
        <v>920</v>
      </c>
      <c r="B1045" t="s">
        <v>1635</v>
      </c>
    </row>
    <row r="1046" spans="1:2" x14ac:dyDescent="0.25">
      <c r="A1046" t="s">
        <v>921</v>
      </c>
      <c r="B1046" t="s">
        <v>1634</v>
      </c>
    </row>
    <row r="1047" spans="1:2" x14ac:dyDescent="0.25">
      <c r="A1047" t="s">
        <v>922</v>
      </c>
      <c r="B1047" t="s">
        <v>1635</v>
      </c>
    </row>
    <row r="1048" spans="1:2" x14ac:dyDescent="0.25">
      <c r="A1048" t="s">
        <v>923</v>
      </c>
      <c r="B1048" t="s">
        <v>1634</v>
      </c>
    </row>
    <row r="1049" spans="1:2" x14ac:dyDescent="0.25">
      <c r="A1049" t="s">
        <v>924</v>
      </c>
      <c r="B1049" t="s">
        <v>1635</v>
      </c>
    </row>
    <row r="1050" spans="1:2" x14ac:dyDescent="0.25">
      <c r="A1050" t="s">
        <v>925</v>
      </c>
      <c r="B1050" t="s">
        <v>1634</v>
      </c>
    </row>
    <row r="1051" spans="1:2" x14ac:dyDescent="0.25">
      <c r="A1051" t="s">
        <v>926</v>
      </c>
      <c r="B1051" t="s">
        <v>1635</v>
      </c>
    </row>
    <row r="1052" spans="1:2" x14ac:dyDescent="0.25">
      <c r="A1052" t="s">
        <v>927</v>
      </c>
      <c r="B1052" t="s">
        <v>1634</v>
      </c>
    </row>
    <row r="1053" spans="1:2" x14ac:dyDescent="0.25">
      <c r="A1053" t="s">
        <v>928</v>
      </c>
      <c r="B1053" t="s">
        <v>1635</v>
      </c>
    </row>
    <row r="1054" spans="1:2" x14ac:dyDescent="0.25">
      <c r="A1054" t="s">
        <v>929</v>
      </c>
      <c r="B1054" t="s">
        <v>1634</v>
      </c>
    </row>
    <row r="1055" spans="1:2" x14ac:dyDescent="0.25">
      <c r="A1055" t="s">
        <v>930</v>
      </c>
      <c r="B1055" t="s">
        <v>1635</v>
      </c>
    </row>
    <row r="1056" spans="1:2" x14ac:dyDescent="0.25">
      <c r="A1056" t="s">
        <v>931</v>
      </c>
      <c r="B1056" t="s">
        <v>1636</v>
      </c>
    </row>
    <row r="1057" spans="1:2" x14ac:dyDescent="0.25">
      <c r="A1057" t="s">
        <v>932</v>
      </c>
      <c r="B1057" t="s">
        <v>1637</v>
      </c>
    </row>
    <row r="1058" spans="1:2" x14ac:dyDescent="0.25">
      <c r="A1058" t="s">
        <v>932</v>
      </c>
      <c r="B1058" t="s">
        <v>1636</v>
      </c>
    </row>
    <row r="1059" spans="1:2" x14ac:dyDescent="0.25">
      <c r="A1059" t="s">
        <v>933</v>
      </c>
      <c r="B1059" t="s">
        <v>1637</v>
      </c>
    </row>
    <row r="1060" spans="1:2" x14ac:dyDescent="0.25">
      <c r="A1060" t="s">
        <v>934</v>
      </c>
      <c r="B1060" t="s">
        <v>1636</v>
      </c>
    </row>
    <row r="1061" spans="1:2" x14ac:dyDescent="0.25">
      <c r="A1061" t="s">
        <v>935</v>
      </c>
      <c r="B1061" t="s">
        <v>1637</v>
      </c>
    </row>
    <row r="1062" spans="1:2" x14ac:dyDescent="0.25">
      <c r="A1062" t="s">
        <v>936</v>
      </c>
      <c r="B1062" t="s">
        <v>1644</v>
      </c>
    </row>
    <row r="1063" spans="1:2" x14ac:dyDescent="0.25">
      <c r="A1063" t="s">
        <v>937</v>
      </c>
      <c r="B1063" t="s">
        <v>1636</v>
      </c>
    </row>
    <row r="1064" spans="1:2" x14ac:dyDescent="0.25">
      <c r="A1064" t="s">
        <v>938</v>
      </c>
      <c r="B1064" t="s">
        <v>1637</v>
      </c>
    </row>
    <row r="1065" spans="1:2" x14ac:dyDescent="0.25">
      <c r="A1065" t="s">
        <v>939</v>
      </c>
      <c r="B1065" t="s">
        <v>1636</v>
      </c>
    </row>
    <row r="1066" spans="1:2" x14ac:dyDescent="0.25">
      <c r="A1066" t="s">
        <v>940</v>
      </c>
      <c r="B1066" t="s">
        <v>1637</v>
      </c>
    </row>
    <row r="1067" spans="1:2" x14ac:dyDescent="0.25">
      <c r="A1067" t="s">
        <v>941</v>
      </c>
      <c r="B1067" t="s">
        <v>1636</v>
      </c>
    </row>
    <row r="1068" spans="1:2" x14ac:dyDescent="0.25">
      <c r="A1068" t="s">
        <v>942</v>
      </c>
      <c r="B1068" t="s">
        <v>1637</v>
      </c>
    </row>
    <row r="1069" spans="1:2" x14ac:dyDescent="0.25">
      <c r="A1069" t="s">
        <v>943</v>
      </c>
      <c r="B1069" t="s">
        <v>1636</v>
      </c>
    </row>
    <row r="1070" spans="1:2" x14ac:dyDescent="0.25">
      <c r="A1070" t="s">
        <v>944</v>
      </c>
      <c r="B1070" t="s">
        <v>1637</v>
      </c>
    </row>
    <row r="1071" spans="1:2" x14ac:dyDescent="0.25">
      <c r="A1071" t="s">
        <v>948</v>
      </c>
      <c r="B1071" t="s">
        <v>1621</v>
      </c>
    </row>
    <row r="1072" spans="1:2" x14ac:dyDescent="0.25">
      <c r="A1072" t="s">
        <v>949</v>
      </c>
      <c r="B1072" t="s">
        <v>1621</v>
      </c>
    </row>
    <row r="1073" spans="1:2" x14ac:dyDescent="0.25">
      <c r="A1073" t="s">
        <v>950</v>
      </c>
      <c r="B1073" t="s">
        <v>1621</v>
      </c>
    </row>
    <row r="1074" spans="1:2" x14ac:dyDescent="0.25">
      <c r="A1074" t="s">
        <v>951</v>
      </c>
      <c r="B1074" t="s">
        <v>1621</v>
      </c>
    </row>
    <row r="1075" spans="1:2" x14ac:dyDescent="0.25">
      <c r="A1075" t="s">
        <v>952</v>
      </c>
      <c r="B1075" t="s">
        <v>1621</v>
      </c>
    </row>
    <row r="1076" spans="1:2" x14ac:dyDescent="0.25">
      <c r="A1076" t="s">
        <v>953</v>
      </c>
      <c r="B1076" t="s">
        <v>1621</v>
      </c>
    </row>
    <row r="1077" spans="1:2" x14ac:dyDescent="0.25">
      <c r="A1077" t="s">
        <v>954</v>
      </c>
      <c r="B1077" t="s">
        <v>1621</v>
      </c>
    </row>
    <row r="1078" spans="1:2" x14ac:dyDescent="0.25">
      <c r="A1078" t="s">
        <v>955</v>
      </c>
      <c r="B1078" t="s">
        <v>1621</v>
      </c>
    </row>
    <row r="1079" spans="1:2" x14ac:dyDescent="0.25">
      <c r="A1079" t="s">
        <v>956</v>
      </c>
      <c r="B1079" t="s">
        <v>1621</v>
      </c>
    </row>
    <row r="1080" spans="1:2" x14ac:dyDescent="0.25">
      <c r="A1080" t="s">
        <v>957</v>
      </c>
      <c r="B1080" t="s">
        <v>1621</v>
      </c>
    </row>
    <row r="1081" spans="1:2" x14ac:dyDescent="0.25">
      <c r="A1081" t="s">
        <v>958</v>
      </c>
      <c r="B1081" t="s">
        <v>1621</v>
      </c>
    </row>
    <row r="1082" spans="1:2" x14ac:dyDescent="0.25">
      <c r="A1082" t="s">
        <v>959</v>
      </c>
      <c r="B1082" t="s">
        <v>1621</v>
      </c>
    </row>
    <row r="1083" spans="1:2" x14ac:dyDescent="0.25">
      <c r="A1083" t="s">
        <v>960</v>
      </c>
      <c r="B1083" t="s">
        <v>1642</v>
      </c>
    </row>
    <row r="1084" spans="1:2" x14ac:dyDescent="0.25">
      <c r="A1084" t="s">
        <v>961</v>
      </c>
      <c r="B1084" t="s">
        <v>1641</v>
      </c>
    </row>
    <row r="1085" spans="1:2" x14ac:dyDescent="0.25">
      <c r="A1085" t="s">
        <v>962</v>
      </c>
      <c r="B1085" t="s">
        <v>1640</v>
      </c>
    </row>
    <row r="1086" spans="1:2" x14ac:dyDescent="0.25">
      <c r="A1086" t="s">
        <v>963</v>
      </c>
      <c r="B1086" t="s">
        <v>1642</v>
      </c>
    </row>
    <row r="1087" spans="1:2" x14ac:dyDescent="0.25">
      <c r="A1087" t="s">
        <v>964</v>
      </c>
      <c r="B1087" t="s">
        <v>1641</v>
      </c>
    </row>
    <row r="1088" spans="1:2" x14ac:dyDescent="0.25">
      <c r="A1088" t="s">
        <v>965</v>
      </c>
      <c r="B1088" t="s">
        <v>1640</v>
      </c>
    </row>
    <row r="1089" spans="1:2" x14ac:dyDescent="0.25">
      <c r="A1089" t="s">
        <v>966</v>
      </c>
      <c r="B1089" t="s">
        <v>1622</v>
      </c>
    </row>
    <row r="1090" spans="1:2" x14ac:dyDescent="0.25">
      <c r="A1090" t="s">
        <v>967</v>
      </c>
      <c r="B1090" t="s">
        <v>1623</v>
      </c>
    </row>
    <row r="1091" spans="1:2" x14ac:dyDescent="0.25">
      <c r="A1091" t="s">
        <v>968</v>
      </c>
      <c r="B1091" t="s">
        <v>1624</v>
      </c>
    </row>
    <row r="1092" spans="1:2" x14ac:dyDescent="0.25">
      <c r="A1092" t="s">
        <v>969</v>
      </c>
      <c r="B1092" t="s">
        <v>1625</v>
      </c>
    </row>
    <row r="1093" spans="1:2" x14ac:dyDescent="0.25">
      <c r="A1093" t="s">
        <v>970</v>
      </c>
      <c r="B1093" t="s">
        <v>1625</v>
      </c>
    </row>
    <row r="1094" spans="1:2" x14ac:dyDescent="0.25">
      <c r="A1094" t="s">
        <v>971</v>
      </c>
      <c r="B1094" t="s">
        <v>1626</v>
      </c>
    </row>
    <row r="1095" spans="1:2" x14ac:dyDescent="0.25">
      <c r="A1095" t="s">
        <v>972</v>
      </c>
      <c r="B1095" t="s">
        <v>1626</v>
      </c>
    </row>
    <row r="1096" spans="1:2" x14ac:dyDescent="0.25">
      <c r="A1096" t="s">
        <v>973</v>
      </c>
      <c r="B1096" t="s">
        <v>1627</v>
      </c>
    </row>
    <row r="1097" spans="1:2" x14ac:dyDescent="0.25">
      <c r="A1097" t="s">
        <v>974</v>
      </c>
      <c r="B1097" t="s">
        <v>1627</v>
      </c>
    </row>
    <row r="1098" spans="1:2" x14ac:dyDescent="0.25">
      <c r="A1098" t="s">
        <v>975</v>
      </c>
      <c r="B1098" t="s">
        <v>1628</v>
      </c>
    </row>
    <row r="1099" spans="1:2" x14ac:dyDescent="0.25">
      <c r="A1099" t="s">
        <v>976</v>
      </c>
      <c r="B1099" t="s">
        <v>1629</v>
      </c>
    </row>
    <row r="1100" spans="1:2" x14ac:dyDescent="0.25">
      <c r="A1100" t="s">
        <v>977</v>
      </c>
      <c r="B1100" t="s">
        <v>1630</v>
      </c>
    </row>
    <row r="1101" spans="1:2" x14ac:dyDescent="0.25">
      <c r="A1101" t="s">
        <v>978</v>
      </c>
      <c r="B1101" t="s">
        <v>1631</v>
      </c>
    </row>
    <row r="1102" spans="1:2" x14ac:dyDescent="0.25">
      <c r="A1102" t="s">
        <v>979</v>
      </c>
      <c r="B1102" t="s">
        <v>1631</v>
      </c>
    </row>
    <row r="1103" spans="1:2" x14ac:dyDescent="0.25">
      <c r="A1103" t="s">
        <v>1370</v>
      </c>
      <c r="B1103" t="s">
        <v>1643</v>
      </c>
    </row>
    <row r="1104" spans="1:2" x14ac:dyDescent="0.25">
      <c r="A1104" t="s">
        <v>980</v>
      </c>
      <c r="B1104" t="s">
        <v>1632</v>
      </c>
    </row>
    <row r="1105" spans="1:2" x14ac:dyDescent="0.25">
      <c r="A1105" t="s">
        <v>981</v>
      </c>
      <c r="B1105" t="s">
        <v>1633</v>
      </c>
    </row>
    <row r="1106" spans="1:2" x14ac:dyDescent="0.25">
      <c r="A1106" t="s">
        <v>982</v>
      </c>
      <c r="B1106" t="s">
        <v>1634</v>
      </c>
    </row>
    <row r="1107" spans="1:2" x14ac:dyDescent="0.25">
      <c r="A1107" t="s">
        <v>983</v>
      </c>
      <c r="B1107" t="s">
        <v>1635</v>
      </c>
    </row>
    <row r="1108" spans="1:2" x14ac:dyDescent="0.25">
      <c r="A1108" t="s">
        <v>984</v>
      </c>
      <c r="B1108" t="s">
        <v>1634</v>
      </c>
    </row>
    <row r="1109" spans="1:2" x14ac:dyDescent="0.25">
      <c r="A1109" t="s">
        <v>985</v>
      </c>
      <c r="B1109" t="s">
        <v>1635</v>
      </c>
    </row>
    <row r="1110" spans="1:2" x14ac:dyDescent="0.25">
      <c r="A1110" t="s">
        <v>986</v>
      </c>
      <c r="B1110" t="s">
        <v>1634</v>
      </c>
    </row>
    <row r="1111" spans="1:2" x14ac:dyDescent="0.25">
      <c r="A1111" t="s">
        <v>987</v>
      </c>
      <c r="B1111" t="s">
        <v>1635</v>
      </c>
    </row>
    <row r="1112" spans="1:2" x14ac:dyDescent="0.25">
      <c r="A1112" t="s">
        <v>1371</v>
      </c>
      <c r="B1112" t="s">
        <v>1471</v>
      </c>
    </row>
    <row r="1113" spans="1:2" x14ac:dyDescent="0.25">
      <c r="A1113" t="s">
        <v>988</v>
      </c>
      <c r="B1113" t="s">
        <v>1634</v>
      </c>
    </row>
    <row r="1114" spans="1:2" x14ac:dyDescent="0.25">
      <c r="A1114" t="s">
        <v>989</v>
      </c>
      <c r="B1114" t="s">
        <v>1635</v>
      </c>
    </row>
    <row r="1115" spans="1:2" x14ac:dyDescent="0.25">
      <c r="A1115" t="s">
        <v>990</v>
      </c>
      <c r="B1115" t="s">
        <v>1634</v>
      </c>
    </row>
    <row r="1116" spans="1:2" x14ac:dyDescent="0.25">
      <c r="A1116" t="s">
        <v>991</v>
      </c>
      <c r="B1116" t="s">
        <v>1635</v>
      </c>
    </row>
    <row r="1117" spans="1:2" x14ac:dyDescent="0.25">
      <c r="A1117" t="s">
        <v>992</v>
      </c>
      <c r="B1117" t="s">
        <v>1634</v>
      </c>
    </row>
    <row r="1118" spans="1:2" x14ac:dyDescent="0.25">
      <c r="A1118" t="s">
        <v>993</v>
      </c>
      <c r="B1118" t="s">
        <v>1635</v>
      </c>
    </row>
    <row r="1119" spans="1:2" x14ac:dyDescent="0.25">
      <c r="A1119" t="s">
        <v>994</v>
      </c>
      <c r="B1119" t="s">
        <v>1634</v>
      </c>
    </row>
    <row r="1120" spans="1:2" x14ac:dyDescent="0.25">
      <c r="A1120" t="s">
        <v>995</v>
      </c>
      <c r="B1120" t="s">
        <v>1635</v>
      </c>
    </row>
    <row r="1121" spans="1:2" x14ac:dyDescent="0.25">
      <c r="A1121" t="s">
        <v>996</v>
      </c>
      <c r="B1121" t="s">
        <v>1634</v>
      </c>
    </row>
    <row r="1122" spans="1:2" x14ac:dyDescent="0.25">
      <c r="A1122" t="s">
        <v>997</v>
      </c>
      <c r="B1122" t="s">
        <v>1635</v>
      </c>
    </row>
    <row r="1123" spans="1:2" x14ac:dyDescent="0.25">
      <c r="A1123" t="s">
        <v>998</v>
      </c>
      <c r="B1123" t="s">
        <v>1634</v>
      </c>
    </row>
    <row r="1124" spans="1:2" x14ac:dyDescent="0.25">
      <c r="A1124" t="s">
        <v>999</v>
      </c>
      <c r="B1124" t="s">
        <v>1635</v>
      </c>
    </row>
    <row r="1125" spans="1:2" x14ac:dyDescent="0.25">
      <c r="A1125" t="s">
        <v>1000</v>
      </c>
      <c r="B1125" t="s">
        <v>1634</v>
      </c>
    </row>
    <row r="1126" spans="1:2" x14ac:dyDescent="0.25">
      <c r="A1126" t="s">
        <v>1001</v>
      </c>
      <c r="B1126" t="s">
        <v>1635</v>
      </c>
    </row>
    <row r="1127" spans="1:2" x14ac:dyDescent="0.25">
      <c r="A1127" t="s">
        <v>1002</v>
      </c>
      <c r="B1127" t="s">
        <v>1634</v>
      </c>
    </row>
    <row r="1128" spans="1:2" x14ac:dyDescent="0.25">
      <c r="A1128" t="s">
        <v>1003</v>
      </c>
      <c r="B1128" t="s">
        <v>1635</v>
      </c>
    </row>
    <row r="1129" spans="1:2" x14ac:dyDescent="0.25">
      <c r="A1129" t="s">
        <v>1004</v>
      </c>
      <c r="B1129" t="s">
        <v>1634</v>
      </c>
    </row>
    <row r="1130" spans="1:2" x14ac:dyDescent="0.25">
      <c r="A1130" t="s">
        <v>1005</v>
      </c>
      <c r="B1130" t="s">
        <v>1635</v>
      </c>
    </row>
    <row r="1131" spans="1:2" x14ac:dyDescent="0.25">
      <c r="A1131" t="s">
        <v>1006</v>
      </c>
      <c r="B1131" t="s">
        <v>1634</v>
      </c>
    </row>
    <row r="1132" spans="1:2" x14ac:dyDescent="0.25">
      <c r="A1132" t="s">
        <v>1007</v>
      </c>
      <c r="B1132" t="s">
        <v>1635</v>
      </c>
    </row>
    <row r="1133" spans="1:2" x14ac:dyDescent="0.25">
      <c r="A1133" t="s">
        <v>1008</v>
      </c>
      <c r="B1133" t="s">
        <v>1634</v>
      </c>
    </row>
    <row r="1134" spans="1:2" x14ac:dyDescent="0.25">
      <c r="A1134" t="s">
        <v>1009</v>
      </c>
      <c r="B1134" t="s">
        <v>1635</v>
      </c>
    </row>
    <row r="1135" spans="1:2" x14ac:dyDescent="0.25">
      <c r="A1135" t="s">
        <v>1010</v>
      </c>
      <c r="B1135" t="s">
        <v>1634</v>
      </c>
    </row>
    <row r="1136" spans="1:2" x14ac:dyDescent="0.25">
      <c r="A1136" t="s">
        <v>1011</v>
      </c>
      <c r="B1136" t="s">
        <v>1635</v>
      </c>
    </row>
    <row r="1137" spans="1:2" x14ac:dyDescent="0.25">
      <c r="A1137" t="s">
        <v>1012</v>
      </c>
      <c r="B1137" t="s">
        <v>1636</v>
      </c>
    </row>
    <row r="1138" spans="1:2" x14ac:dyDescent="0.25">
      <c r="A1138" t="s">
        <v>1013</v>
      </c>
      <c r="B1138" t="s">
        <v>1637</v>
      </c>
    </row>
    <row r="1139" spans="1:2" x14ac:dyDescent="0.25">
      <c r="A1139" t="s">
        <v>1014</v>
      </c>
      <c r="B1139" t="s">
        <v>1636</v>
      </c>
    </row>
    <row r="1140" spans="1:2" x14ac:dyDescent="0.25">
      <c r="A1140" t="s">
        <v>1015</v>
      </c>
      <c r="B1140" t="s">
        <v>1637</v>
      </c>
    </row>
    <row r="1141" spans="1:2" x14ac:dyDescent="0.25">
      <c r="A1141" t="s">
        <v>1016</v>
      </c>
      <c r="B1141" t="s">
        <v>1636</v>
      </c>
    </row>
    <row r="1142" spans="1:2" x14ac:dyDescent="0.25">
      <c r="A1142" t="s">
        <v>1017</v>
      </c>
      <c r="B1142" t="s">
        <v>1637</v>
      </c>
    </row>
    <row r="1143" spans="1:2" x14ac:dyDescent="0.25">
      <c r="A1143" t="s">
        <v>1018</v>
      </c>
      <c r="B1143" t="s">
        <v>1636</v>
      </c>
    </row>
    <row r="1144" spans="1:2" x14ac:dyDescent="0.25">
      <c r="A1144" t="s">
        <v>1019</v>
      </c>
      <c r="B1144" t="s">
        <v>1637</v>
      </c>
    </row>
    <row r="1145" spans="1:2" x14ac:dyDescent="0.25">
      <c r="A1145" t="s">
        <v>1020</v>
      </c>
      <c r="B1145" t="s">
        <v>1636</v>
      </c>
    </row>
    <row r="1146" spans="1:2" x14ac:dyDescent="0.25">
      <c r="A1146" t="s">
        <v>1021</v>
      </c>
      <c r="B1146" t="s">
        <v>1637</v>
      </c>
    </row>
    <row r="1147" spans="1:2" x14ac:dyDescent="0.25">
      <c r="A1147" t="s">
        <v>1022</v>
      </c>
      <c r="B1147" t="s">
        <v>1636</v>
      </c>
    </row>
    <row r="1148" spans="1:2" x14ac:dyDescent="0.25">
      <c r="A1148" t="s">
        <v>1023</v>
      </c>
      <c r="B1148" t="s">
        <v>1637</v>
      </c>
    </row>
    <row r="1149" spans="1:2" x14ac:dyDescent="0.25">
      <c r="A1149" t="s">
        <v>1024</v>
      </c>
      <c r="B1149" t="s">
        <v>1636</v>
      </c>
    </row>
    <row r="1150" spans="1:2" x14ac:dyDescent="0.25">
      <c r="A1150" t="s">
        <v>1025</v>
      </c>
      <c r="B1150" t="s">
        <v>1637</v>
      </c>
    </row>
    <row r="1151" spans="1:2" x14ac:dyDescent="0.25">
      <c r="A1151" t="s">
        <v>1029</v>
      </c>
      <c r="B1151" t="s">
        <v>1621</v>
      </c>
    </row>
    <row r="1152" spans="1:2" x14ac:dyDescent="0.25">
      <c r="A1152" t="s">
        <v>1030</v>
      </c>
      <c r="B1152" t="s">
        <v>1621</v>
      </c>
    </row>
    <row r="1153" spans="1:2" x14ac:dyDescent="0.25">
      <c r="A1153" t="s">
        <v>1031</v>
      </c>
      <c r="B1153" t="s">
        <v>1621</v>
      </c>
    </row>
    <row r="1154" spans="1:2" x14ac:dyDescent="0.25">
      <c r="A1154" t="s">
        <v>1032</v>
      </c>
      <c r="B1154" t="s">
        <v>1621</v>
      </c>
    </row>
    <row r="1155" spans="1:2" x14ac:dyDescent="0.25">
      <c r="A1155" t="s">
        <v>1033</v>
      </c>
      <c r="B1155" t="s">
        <v>1621</v>
      </c>
    </row>
    <row r="1156" spans="1:2" x14ac:dyDescent="0.25">
      <c r="A1156" t="s">
        <v>1034</v>
      </c>
      <c r="B1156" t="s">
        <v>1621</v>
      </c>
    </row>
    <row r="1157" spans="1:2" x14ac:dyDescent="0.25">
      <c r="A1157" t="s">
        <v>1035</v>
      </c>
      <c r="B1157" t="s">
        <v>1621</v>
      </c>
    </row>
    <row r="1158" spans="1:2" x14ac:dyDescent="0.25">
      <c r="A1158" t="s">
        <v>1036</v>
      </c>
      <c r="B1158" t="s">
        <v>1621</v>
      </c>
    </row>
    <row r="1159" spans="1:2" x14ac:dyDescent="0.25">
      <c r="A1159" t="s">
        <v>1037</v>
      </c>
      <c r="B1159" t="s">
        <v>1621</v>
      </c>
    </row>
    <row r="1160" spans="1:2" x14ac:dyDescent="0.25">
      <c r="A1160" t="s">
        <v>1038</v>
      </c>
      <c r="B1160" t="s">
        <v>1621</v>
      </c>
    </row>
    <row r="1161" spans="1:2" x14ac:dyDescent="0.25">
      <c r="A1161" t="s">
        <v>1039</v>
      </c>
      <c r="B1161" t="s">
        <v>1621</v>
      </c>
    </row>
    <row r="1162" spans="1:2" x14ac:dyDescent="0.25">
      <c r="A1162" t="s">
        <v>1040</v>
      </c>
      <c r="B1162" t="s">
        <v>1621</v>
      </c>
    </row>
    <row r="1163" spans="1:2" x14ac:dyDescent="0.25">
      <c r="A1163" t="s">
        <v>1041</v>
      </c>
      <c r="B1163" t="s">
        <v>1642</v>
      </c>
    </row>
    <row r="1164" spans="1:2" x14ac:dyDescent="0.25">
      <c r="A1164" t="s">
        <v>1042</v>
      </c>
      <c r="B1164" t="s">
        <v>1641</v>
      </c>
    </row>
    <row r="1165" spans="1:2" x14ac:dyDescent="0.25">
      <c r="A1165" t="s">
        <v>1043</v>
      </c>
      <c r="B1165" t="s">
        <v>1640</v>
      </c>
    </row>
    <row r="1166" spans="1:2" x14ac:dyDescent="0.25">
      <c r="A1166" t="s">
        <v>1044</v>
      </c>
      <c r="B1166" t="s">
        <v>1642</v>
      </c>
    </row>
    <row r="1167" spans="1:2" x14ac:dyDescent="0.25">
      <c r="A1167" t="s">
        <v>1045</v>
      </c>
      <c r="B1167" t="s">
        <v>1641</v>
      </c>
    </row>
    <row r="1168" spans="1:2" x14ac:dyDescent="0.25">
      <c r="A1168" t="s">
        <v>1046</v>
      </c>
      <c r="B1168" t="s">
        <v>1640</v>
      </c>
    </row>
    <row r="1169" spans="1:2" x14ac:dyDescent="0.25">
      <c r="A1169" t="s">
        <v>1047</v>
      </c>
      <c r="B1169" t="s">
        <v>1622</v>
      </c>
    </row>
    <row r="1170" spans="1:2" x14ac:dyDescent="0.25">
      <c r="A1170" t="s">
        <v>1048</v>
      </c>
      <c r="B1170" t="s">
        <v>1623</v>
      </c>
    </row>
    <row r="1171" spans="1:2" x14ac:dyDescent="0.25">
      <c r="A1171" t="s">
        <v>1049</v>
      </c>
      <c r="B1171" t="s">
        <v>1624</v>
      </c>
    </row>
    <row r="1172" spans="1:2" x14ac:dyDescent="0.25">
      <c r="A1172" t="s">
        <v>1050</v>
      </c>
      <c r="B1172" t="s">
        <v>1625</v>
      </c>
    </row>
    <row r="1173" spans="1:2" x14ac:dyDescent="0.25">
      <c r="A1173" t="s">
        <v>1051</v>
      </c>
      <c r="B1173" t="s">
        <v>1625</v>
      </c>
    </row>
    <row r="1174" spans="1:2" x14ac:dyDescent="0.25">
      <c r="A1174" t="s">
        <v>1052</v>
      </c>
      <c r="B1174" t="s">
        <v>1626</v>
      </c>
    </row>
    <row r="1175" spans="1:2" x14ac:dyDescent="0.25">
      <c r="A1175" t="s">
        <v>1053</v>
      </c>
      <c r="B1175" t="s">
        <v>1626</v>
      </c>
    </row>
    <row r="1176" spans="1:2" x14ac:dyDescent="0.25">
      <c r="A1176" t="s">
        <v>1054</v>
      </c>
      <c r="B1176" t="s">
        <v>1627</v>
      </c>
    </row>
    <row r="1177" spans="1:2" x14ac:dyDescent="0.25">
      <c r="A1177" t="s">
        <v>1055</v>
      </c>
      <c r="B1177" t="s">
        <v>1627</v>
      </c>
    </row>
    <row r="1178" spans="1:2" x14ac:dyDescent="0.25">
      <c r="A1178" t="s">
        <v>1056</v>
      </c>
      <c r="B1178" t="s">
        <v>1628</v>
      </c>
    </row>
    <row r="1179" spans="1:2" x14ac:dyDescent="0.25">
      <c r="A1179" t="s">
        <v>1057</v>
      </c>
      <c r="B1179" t="s">
        <v>1629</v>
      </c>
    </row>
    <row r="1180" spans="1:2" x14ac:dyDescent="0.25">
      <c r="A1180" t="s">
        <v>1058</v>
      </c>
      <c r="B1180" t="s">
        <v>1630</v>
      </c>
    </row>
    <row r="1181" spans="1:2" x14ac:dyDescent="0.25">
      <c r="A1181" t="s">
        <v>1059</v>
      </c>
      <c r="B1181" t="s">
        <v>1631</v>
      </c>
    </row>
    <row r="1182" spans="1:2" x14ac:dyDescent="0.25">
      <c r="A1182" t="s">
        <v>1060</v>
      </c>
      <c r="B1182" t="s">
        <v>1631</v>
      </c>
    </row>
    <row r="1183" spans="1:2" x14ac:dyDescent="0.25">
      <c r="A1183" t="s">
        <v>1061</v>
      </c>
      <c r="B1183" t="s">
        <v>1632</v>
      </c>
    </row>
    <row r="1184" spans="1:2" x14ac:dyDescent="0.25">
      <c r="A1184" t="s">
        <v>1062</v>
      </c>
      <c r="B1184" t="s">
        <v>1633</v>
      </c>
    </row>
    <row r="1185" spans="1:2" x14ac:dyDescent="0.25">
      <c r="A1185" t="s">
        <v>1063</v>
      </c>
      <c r="B1185" t="s">
        <v>1634</v>
      </c>
    </row>
    <row r="1186" spans="1:2" x14ac:dyDescent="0.25">
      <c r="A1186" t="s">
        <v>1064</v>
      </c>
      <c r="B1186" t="s">
        <v>1635</v>
      </c>
    </row>
    <row r="1187" spans="1:2" x14ac:dyDescent="0.25">
      <c r="A1187" t="s">
        <v>1065</v>
      </c>
      <c r="B1187" t="s">
        <v>1634</v>
      </c>
    </row>
    <row r="1188" spans="1:2" x14ac:dyDescent="0.25">
      <c r="A1188" t="s">
        <v>1066</v>
      </c>
      <c r="B1188" t="s">
        <v>1635</v>
      </c>
    </row>
    <row r="1189" spans="1:2" x14ac:dyDescent="0.25">
      <c r="A1189" t="s">
        <v>1067</v>
      </c>
      <c r="B1189" t="s">
        <v>1634</v>
      </c>
    </row>
    <row r="1190" spans="1:2" x14ac:dyDescent="0.25">
      <c r="A1190" t="s">
        <v>1068</v>
      </c>
      <c r="B1190" t="s">
        <v>1635</v>
      </c>
    </row>
    <row r="1191" spans="1:2" x14ac:dyDescent="0.25">
      <c r="A1191" t="s">
        <v>1069</v>
      </c>
      <c r="B1191" t="s">
        <v>1634</v>
      </c>
    </row>
    <row r="1192" spans="1:2" x14ac:dyDescent="0.25">
      <c r="A1192" t="s">
        <v>1070</v>
      </c>
      <c r="B1192" t="s">
        <v>1635</v>
      </c>
    </row>
    <row r="1193" spans="1:2" x14ac:dyDescent="0.25">
      <c r="A1193" t="s">
        <v>1071</v>
      </c>
      <c r="B1193" t="s">
        <v>1634</v>
      </c>
    </row>
    <row r="1194" spans="1:2" x14ac:dyDescent="0.25">
      <c r="A1194" t="s">
        <v>1072</v>
      </c>
      <c r="B1194" t="s">
        <v>1635</v>
      </c>
    </row>
    <row r="1195" spans="1:2" x14ac:dyDescent="0.25">
      <c r="A1195" t="s">
        <v>1073</v>
      </c>
      <c r="B1195" t="s">
        <v>1634</v>
      </c>
    </row>
    <row r="1196" spans="1:2" x14ac:dyDescent="0.25">
      <c r="A1196" t="s">
        <v>1074</v>
      </c>
      <c r="B1196" t="s">
        <v>1635</v>
      </c>
    </row>
    <row r="1197" spans="1:2" x14ac:dyDescent="0.25">
      <c r="A1197" t="s">
        <v>1075</v>
      </c>
      <c r="B1197" t="s">
        <v>1634</v>
      </c>
    </row>
    <row r="1198" spans="1:2" x14ac:dyDescent="0.25">
      <c r="A1198" t="s">
        <v>1076</v>
      </c>
      <c r="B1198" t="s">
        <v>1635</v>
      </c>
    </row>
    <row r="1199" spans="1:2" x14ac:dyDescent="0.25">
      <c r="A1199" t="s">
        <v>1077</v>
      </c>
      <c r="B1199" t="s">
        <v>1634</v>
      </c>
    </row>
    <row r="1200" spans="1:2" x14ac:dyDescent="0.25">
      <c r="A1200" t="s">
        <v>1078</v>
      </c>
      <c r="B1200" t="s">
        <v>1635</v>
      </c>
    </row>
    <row r="1201" spans="1:2" x14ac:dyDescent="0.25">
      <c r="A1201" t="s">
        <v>1079</v>
      </c>
      <c r="B1201" t="s">
        <v>1634</v>
      </c>
    </row>
    <row r="1202" spans="1:2" x14ac:dyDescent="0.25">
      <c r="A1202" t="s">
        <v>1080</v>
      </c>
      <c r="B1202" t="s">
        <v>1635</v>
      </c>
    </row>
    <row r="1203" spans="1:2" x14ac:dyDescent="0.25">
      <c r="A1203" t="s">
        <v>1081</v>
      </c>
      <c r="B1203" t="s">
        <v>1634</v>
      </c>
    </row>
    <row r="1204" spans="1:2" x14ac:dyDescent="0.25">
      <c r="A1204" t="s">
        <v>1082</v>
      </c>
      <c r="B1204" t="s">
        <v>1635</v>
      </c>
    </row>
    <row r="1205" spans="1:2" x14ac:dyDescent="0.25">
      <c r="A1205" t="s">
        <v>1083</v>
      </c>
      <c r="B1205" t="s">
        <v>1634</v>
      </c>
    </row>
    <row r="1206" spans="1:2" x14ac:dyDescent="0.25">
      <c r="A1206" t="s">
        <v>1084</v>
      </c>
      <c r="B1206" t="s">
        <v>1635</v>
      </c>
    </row>
    <row r="1207" spans="1:2" x14ac:dyDescent="0.25">
      <c r="A1207" t="s">
        <v>1085</v>
      </c>
      <c r="B1207" t="s">
        <v>1634</v>
      </c>
    </row>
    <row r="1208" spans="1:2" x14ac:dyDescent="0.25">
      <c r="A1208" t="s">
        <v>1086</v>
      </c>
      <c r="B1208" t="s">
        <v>1635</v>
      </c>
    </row>
    <row r="1209" spans="1:2" x14ac:dyDescent="0.25">
      <c r="A1209" t="s">
        <v>1087</v>
      </c>
      <c r="B1209" t="s">
        <v>1634</v>
      </c>
    </row>
    <row r="1210" spans="1:2" x14ac:dyDescent="0.25">
      <c r="A1210" t="s">
        <v>1088</v>
      </c>
      <c r="B1210" t="s">
        <v>1635</v>
      </c>
    </row>
    <row r="1211" spans="1:2" x14ac:dyDescent="0.25">
      <c r="A1211" t="s">
        <v>1089</v>
      </c>
      <c r="B1211" t="s">
        <v>1634</v>
      </c>
    </row>
    <row r="1212" spans="1:2" x14ac:dyDescent="0.25">
      <c r="A1212" t="s">
        <v>1090</v>
      </c>
      <c r="B1212" t="s">
        <v>1635</v>
      </c>
    </row>
    <row r="1213" spans="1:2" x14ac:dyDescent="0.25">
      <c r="A1213" t="s">
        <v>1091</v>
      </c>
      <c r="B1213" t="s">
        <v>1634</v>
      </c>
    </row>
    <row r="1214" spans="1:2" x14ac:dyDescent="0.25">
      <c r="A1214" t="s">
        <v>1092</v>
      </c>
      <c r="B1214" t="s">
        <v>1635</v>
      </c>
    </row>
    <row r="1215" spans="1:2" x14ac:dyDescent="0.25">
      <c r="A1215" t="s">
        <v>1093</v>
      </c>
      <c r="B1215" t="s">
        <v>1636</v>
      </c>
    </row>
    <row r="1216" spans="1:2" x14ac:dyDescent="0.25">
      <c r="A1216" t="s">
        <v>1094</v>
      </c>
      <c r="B1216" t="s">
        <v>1637</v>
      </c>
    </row>
    <row r="1217" spans="1:2" x14ac:dyDescent="0.25">
      <c r="A1217" t="s">
        <v>1095</v>
      </c>
      <c r="B1217" t="s">
        <v>1636</v>
      </c>
    </row>
    <row r="1218" spans="1:2" x14ac:dyDescent="0.25">
      <c r="A1218" t="s">
        <v>1096</v>
      </c>
      <c r="B1218" t="s">
        <v>1637</v>
      </c>
    </row>
    <row r="1219" spans="1:2" x14ac:dyDescent="0.25">
      <c r="A1219" t="s">
        <v>1097</v>
      </c>
      <c r="B1219" t="s">
        <v>1636</v>
      </c>
    </row>
    <row r="1220" spans="1:2" x14ac:dyDescent="0.25">
      <c r="A1220" t="s">
        <v>1098</v>
      </c>
      <c r="B1220" t="s">
        <v>1637</v>
      </c>
    </row>
    <row r="1221" spans="1:2" x14ac:dyDescent="0.25">
      <c r="A1221" t="s">
        <v>1099</v>
      </c>
      <c r="B1221" t="s">
        <v>1636</v>
      </c>
    </row>
    <row r="1222" spans="1:2" x14ac:dyDescent="0.25">
      <c r="A1222" t="s">
        <v>1100</v>
      </c>
      <c r="B1222" t="s">
        <v>1637</v>
      </c>
    </row>
    <row r="1223" spans="1:2" x14ac:dyDescent="0.25">
      <c r="A1223" t="s">
        <v>1101</v>
      </c>
      <c r="B1223" t="s">
        <v>1636</v>
      </c>
    </row>
    <row r="1224" spans="1:2" x14ac:dyDescent="0.25">
      <c r="A1224" t="s">
        <v>1102</v>
      </c>
      <c r="B1224" t="s">
        <v>1637</v>
      </c>
    </row>
    <row r="1225" spans="1:2" x14ac:dyDescent="0.25">
      <c r="A1225" t="s">
        <v>1103</v>
      </c>
      <c r="B1225" t="s">
        <v>1636</v>
      </c>
    </row>
    <row r="1226" spans="1:2" x14ac:dyDescent="0.25">
      <c r="A1226" t="s">
        <v>1104</v>
      </c>
      <c r="B1226" t="s">
        <v>1637</v>
      </c>
    </row>
    <row r="1227" spans="1:2" x14ac:dyDescent="0.25">
      <c r="A1227" t="s">
        <v>1105</v>
      </c>
      <c r="B1227" t="s">
        <v>1636</v>
      </c>
    </row>
    <row r="1228" spans="1:2" x14ac:dyDescent="0.25">
      <c r="A1228" t="s">
        <v>1106</v>
      </c>
      <c r="B1228" t="s">
        <v>1637</v>
      </c>
    </row>
    <row r="1229" spans="1:2" x14ac:dyDescent="0.25">
      <c r="A1229" t="s">
        <v>1109</v>
      </c>
      <c r="B1229" t="s">
        <v>1621</v>
      </c>
    </row>
    <row r="1230" spans="1:2" x14ac:dyDescent="0.25">
      <c r="A1230" t="s">
        <v>1110</v>
      </c>
      <c r="B1230" t="s">
        <v>1621</v>
      </c>
    </row>
    <row r="1231" spans="1:2" x14ac:dyDescent="0.25">
      <c r="A1231" t="s">
        <v>1111</v>
      </c>
      <c r="B1231" t="s">
        <v>1621</v>
      </c>
    </row>
    <row r="1232" spans="1:2" x14ac:dyDescent="0.25">
      <c r="A1232" t="s">
        <v>1112</v>
      </c>
      <c r="B1232" t="s">
        <v>1621</v>
      </c>
    </row>
    <row r="1233" spans="1:2" x14ac:dyDescent="0.25">
      <c r="A1233" t="s">
        <v>1113</v>
      </c>
      <c r="B1233" t="s">
        <v>1621</v>
      </c>
    </row>
    <row r="1234" spans="1:2" x14ac:dyDescent="0.25">
      <c r="A1234" t="s">
        <v>1114</v>
      </c>
      <c r="B1234" t="s">
        <v>1621</v>
      </c>
    </row>
    <row r="1235" spans="1:2" x14ac:dyDescent="0.25">
      <c r="A1235" t="s">
        <v>1115</v>
      </c>
      <c r="B1235" t="s">
        <v>1621</v>
      </c>
    </row>
    <row r="1236" spans="1:2" x14ac:dyDescent="0.25">
      <c r="A1236" t="s">
        <v>1116</v>
      </c>
      <c r="B1236" t="s">
        <v>1621</v>
      </c>
    </row>
    <row r="1237" spans="1:2" x14ac:dyDescent="0.25">
      <c r="A1237" t="s">
        <v>1117</v>
      </c>
      <c r="B1237" t="s">
        <v>1621</v>
      </c>
    </row>
    <row r="1238" spans="1:2" x14ac:dyDescent="0.25">
      <c r="A1238" t="s">
        <v>1118</v>
      </c>
      <c r="B1238" t="s">
        <v>1621</v>
      </c>
    </row>
    <row r="1239" spans="1:2" x14ac:dyDescent="0.25">
      <c r="A1239" t="s">
        <v>1119</v>
      </c>
      <c r="B1239" t="s">
        <v>1621</v>
      </c>
    </row>
    <row r="1240" spans="1:2" x14ac:dyDescent="0.25">
      <c r="A1240" t="s">
        <v>1120</v>
      </c>
      <c r="B1240" t="s">
        <v>1621</v>
      </c>
    </row>
    <row r="1241" spans="1:2" x14ac:dyDescent="0.25">
      <c r="A1241" t="s">
        <v>1121</v>
      </c>
      <c r="B1241" t="s">
        <v>1642</v>
      </c>
    </row>
    <row r="1242" spans="1:2" x14ac:dyDescent="0.25">
      <c r="A1242" t="s">
        <v>1122</v>
      </c>
      <c r="B1242" t="s">
        <v>1641</v>
      </c>
    </row>
    <row r="1243" spans="1:2" x14ac:dyDescent="0.25">
      <c r="A1243" t="s">
        <v>1123</v>
      </c>
      <c r="B1243" t="s">
        <v>1640</v>
      </c>
    </row>
    <row r="1244" spans="1:2" x14ac:dyDescent="0.25">
      <c r="A1244" t="s">
        <v>1124</v>
      </c>
      <c r="B1244" t="s">
        <v>1642</v>
      </c>
    </row>
    <row r="1245" spans="1:2" x14ac:dyDescent="0.25">
      <c r="A1245" t="s">
        <v>1125</v>
      </c>
      <c r="B1245" t="s">
        <v>1641</v>
      </c>
    </row>
    <row r="1246" spans="1:2" x14ac:dyDescent="0.25">
      <c r="A1246" t="s">
        <v>1126</v>
      </c>
      <c r="B1246" t="s">
        <v>1640</v>
      </c>
    </row>
    <row r="1247" spans="1:2" x14ac:dyDescent="0.25">
      <c r="A1247" t="s">
        <v>1127</v>
      </c>
      <c r="B1247" t="s">
        <v>1622</v>
      </c>
    </row>
    <row r="1248" spans="1:2" x14ac:dyDescent="0.25">
      <c r="A1248" t="s">
        <v>1128</v>
      </c>
      <c r="B1248" t="s">
        <v>1623</v>
      </c>
    </row>
    <row r="1249" spans="1:2" x14ac:dyDescent="0.25">
      <c r="A1249" t="s">
        <v>1129</v>
      </c>
      <c r="B1249" t="s">
        <v>1624</v>
      </c>
    </row>
    <row r="1250" spans="1:2" x14ac:dyDescent="0.25">
      <c r="A1250" t="s">
        <v>1130</v>
      </c>
      <c r="B1250" t="s">
        <v>1625</v>
      </c>
    </row>
    <row r="1251" spans="1:2" x14ac:dyDescent="0.25">
      <c r="A1251" t="s">
        <v>1131</v>
      </c>
      <c r="B1251" t="s">
        <v>1625</v>
      </c>
    </row>
    <row r="1252" spans="1:2" x14ac:dyDescent="0.25">
      <c r="A1252" t="s">
        <v>1132</v>
      </c>
      <c r="B1252" t="s">
        <v>1626</v>
      </c>
    </row>
    <row r="1253" spans="1:2" x14ac:dyDescent="0.25">
      <c r="A1253" t="s">
        <v>1133</v>
      </c>
      <c r="B1253" t="s">
        <v>1626</v>
      </c>
    </row>
    <row r="1254" spans="1:2" x14ac:dyDescent="0.25">
      <c r="A1254" t="s">
        <v>1134</v>
      </c>
      <c r="B1254" t="s">
        <v>1627</v>
      </c>
    </row>
    <row r="1255" spans="1:2" x14ac:dyDescent="0.25">
      <c r="A1255" t="s">
        <v>1135</v>
      </c>
      <c r="B1255" t="s">
        <v>1627</v>
      </c>
    </row>
    <row r="1256" spans="1:2" x14ac:dyDescent="0.25">
      <c r="A1256" t="s">
        <v>1136</v>
      </c>
      <c r="B1256" t="s">
        <v>1628</v>
      </c>
    </row>
    <row r="1257" spans="1:2" x14ac:dyDescent="0.25">
      <c r="A1257" t="s">
        <v>1137</v>
      </c>
      <c r="B1257" t="s">
        <v>1629</v>
      </c>
    </row>
    <row r="1258" spans="1:2" x14ac:dyDescent="0.25">
      <c r="A1258" t="s">
        <v>1184</v>
      </c>
      <c r="B1258" t="s">
        <v>1630</v>
      </c>
    </row>
    <row r="1259" spans="1:2" x14ac:dyDescent="0.25">
      <c r="A1259" t="s">
        <v>1185</v>
      </c>
      <c r="B1259" t="s">
        <v>1631</v>
      </c>
    </row>
    <row r="1260" spans="1:2" x14ac:dyDescent="0.25">
      <c r="A1260" t="s">
        <v>1186</v>
      </c>
      <c r="B1260" t="s">
        <v>1631</v>
      </c>
    </row>
    <row r="1261" spans="1:2" x14ac:dyDescent="0.25">
      <c r="A1261" t="s">
        <v>1138</v>
      </c>
      <c r="B1261" t="s">
        <v>1632</v>
      </c>
    </row>
    <row r="1262" spans="1:2" x14ac:dyDescent="0.25">
      <c r="A1262" t="s">
        <v>1139</v>
      </c>
      <c r="B1262" t="s">
        <v>1633</v>
      </c>
    </row>
    <row r="1263" spans="1:2" x14ac:dyDescent="0.25">
      <c r="A1263" t="s">
        <v>1140</v>
      </c>
      <c r="B1263" t="s">
        <v>1634</v>
      </c>
    </row>
    <row r="1264" spans="1:2" x14ac:dyDescent="0.25">
      <c r="A1264" t="s">
        <v>1141</v>
      </c>
      <c r="B1264" t="s">
        <v>1635</v>
      </c>
    </row>
    <row r="1265" spans="1:2" x14ac:dyDescent="0.25">
      <c r="A1265" t="s">
        <v>1142</v>
      </c>
      <c r="B1265" t="s">
        <v>1634</v>
      </c>
    </row>
    <row r="1266" spans="1:2" x14ac:dyDescent="0.25">
      <c r="A1266" t="s">
        <v>1143</v>
      </c>
      <c r="B1266" t="s">
        <v>1635</v>
      </c>
    </row>
    <row r="1267" spans="1:2" x14ac:dyDescent="0.25">
      <c r="A1267" t="s">
        <v>1144</v>
      </c>
      <c r="B1267" t="s">
        <v>1634</v>
      </c>
    </row>
    <row r="1268" spans="1:2" x14ac:dyDescent="0.25">
      <c r="A1268" t="s">
        <v>1145</v>
      </c>
      <c r="B1268" t="s">
        <v>1635</v>
      </c>
    </row>
    <row r="1269" spans="1:2" x14ac:dyDescent="0.25">
      <c r="A1269" t="s">
        <v>1146</v>
      </c>
      <c r="B1269" t="s">
        <v>1634</v>
      </c>
    </row>
    <row r="1270" spans="1:2" x14ac:dyDescent="0.25">
      <c r="A1270" t="s">
        <v>1147</v>
      </c>
      <c r="B1270" t="s">
        <v>1635</v>
      </c>
    </row>
    <row r="1271" spans="1:2" x14ac:dyDescent="0.25">
      <c r="A1271" t="s">
        <v>1148</v>
      </c>
      <c r="B1271" t="s">
        <v>1634</v>
      </c>
    </row>
    <row r="1272" spans="1:2" x14ac:dyDescent="0.25">
      <c r="A1272" t="s">
        <v>1149</v>
      </c>
      <c r="B1272" t="s">
        <v>1635</v>
      </c>
    </row>
    <row r="1273" spans="1:2" x14ac:dyDescent="0.25">
      <c r="A1273" t="s">
        <v>1150</v>
      </c>
      <c r="B1273" t="s">
        <v>1634</v>
      </c>
    </row>
    <row r="1274" spans="1:2" x14ac:dyDescent="0.25">
      <c r="A1274" t="s">
        <v>1151</v>
      </c>
      <c r="B1274" t="s">
        <v>1635</v>
      </c>
    </row>
    <row r="1275" spans="1:2" x14ac:dyDescent="0.25">
      <c r="A1275" t="s">
        <v>1152</v>
      </c>
      <c r="B1275" t="s">
        <v>1634</v>
      </c>
    </row>
    <row r="1276" spans="1:2" x14ac:dyDescent="0.25">
      <c r="A1276" t="s">
        <v>1153</v>
      </c>
      <c r="B1276" t="s">
        <v>1635</v>
      </c>
    </row>
    <row r="1277" spans="1:2" x14ac:dyDescent="0.25">
      <c r="A1277" t="s">
        <v>1154</v>
      </c>
      <c r="B1277" t="s">
        <v>1634</v>
      </c>
    </row>
    <row r="1278" spans="1:2" x14ac:dyDescent="0.25">
      <c r="A1278" t="s">
        <v>1155</v>
      </c>
      <c r="B1278" t="s">
        <v>1635</v>
      </c>
    </row>
    <row r="1279" spans="1:2" x14ac:dyDescent="0.25">
      <c r="A1279" t="s">
        <v>1156</v>
      </c>
      <c r="B1279" t="s">
        <v>1634</v>
      </c>
    </row>
    <row r="1280" spans="1:2" x14ac:dyDescent="0.25">
      <c r="A1280" t="s">
        <v>1157</v>
      </c>
      <c r="B1280" t="s">
        <v>1635</v>
      </c>
    </row>
    <row r="1281" spans="1:2" x14ac:dyDescent="0.25">
      <c r="A1281" t="s">
        <v>1158</v>
      </c>
      <c r="B1281" t="s">
        <v>1634</v>
      </c>
    </row>
    <row r="1282" spans="1:2" x14ac:dyDescent="0.25">
      <c r="A1282" t="s">
        <v>1159</v>
      </c>
      <c r="B1282" t="s">
        <v>1635</v>
      </c>
    </row>
    <row r="1283" spans="1:2" x14ac:dyDescent="0.25">
      <c r="A1283" t="s">
        <v>1160</v>
      </c>
      <c r="B1283" t="s">
        <v>1634</v>
      </c>
    </row>
    <row r="1284" spans="1:2" x14ac:dyDescent="0.25">
      <c r="A1284" t="s">
        <v>1161</v>
      </c>
      <c r="B1284" t="s">
        <v>1635</v>
      </c>
    </row>
    <row r="1285" spans="1:2" x14ac:dyDescent="0.25">
      <c r="A1285" t="s">
        <v>1162</v>
      </c>
      <c r="B1285" t="s">
        <v>1634</v>
      </c>
    </row>
    <row r="1286" spans="1:2" x14ac:dyDescent="0.25">
      <c r="A1286" t="s">
        <v>1163</v>
      </c>
      <c r="B1286" t="s">
        <v>1635</v>
      </c>
    </row>
    <row r="1287" spans="1:2" x14ac:dyDescent="0.25">
      <c r="A1287" t="s">
        <v>1164</v>
      </c>
      <c r="B1287" t="s">
        <v>1634</v>
      </c>
    </row>
    <row r="1288" spans="1:2" x14ac:dyDescent="0.25">
      <c r="A1288" t="s">
        <v>1165</v>
      </c>
      <c r="B1288" t="s">
        <v>1635</v>
      </c>
    </row>
    <row r="1289" spans="1:2" x14ac:dyDescent="0.25">
      <c r="A1289" t="s">
        <v>1166</v>
      </c>
      <c r="B1289" t="s">
        <v>1634</v>
      </c>
    </row>
    <row r="1290" spans="1:2" x14ac:dyDescent="0.25">
      <c r="A1290" t="s">
        <v>1167</v>
      </c>
      <c r="B1290" t="s">
        <v>1635</v>
      </c>
    </row>
    <row r="1291" spans="1:2" x14ac:dyDescent="0.25">
      <c r="A1291" t="s">
        <v>1168</v>
      </c>
      <c r="B1291" t="s">
        <v>1634</v>
      </c>
    </row>
    <row r="1292" spans="1:2" x14ac:dyDescent="0.25">
      <c r="A1292" t="s">
        <v>1169</v>
      </c>
      <c r="B1292" t="s">
        <v>1635</v>
      </c>
    </row>
    <row r="1293" spans="1:2" x14ac:dyDescent="0.25">
      <c r="A1293" t="s">
        <v>1170</v>
      </c>
      <c r="B1293" t="s">
        <v>1636</v>
      </c>
    </row>
    <row r="1294" spans="1:2" x14ac:dyDescent="0.25">
      <c r="A1294" t="s">
        <v>1171</v>
      </c>
      <c r="B1294" t="s">
        <v>1637</v>
      </c>
    </row>
    <row r="1295" spans="1:2" x14ac:dyDescent="0.25">
      <c r="A1295" t="s">
        <v>1172</v>
      </c>
      <c r="B1295" t="s">
        <v>1636</v>
      </c>
    </row>
    <row r="1296" spans="1:2" x14ac:dyDescent="0.25">
      <c r="A1296" t="s">
        <v>1173</v>
      </c>
      <c r="B1296" t="s">
        <v>1637</v>
      </c>
    </row>
    <row r="1297" spans="1:2" x14ac:dyDescent="0.25">
      <c r="A1297" t="s">
        <v>1174</v>
      </c>
      <c r="B1297" t="s">
        <v>1636</v>
      </c>
    </row>
    <row r="1298" spans="1:2" x14ac:dyDescent="0.25">
      <c r="A1298" t="s">
        <v>1175</v>
      </c>
      <c r="B1298" t="s">
        <v>1637</v>
      </c>
    </row>
    <row r="1299" spans="1:2" x14ac:dyDescent="0.25">
      <c r="A1299" t="s">
        <v>1176</v>
      </c>
      <c r="B1299" t="s">
        <v>1636</v>
      </c>
    </row>
    <row r="1300" spans="1:2" x14ac:dyDescent="0.25">
      <c r="A1300" t="s">
        <v>1177</v>
      </c>
      <c r="B1300" t="s">
        <v>1637</v>
      </c>
    </row>
    <row r="1301" spans="1:2" x14ac:dyDescent="0.25">
      <c r="A1301" t="s">
        <v>1178</v>
      </c>
      <c r="B1301" t="s">
        <v>1636</v>
      </c>
    </row>
    <row r="1302" spans="1:2" x14ac:dyDescent="0.25">
      <c r="A1302" t="s">
        <v>1179</v>
      </c>
      <c r="B1302" t="s">
        <v>1637</v>
      </c>
    </row>
    <row r="1303" spans="1:2" x14ac:dyDescent="0.25">
      <c r="A1303" t="s">
        <v>1180</v>
      </c>
      <c r="B1303" t="s">
        <v>1636</v>
      </c>
    </row>
    <row r="1304" spans="1:2" x14ac:dyDescent="0.25">
      <c r="A1304" t="s">
        <v>1181</v>
      </c>
      <c r="B1304" t="s">
        <v>1637</v>
      </c>
    </row>
    <row r="1305" spans="1:2" x14ac:dyDescent="0.25">
      <c r="A1305" t="s">
        <v>1182</v>
      </c>
      <c r="B1305" t="s">
        <v>1636</v>
      </c>
    </row>
    <row r="1306" spans="1:2" x14ac:dyDescent="0.25">
      <c r="A1306" t="s">
        <v>1183</v>
      </c>
      <c r="B1306" t="s">
        <v>1637</v>
      </c>
    </row>
    <row r="1307" spans="1:2" x14ac:dyDescent="0.25">
      <c r="A1307" t="s">
        <v>1251</v>
      </c>
      <c r="B1307" s="36" t="s">
        <v>1472</v>
      </c>
    </row>
    <row r="1308" spans="1:2" x14ac:dyDescent="0.25">
      <c r="A1308" t="s">
        <v>1252</v>
      </c>
      <c r="B1308" s="36" t="s">
        <v>1473</v>
      </c>
    </row>
    <row r="1309" spans="1:2" x14ac:dyDescent="0.25">
      <c r="A1309" t="s">
        <v>1253</v>
      </c>
      <c r="B1309" s="36" t="s">
        <v>1473</v>
      </c>
    </row>
    <row r="1310" spans="1:2" x14ac:dyDescent="0.25">
      <c r="A1310" t="s">
        <v>1254</v>
      </c>
      <c r="B1310" s="36" t="s">
        <v>1474</v>
      </c>
    </row>
    <row r="1311" spans="1:2" x14ac:dyDescent="0.25">
      <c r="A1311" t="s">
        <v>1255</v>
      </c>
      <c r="B1311" s="36" t="s">
        <v>1473</v>
      </c>
    </row>
    <row r="1312" spans="1:2" x14ac:dyDescent="0.25">
      <c r="A1312" t="s">
        <v>1256</v>
      </c>
      <c r="B1312" s="36" t="s">
        <v>1475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XK77"/>
  <sheetViews>
    <sheetView tabSelected="1" zoomScaleNormal="10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2" sqref="H2"/>
    </sheetView>
  </sheetViews>
  <sheetFormatPr defaultRowHeight="15" x14ac:dyDescent="0.25"/>
  <cols>
    <col min="1" max="1" width="9.28515625" style="2" customWidth="1"/>
    <col min="2" max="2" width="7.85546875" style="2" customWidth="1"/>
    <col min="3" max="3" width="8" style="2" bestFit="1" customWidth="1"/>
    <col min="4" max="4" width="8.28515625" style="2" customWidth="1"/>
    <col min="5" max="5" width="8.85546875" style="2" customWidth="1"/>
    <col min="6" max="6" width="4.42578125" style="2" customWidth="1"/>
    <col min="7" max="7" width="8.42578125" style="2" bestFit="1" customWidth="1"/>
    <col min="8" max="8" width="7.28515625" style="2" bestFit="1" customWidth="1"/>
    <col min="9" max="9" width="8.85546875" style="2" bestFit="1" customWidth="1"/>
    <col min="10" max="10" width="8.5703125" style="2" bestFit="1" customWidth="1"/>
    <col min="11" max="11" width="8.28515625" style="2" bestFit="1" customWidth="1"/>
    <col min="12" max="12" width="9.5703125" style="2" customWidth="1"/>
    <col min="13" max="13" width="9.28515625" style="2" customWidth="1"/>
    <col min="14" max="14" width="7.5703125" style="2" customWidth="1"/>
    <col min="15" max="15" width="6.140625" style="2" customWidth="1"/>
    <col min="16" max="16" width="7" style="2" customWidth="1"/>
    <col min="17" max="17" width="7.42578125" style="2" customWidth="1"/>
    <col min="18" max="18" width="6" style="2" customWidth="1"/>
    <col min="19" max="19" width="6.85546875" style="2" customWidth="1"/>
    <col min="20" max="20" width="7.42578125" style="2" customWidth="1"/>
    <col min="21" max="21" width="6" style="2" customWidth="1"/>
    <col min="22" max="22" width="6.85546875" style="2" customWidth="1"/>
    <col min="23" max="23" width="7.5703125" style="2" customWidth="1"/>
    <col min="24" max="24" width="6.140625" style="2" customWidth="1"/>
    <col min="25" max="25" width="7" style="2" customWidth="1"/>
    <col min="26" max="26" width="9.85546875" style="2" bestFit="1" customWidth="1"/>
    <col min="27" max="27" width="10.140625" style="2" customWidth="1"/>
    <col min="28" max="28" width="15.42578125" style="2" customWidth="1"/>
    <col min="29" max="29" width="19.42578125" style="2" customWidth="1"/>
    <col min="30" max="30" width="11.42578125" style="2" bestFit="1" customWidth="1"/>
    <col min="31" max="31" width="10.85546875" style="2" customWidth="1"/>
    <col min="32" max="32" width="19.85546875" style="2" customWidth="1"/>
    <col min="33" max="33" width="15.85546875" style="2" customWidth="1"/>
    <col min="34" max="34" width="7.5703125" style="2" customWidth="1"/>
    <col min="35" max="35" width="16.28515625" style="2" customWidth="1"/>
    <col min="36" max="36" width="15" style="2" customWidth="1"/>
    <col min="37" max="38" width="11.5703125" style="2" customWidth="1"/>
    <col min="39" max="39" width="19.42578125" style="2" customWidth="1"/>
    <col min="40" max="40" width="14.7109375" style="2" customWidth="1"/>
    <col min="41" max="41" width="15.140625" style="2" customWidth="1"/>
    <col min="42" max="42" width="19.42578125" style="2" customWidth="1"/>
    <col min="43" max="43" width="15.140625" style="2" customWidth="1"/>
    <col min="44" max="44" width="27" style="2" customWidth="1"/>
    <col min="45" max="45" width="7" style="2" customWidth="1"/>
    <col min="46" max="46" width="6.85546875" style="2" customWidth="1"/>
    <col min="47" max="47" width="7.85546875" style="2" customWidth="1"/>
    <col min="48" max="48" width="8.5703125" style="2" customWidth="1"/>
    <col min="49" max="49" width="8.140625" style="2" customWidth="1"/>
    <col min="50" max="50" width="12.42578125" style="2" customWidth="1"/>
    <col min="51" max="51" width="14" style="2" customWidth="1"/>
    <col min="52" max="57" width="15" style="2" customWidth="1"/>
    <col min="58" max="62" width="9.85546875" style="2" customWidth="1"/>
    <col min="63" max="64" width="12" style="2" customWidth="1"/>
    <col min="65" max="65" width="10.85546875" style="2" customWidth="1"/>
    <col min="66" max="66" width="12.7109375" style="2" bestFit="1" customWidth="1"/>
    <col min="67" max="72" width="12" style="2" customWidth="1"/>
    <col min="73" max="73" width="14.85546875" style="2" customWidth="1"/>
    <col min="74" max="76" width="9.7109375" style="2" customWidth="1"/>
    <col min="77" max="77" width="10.7109375" style="2" customWidth="1"/>
    <col min="78" max="82" width="12" style="2" customWidth="1"/>
    <col min="83" max="83" width="18.7109375" style="2" customWidth="1"/>
    <col min="84" max="89" width="19.7109375" style="2" customWidth="1"/>
    <col min="90" max="94" width="14.5703125" style="2" customWidth="1"/>
    <col min="95" max="98" width="15.5703125" style="2" customWidth="1"/>
    <col min="99" max="99" width="18.5703125" style="2" customWidth="1"/>
    <col min="100" max="105" width="19.5703125" style="2" customWidth="1"/>
    <col min="106" max="110" width="14.42578125" style="2" customWidth="1"/>
    <col min="111" max="114" width="15.42578125" style="2" customWidth="1"/>
    <col min="115" max="115" width="22.42578125" style="2" customWidth="1"/>
    <col min="116" max="117" width="22.28515625" style="2" customWidth="1"/>
    <col min="118" max="118" width="22.42578125" style="2" customWidth="1"/>
    <col min="119" max="120" width="22.140625" style="2" customWidth="1"/>
    <col min="121" max="121" width="22.5703125" style="2" customWidth="1"/>
    <col min="122" max="122" width="32.85546875" style="2" customWidth="1"/>
    <col min="123" max="128" width="34" style="2" customWidth="1"/>
    <col min="129" max="129" width="22.42578125" style="2" customWidth="1"/>
    <col min="130" max="135" width="23.42578125" style="2" customWidth="1"/>
    <col min="136" max="136" width="22.28515625" style="2" customWidth="1"/>
    <col min="137" max="142" width="23.28515625" style="2" customWidth="1"/>
    <col min="143" max="143" width="22.5703125" style="2" customWidth="1"/>
    <col min="144" max="149" width="23.5703125" style="2" customWidth="1"/>
    <col min="150" max="150" width="22.42578125" style="2" customWidth="1"/>
    <col min="151" max="156" width="23.42578125" style="2" customWidth="1"/>
    <col min="157" max="157" width="14.7109375" style="2" customWidth="1"/>
    <col min="158" max="158" width="30.85546875" style="2" customWidth="1"/>
    <col min="159" max="159" width="16.42578125" style="2" customWidth="1"/>
    <col min="160" max="160" width="22.5703125" style="2" customWidth="1"/>
    <col min="161" max="182" width="8.42578125" style="2" customWidth="1"/>
    <col min="183" max="191" width="9.7109375" style="2" customWidth="1"/>
    <col min="192" max="193" width="12.42578125" style="2" customWidth="1"/>
    <col min="194" max="194" width="13.42578125" style="2" customWidth="1"/>
    <col min="195" max="195" width="12.42578125" style="2" customWidth="1"/>
    <col min="196" max="196" width="13.42578125" style="2" customWidth="1"/>
    <col min="197" max="197" width="12.42578125" style="2" customWidth="1"/>
    <col min="198" max="198" width="13.42578125" style="2" customWidth="1"/>
    <col min="199" max="199" width="12.42578125" style="2" customWidth="1"/>
    <col min="200" max="200" width="13.42578125" style="2" customWidth="1"/>
    <col min="201" max="201" width="12.42578125" style="2" customWidth="1"/>
    <col min="202" max="202" width="13.42578125" style="2" customWidth="1"/>
    <col min="203" max="203" width="12.42578125" style="2" customWidth="1"/>
    <col min="204" max="204" width="13.42578125" style="2" customWidth="1"/>
    <col min="205" max="205" width="12.42578125" style="2" customWidth="1"/>
    <col min="206" max="206" width="13.42578125" style="2" customWidth="1"/>
    <col min="207" max="215" width="11.42578125" style="2" customWidth="1"/>
    <col min="216" max="219" width="17" style="2" customWidth="1"/>
    <col min="220" max="220" width="18.28515625" style="2" customWidth="1"/>
    <col min="221" max="229" width="10.140625" style="2" customWidth="1"/>
    <col min="230" max="230" width="14.140625" style="2" customWidth="1"/>
    <col min="231" max="231" width="14.7109375" style="2" customWidth="1"/>
    <col min="232" max="232" width="9.42578125" style="2" customWidth="1"/>
    <col min="233" max="233" width="10.85546875" style="2" customWidth="1"/>
    <col min="234" max="234" width="17.42578125" style="2" customWidth="1"/>
    <col min="235" max="235" width="11.7109375" style="2" customWidth="1"/>
    <col min="236" max="236" width="10.28515625" style="2" customWidth="1"/>
    <col min="237" max="237" width="10.42578125" style="2" customWidth="1"/>
    <col min="238" max="238" width="21.5703125" style="2" customWidth="1"/>
    <col min="239" max="239" width="16.5703125" style="2" customWidth="1"/>
    <col min="240" max="241" width="15.7109375" style="2" customWidth="1"/>
    <col min="242" max="242" width="10.85546875" style="2" customWidth="1"/>
    <col min="243" max="243" width="10" style="2" customWidth="1"/>
    <col min="244" max="244" width="16.28515625" style="2" customWidth="1"/>
    <col min="245" max="245" width="11.5703125" style="2" customWidth="1"/>
    <col min="246" max="246" width="10.5703125" style="2" customWidth="1"/>
    <col min="247" max="247" width="13.28515625" style="2" customWidth="1"/>
    <col min="248" max="248" width="17.5703125" style="2" customWidth="1"/>
    <col min="249" max="249" width="12.28515625" style="2" customWidth="1"/>
    <col min="250" max="250" width="10.140625" style="2" customWidth="1"/>
    <col min="251" max="251" width="10.28515625" style="2" customWidth="1"/>
    <col min="252" max="252" width="9.42578125" style="2" customWidth="1"/>
    <col min="253" max="253" width="8.5703125" style="2" customWidth="1"/>
    <col min="254" max="254" width="9.85546875" style="2" customWidth="1"/>
    <col min="255" max="255" width="8.5703125" style="2" customWidth="1"/>
    <col min="256" max="256" width="9.42578125" style="2" customWidth="1"/>
    <col min="257" max="257" width="9.140625" style="2" customWidth="1"/>
    <col min="258" max="258" width="9.5703125" style="2" customWidth="1"/>
    <col min="259" max="259" width="13.7109375" style="2" customWidth="1"/>
    <col min="260" max="260" width="15" style="2" customWidth="1"/>
    <col min="261" max="261" width="9.42578125" style="2" customWidth="1"/>
    <col min="262" max="262" width="11" style="2" customWidth="1"/>
    <col min="263" max="263" width="18.42578125" style="2" customWidth="1"/>
    <col min="264" max="264" width="8.85546875" style="2" customWidth="1"/>
    <col min="265" max="265" width="12" style="2" customWidth="1"/>
    <col min="266" max="266" width="10.85546875" style="2" customWidth="1"/>
    <col min="267" max="267" width="10.28515625" style="2" customWidth="1"/>
    <col min="268" max="268" width="12" style="2" customWidth="1"/>
    <col min="269" max="269" width="11.85546875" style="2" customWidth="1"/>
    <col min="270" max="270" width="9.42578125" style="2" customWidth="1"/>
    <col min="271" max="271" width="12" style="2" customWidth="1"/>
    <col min="272" max="272" width="11.42578125" style="2" customWidth="1"/>
    <col min="273" max="273" width="9.7109375" style="2" customWidth="1"/>
    <col min="274" max="274" width="12" style="2" customWidth="1"/>
    <col min="275" max="275" width="11.7109375" style="2" customWidth="1"/>
    <col min="276" max="276" width="10" style="2" customWidth="1"/>
    <col min="277" max="277" width="9.7109375" style="2" customWidth="1"/>
    <col min="278" max="278" width="19.5703125" style="2" customWidth="1"/>
    <col min="279" max="279" width="23.5703125" style="2" customWidth="1"/>
    <col min="280" max="280" width="13.5703125" style="2" customWidth="1"/>
    <col min="281" max="281" width="15.140625" style="2" customWidth="1"/>
    <col min="282" max="282" width="12" style="2" customWidth="1"/>
    <col min="283" max="283" width="9.140625" style="2" customWidth="1"/>
    <col min="284" max="286" width="12" style="2" customWidth="1"/>
    <col min="287" max="287" width="10.85546875" style="2" customWidth="1"/>
    <col min="288" max="290" width="12" style="2" customWidth="1"/>
    <col min="291" max="291" width="13.85546875" style="2" customWidth="1"/>
    <col min="292" max="292" width="30.7109375" style="2" customWidth="1"/>
    <col min="293" max="293" width="18.28515625" style="2" customWidth="1"/>
    <col min="294" max="294" width="12" style="2" customWidth="1"/>
    <col min="295" max="295" width="12.42578125" style="2" customWidth="1"/>
    <col min="296" max="296" width="12" style="2" customWidth="1"/>
    <col min="297" max="297" width="11.7109375" style="2" customWidth="1"/>
    <col min="298" max="298" width="15.5703125" style="2" customWidth="1"/>
    <col min="299" max="313" width="12" style="2" customWidth="1"/>
    <col min="314" max="315" width="15.85546875" style="2" customWidth="1"/>
    <col min="316" max="317" width="16.28515625" style="2" customWidth="1"/>
    <col min="318" max="319" width="14.140625" style="2" customWidth="1"/>
    <col min="320" max="320" width="14.42578125" style="2" customWidth="1"/>
    <col min="321" max="321" width="15.42578125" style="2" customWidth="1"/>
    <col min="322" max="322" width="15.28515625" style="2" customWidth="1"/>
    <col min="323" max="324" width="17" style="2" customWidth="1"/>
    <col min="325" max="325" width="15.42578125" style="2" customWidth="1"/>
    <col min="326" max="326" width="15.85546875" style="2" customWidth="1"/>
    <col min="327" max="327" width="12.7109375" style="2" customWidth="1"/>
    <col min="328" max="329" width="13.140625" style="2" customWidth="1"/>
    <col min="330" max="330" width="13.42578125" style="2" customWidth="1"/>
    <col min="331" max="331" width="12.5703125" style="2" customWidth="1"/>
    <col min="332" max="333" width="12.85546875" style="2" customWidth="1"/>
    <col min="334" max="334" width="13.28515625" style="2" customWidth="1"/>
    <col min="335" max="336" width="12" style="2" customWidth="1"/>
    <col min="337" max="337" width="14" style="2" customWidth="1"/>
    <col min="338" max="338" width="14.28515625" style="2" customWidth="1"/>
    <col min="339" max="339" width="12.85546875" style="2" customWidth="1"/>
    <col min="340" max="340" width="13.28515625" style="2" customWidth="1"/>
    <col min="341" max="345" width="12" style="2" customWidth="1"/>
    <col min="346" max="346" width="12.7109375" style="2" customWidth="1"/>
    <col min="347" max="347" width="12" style="2" customWidth="1"/>
    <col min="348" max="349" width="12.7109375" style="2" customWidth="1"/>
    <col min="350" max="350" width="13.140625" style="2" customWidth="1"/>
    <col min="351" max="351" width="12.140625" style="2" customWidth="1"/>
    <col min="352" max="352" width="12.42578125" style="2" customWidth="1"/>
    <col min="353" max="354" width="12.7109375" style="2" customWidth="1"/>
    <col min="355" max="355" width="12" style="2" customWidth="1"/>
    <col min="356" max="356" width="12.7109375" style="2" customWidth="1"/>
    <col min="357" max="357" width="15.85546875" style="2" customWidth="1"/>
    <col min="358" max="359" width="16.140625" style="2" customWidth="1"/>
    <col min="360" max="360" width="16.42578125" style="2" customWidth="1"/>
    <col min="361" max="361" width="15" style="2" customWidth="1"/>
    <col min="362" max="362" width="15.28515625" style="2" customWidth="1"/>
    <col min="363" max="363" width="14.140625" style="2" customWidth="1"/>
    <col min="364" max="364" width="14.42578125" style="2" customWidth="1"/>
    <col min="365" max="365" width="14.7109375" style="2" customWidth="1"/>
    <col min="366" max="366" width="15" style="2" customWidth="1"/>
    <col min="367" max="367" width="14" style="2" customWidth="1"/>
    <col min="368" max="368" width="14.28515625" style="2" customWidth="1"/>
    <col min="369" max="369" width="14.7109375" style="2" customWidth="1"/>
    <col min="370" max="370" width="15" style="2" customWidth="1"/>
    <col min="371" max="385" width="12" style="2" customWidth="1"/>
    <col min="386" max="387" width="15.85546875" style="2" customWidth="1"/>
    <col min="388" max="389" width="16.28515625" style="2" customWidth="1"/>
    <col min="390" max="391" width="14.140625" style="2" customWidth="1"/>
    <col min="392" max="392" width="14.42578125" style="2" customWidth="1"/>
    <col min="393" max="393" width="15.42578125" style="2" customWidth="1"/>
    <col min="394" max="394" width="15.28515625" style="2" customWidth="1"/>
    <col min="395" max="396" width="17" style="2" customWidth="1"/>
    <col min="397" max="397" width="15.42578125" style="2" customWidth="1"/>
    <col min="398" max="398" width="15.85546875" style="2" customWidth="1"/>
    <col min="399" max="399" width="12.7109375" style="2" customWidth="1"/>
    <col min="400" max="401" width="13.140625" style="2" customWidth="1"/>
    <col min="402" max="402" width="13.42578125" style="2" customWidth="1"/>
    <col min="403" max="403" width="12.5703125" style="2" customWidth="1"/>
    <col min="404" max="405" width="12.85546875" style="2" customWidth="1"/>
    <col min="406" max="406" width="13.28515625" style="2" customWidth="1"/>
    <col min="407" max="408" width="12" style="2" customWidth="1"/>
    <col min="409" max="409" width="14" style="2" customWidth="1"/>
    <col min="410" max="410" width="14.28515625" style="2" customWidth="1"/>
    <col min="411" max="411" width="12.85546875" style="2" customWidth="1"/>
    <col min="412" max="412" width="13.28515625" style="2" customWidth="1"/>
    <col min="413" max="417" width="12" style="2" customWidth="1"/>
    <col min="418" max="418" width="12.7109375" style="2" customWidth="1"/>
    <col min="419" max="419" width="12" style="2" customWidth="1"/>
    <col min="420" max="421" width="12.7109375" style="2" customWidth="1"/>
    <col min="422" max="422" width="13.140625" style="2" customWidth="1"/>
    <col min="423" max="423" width="12.140625" style="2" customWidth="1"/>
    <col min="424" max="424" width="12.42578125" style="2" customWidth="1"/>
    <col min="425" max="426" width="12.7109375" style="2" customWidth="1"/>
    <col min="427" max="427" width="12" style="2" customWidth="1"/>
    <col min="428" max="428" width="12.7109375" style="2" customWidth="1"/>
    <col min="429" max="443" width="12" style="2" customWidth="1"/>
    <col min="444" max="445" width="15.85546875" style="2" customWidth="1"/>
    <col min="446" max="447" width="16.28515625" style="2" customWidth="1"/>
    <col min="448" max="449" width="14.140625" style="2" customWidth="1"/>
    <col min="450" max="450" width="14.42578125" style="2" customWidth="1"/>
    <col min="451" max="451" width="15.42578125" style="2" customWidth="1"/>
    <col min="452" max="452" width="15.28515625" style="2" customWidth="1"/>
    <col min="453" max="454" width="17" style="2" customWidth="1"/>
    <col min="455" max="455" width="15.42578125" style="2" customWidth="1"/>
    <col min="456" max="456" width="15.85546875" style="2" customWidth="1"/>
    <col min="457" max="457" width="12.7109375" style="2" customWidth="1"/>
    <col min="458" max="459" width="13.140625" style="2" customWidth="1"/>
    <col min="460" max="460" width="13.42578125" style="2" customWidth="1"/>
    <col min="461" max="461" width="12.5703125" style="2" customWidth="1"/>
    <col min="462" max="463" width="12.85546875" style="2" customWidth="1"/>
    <col min="464" max="464" width="13.28515625" style="2" customWidth="1"/>
    <col min="465" max="466" width="12" style="2" customWidth="1"/>
    <col min="467" max="467" width="14" style="2" customWidth="1"/>
    <col min="468" max="468" width="14.28515625" style="2" customWidth="1"/>
    <col min="469" max="469" width="12.85546875" style="2" customWidth="1"/>
    <col min="470" max="470" width="13.28515625" style="2" customWidth="1"/>
    <col min="471" max="475" width="12" style="2" customWidth="1"/>
    <col min="476" max="476" width="12.7109375" style="2" customWidth="1"/>
    <col min="477" max="477" width="12" style="2" customWidth="1"/>
    <col min="478" max="479" width="12.7109375" style="2" customWidth="1"/>
    <col min="480" max="480" width="13.140625" style="2" customWidth="1"/>
    <col min="481" max="481" width="12.140625" style="2" customWidth="1"/>
    <col min="482" max="482" width="12.42578125" style="2" customWidth="1"/>
    <col min="483" max="484" width="12.7109375" style="2" customWidth="1"/>
    <col min="485" max="485" width="12" style="2" customWidth="1"/>
    <col min="486" max="486" width="12.7109375" style="2" customWidth="1"/>
    <col min="487" max="487" width="15.85546875" style="2" customWidth="1"/>
    <col min="488" max="489" width="16.140625" style="2" customWidth="1"/>
    <col min="490" max="490" width="16.42578125" style="2" customWidth="1"/>
    <col min="491" max="491" width="15" style="2" customWidth="1"/>
    <col min="492" max="492" width="15.28515625" style="2" customWidth="1"/>
    <col min="493" max="493" width="14.140625" style="2" customWidth="1"/>
    <col min="494" max="494" width="14.42578125" style="2" customWidth="1"/>
    <col min="495" max="495" width="14.7109375" style="2" customWidth="1"/>
    <col min="496" max="496" width="15" style="2" customWidth="1"/>
    <col min="497" max="497" width="14" style="2" customWidth="1"/>
    <col min="498" max="498" width="14.28515625" style="2" customWidth="1"/>
    <col min="499" max="499" width="14.7109375" style="2" customWidth="1"/>
    <col min="500" max="500" width="15" style="2" customWidth="1"/>
    <col min="501" max="515" width="12" style="2" customWidth="1"/>
    <col min="516" max="517" width="15.85546875" style="2" customWidth="1"/>
    <col min="518" max="519" width="16.28515625" style="2" customWidth="1"/>
    <col min="520" max="521" width="14.140625" style="2" customWidth="1"/>
    <col min="522" max="522" width="14.42578125" style="2" customWidth="1"/>
    <col min="523" max="523" width="15.42578125" style="2" customWidth="1"/>
    <col min="524" max="524" width="15.28515625" style="2" customWidth="1"/>
    <col min="525" max="526" width="17" style="2" customWidth="1"/>
    <col min="527" max="527" width="15.42578125" style="2" customWidth="1"/>
    <col min="528" max="528" width="15.85546875" style="2" customWidth="1"/>
    <col min="529" max="529" width="12.7109375" style="2" customWidth="1"/>
    <col min="530" max="531" width="13.140625" style="2" customWidth="1"/>
    <col min="532" max="532" width="13.42578125" style="2" customWidth="1"/>
    <col min="533" max="533" width="12.5703125" style="2" customWidth="1"/>
    <col min="534" max="535" width="12.85546875" style="2" customWidth="1"/>
    <col min="536" max="536" width="13.28515625" style="2" customWidth="1"/>
    <col min="537" max="538" width="12" style="2" customWidth="1"/>
    <col min="539" max="539" width="14" style="2" customWidth="1"/>
    <col min="540" max="540" width="14.28515625" style="2" customWidth="1"/>
    <col min="541" max="541" width="12.85546875" style="2" customWidth="1"/>
    <col min="542" max="542" width="13.28515625" style="2" customWidth="1"/>
    <col min="543" max="550" width="12" style="2" customWidth="1"/>
    <col min="551" max="551" width="12.7109375" style="2" customWidth="1"/>
    <col min="552" max="552" width="13.140625" style="2" customWidth="1"/>
    <col min="553" max="553" width="12.140625" style="2" customWidth="1"/>
    <col min="554" max="554" width="12.42578125" style="2" customWidth="1"/>
    <col min="555" max="556" width="12.7109375" style="2" customWidth="1"/>
    <col min="557" max="558" width="12" style="2" customWidth="1"/>
    <col min="559" max="559" width="15.85546875" style="2" customWidth="1"/>
    <col min="560" max="561" width="16.140625" style="2" customWidth="1"/>
    <col min="562" max="562" width="16.42578125" style="2" customWidth="1"/>
    <col min="563" max="563" width="15" style="2" customWidth="1"/>
    <col min="564" max="564" width="15.28515625" style="2" customWidth="1"/>
    <col min="565" max="565" width="14.140625" style="2" customWidth="1"/>
    <col min="566" max="566" width="14.42578125" style="2" customWidth="1"/>
    <col min="567" max="567" width="14.7109375" style="2" customWidth="1"/>
    <col min="568" max="568" width="15" style="2" customWidth="1"/>
    <col min="569" max="569" width="14" style="2" customWidth="1"/>
    <col min="570" max="570" width="14.28515625" style="2" customWidth="1"/>
    <col min="571" max="571" width="14.7109375" style="2" customWidth="1"/>
    <col min="572" max="572" width="15" style="2" customWidth="1"/>
    <col min="573" max="587" width="12" style="2" customWidth="1"/>
    <col min="588" max="589" width="15.85546875" style="2" customWidth="1"/>
    <col min="590" max="591" width="16.28515625" style="2" customWidth="1"/>
    <col min="592" max="593" width="14.140625" style="2" customWidth="1"/>
    <col min="594" max="594" width="14.42578125" style="2" customWidth="1"/>
    <col min="595" max="595" width="15.42578125" style="2" customWidth="1"/>
    <col min="596" max="596" width="15.28515625" style="2" customWidth="1"/>
    <col min="597" max="598" width="17" style="2" customWidth="1"/>
    <col min="599" max="599" width="15" style="2" customWidth="1"/>
    <col min="600" max="600" width="15.42578125" style="2" customWidth="1"/>
    <col min="601" max="601" width="15.85546875" style="2" customWidth="1"/>
    <col min="602" max="602" width="12.7109375" style="2" customWidth="1"/>
    <col min="603" max="604" width="13.140625" style="2" customWidth="1"/>
    <col min="605" max="605" width="13.42578125" style="2" customWidth="1"/>
    <col min="606" max="606" width="12.5703125" style="2" customWidth="1"/>
    <col min="607" max="607" width="12.85546875" style="2" customWidth="1"/>
    <col min="608" max="608" width="12" style="2" customWidth="1"/>
    <col min="609" max="609" width="12.85546875" style="2" customWidth="1"/>
    <col min="610" max="610" width="13.28515625" style="2" customWidth="1"/>
    <col min="611" max="612" width="12" style="2" customWidth="1"/>
    <col min="613" max="613" width="14" style="2" customWidth="1"/>
    <col min="614" max="614" width="14.28515625" style="2" customWidth="1"/>
    <col min="615" max="615" width="12.85546875" style="2" customWidth="1"/>
    <col min="616" max="616" width="13.28515625" style="2" customWidth="1"/>
    <col min="617" max="621" width="12" style="2" customWidth="1"/>
    <col min="622" max="622" width="12.7109375" style="2" customWidth="1"/>
    <col min="623" max="623" width="12" style="2" customWidth="1"/>
    <col min="624" max="625" width="12.7109375" style="2" customWidth="1"/>
    <col min="626" max="626" width="13.140625" style="2" customWidth="1"/>
    <col min="627" max="627" width="12.140625" style="2" customWidth="1"/>
    <col min="628" max="628" width="12.42578125" style="2" customWidth="1"/>
    <col min="629" max="630" width="12.7109375" style="2" customWidth="1"/>
    <col min="631" max="631" width="12" style="2" customWidth="1"/>
    <col min="632" max="632" width="12.7109375" style="2" customWidth="1"/>
    <col min="633" max="633" width="15.85546875" style="2" customWidth="1"/>
    <col min="634" max="635" width="16.140625" style="2" customWidth="1"/>
    <col min="636" max="636" width="16.42578125" style="2" customWidth="1"/>
    <col min="637" max="637" width="15" style="2" customWidth="1"/>
    <col min="638" max="638" width="15.28515625" style="2" customWidth="1"/>
    <col min="639" max="639" width="14.140625" style="2" customWidth="1"/>
    <col min="640" max="640" width="14.42578125" style="2" customWidth="1"/>
    <col min="641" max="641" width="14.7109375" style="2" customWidth="1"/>
    <col min="642" max="642" width="15" style="2" customWidth="1"/>
    <col min="643" max="643" width="14" style="2" customWidth="1"/>
    <col min="644" max="644" width="14.28515625" style="2" customWidth="1"/>
    <col min="645" max="645" width="14.7109375" style="2" customWidth="1"/>
    <col min="646" max="646" width="15" style="2" customWidth="1"/>
    <col min="647" max="658" width="12" style="2" customWidth="1"/>
    <col min="659" max="659" width="12.28515625" style="2" customWidth="1"/>
    <col min="660" max="660" width="13.42578125" style="2" customWidth="1"/>
    <col min="661" max="661" width="13.7109375" style="2" customWidth="1"/>
    <col min="662" max="662" width="12.28515625" style="2" customWidth="1"/>
    <col min="663" max="663" width="13.42578125" style="2" customWidth="1"/>
    <col min="664" max="664" width="13.7109375" style="2" customWidth="1"/>
    <col min="665" max="665" width="12.28515625" style="2" customWidth="1"/>
    <col min="666" max="666" width="13.42578125" style="2" customWidth="1"/>
    <col min="667" max="667" width="13.7109375" style="2" customWidth="1"/>
    <col min="668" max="668" width="12.28515625" style="2" customWidth="1"/>
    <col min="669" max="669" width="13.42578125" style="2" customWidth="1"/>
    <col min="670" max="670" width="13.7109375" style="2" customWidth="1"/>
    <col min="671" max="673" width="12" style="2" customWidth="1"/>
    <col min="674" max="675" width="15.85546875" style="2" customWidth="1"/>
    <col min="676" max="677" width="16.28515625" style="2" customWidth="1"/>
    <col min="678" max="679" width="14.140625" style="2" customWidth="1"/>
    <col min="680" max="680" width="14.42578125" style="2" customWidth="1"/>
    <col min="681" max="681" width="15.42578125" style="2" customWidth="1"/>
    <col min="682" max="682" width="15.28515625" style="2" customWidth="1"/>
    <col min="683" max="684" width="17" style="2" customWidth="1"/>
    <col min="685" max="685" width="15.42578125" style="2" customWidth="1"/>
    <col min="686" max="686" width="15.85546875" style="2" customWidth="1"/>
    <col min="687" max="687" width="12.7109375" style="2" customWidth="1"/>
    <col min="688" max="689" width="13.140625" style="2" customWidth="1"/>
    <col min="690" max="690" width="13.42578125" style="2" customWidth="1"/>
    <col min="691" max="691" width="12.5703125" style="2" customWidth="1"/>
    <col min="692" max="693" width="12.85546875" style="2" customWidth="1"/>
    <col min="694" max="694" width="13.28515625" style="2" customWidth="1"/>
    <col min="695" max="696" width="12" style="2" customWidth="1"/>
    <col min="697" max="697" width="14" style="2" customWidth="1"/>
    <col min="698" max="698" width="14.28515625" style="2" customWidth="1"/>
    <col min="699" max="699" width="12.85546875" style="2" customWidth="1"/>
    <col min="700" max="700" width="13.28515625" style="2" customWidth="1"/>
    <col min="701" max="708" width="12" style="2" customWidth="1"/>
    <col min="709" max="709" width="12.7109375" style="2" customWidth="1"/>
    <col min="710" max="710" width="13.140625" style="2" customWidth="1"/>
    <col min="711" max="711" width="12.140625" style="2" customWidth="1"/>
    <col min="712" max="712" width="12.42578125" style="2" customWidth="1"/>
    <col min="713" max="714" width="12.7109375" style="2" customWidth="1"/>
    <col min="715" max="716" width="12" style="2" customWidth="1"/>
    <col min="717" max="717" width="15.85546875" style="2" customWidth="1"/>
    <col min="718" max="719" width="16.140625" style="2" customWidth="1"/>
    <col min="720" max="720" width="16.42578125" style="2" customWidth="1"/>
    <col min="721" max="721" width="15" style="2" customWidth="1"/>
    <col min="722" max="722" width="15.28515625" style="2" customWidth="1"/>
    <col min="723" max="723" width="14.140625" style="2" customWidth="1"/>
    <col min="724" max="724" width="14.42578125" style="2" customWidth="1"/>
    <col min="725" max="725" width="14.7109375" style="2" customWidth="1"/>
    <col min="726" max="726" width="15" style="2" customWidth="1"/>
    <col min="727" max="727" width="14" style="2" customWidth="1"/>
    <col min="728" max="728" width="14.28515625" style="2" customWidth="1"/>
    <col min="729" max="729" width="14.7109375" style="2" customWidth="1"/>
    <col min="730" max="730" width="15" style="2" customWidth="1"/>
    <col min="731" max="742" width="12" style="2" customWidth="1"/>
    <col min="743" max="743" width="12.28515625" style="2" customWidth="1"/>
    <col min="744" max="744" width="13.42578125" style="2" customWidth="1"/>
    <col min="745" max="745" width="13.7109375" style="2" customWidth="1"/>
    <col min="746" max="746" width="12.28515625" style="2" customWidth="1"/>
    <col min="747" max="747" width="13.42578125" style="2" customWidth="1"/>
    <col min="748" max="748" width="13.7109375" style="2" customWidth="1"/>
    <col min="749" max="749" width="12.28515625" style="2" customWidth="1"/>
    <col min="750" max="750" width="13.42578125" style="2" customWidth="1"/>
    <col min="751" max="751" width="13.7109375" style="2" customWidth="1"/>
    <col min="752" max="752" width="12.28515625" style="2" customWidth="1"/>
    <col min="753" max="753" width="13.42578125" style="2" customWidth="1"/>
    <col min="754" max="754" width="13.7109375" style="2" customWidth="1"/>
    <col min="755" max="757" width="12" style="2" customWidth="1"/>
    <col min="758" max="759" width="15.85546875" style="2" customWidth="1"/>
    <col min="760" max="761" width="16.28515625" style="2" customWidth="1"/>
    <col min="762" max="763" width="14.140625" style="2" customWidth="1"/>
    <col min="764" max="764" width="14.42578125" style="2" customWidth="1"/>
    <col min="765" max="765" width="15.42578125" style="2" customWidth="1"/>
    <col min="766" max="766" width="15.28515625" style="2" customWidth="1"/>
    <col min="767" max="768" width="17" style="2" customWidth="1"/>
    <col min="769" max="769" width="15" style="2" customWidth="1"/>
    <col min="770" max="770" width="15.42578125" style="2" customWidth="1"/>
    <col min="771" max="771" width="15.85546875" style="2" customWidth="1"/>
    <col min="772" max="772" width="12.7109375" style="2" customWidth="1"/>
    <col min="773" max="774" width="13.140625" style="2" customWidth="1"/>
    <col min="775" max="775" width="13.42578125" style="2" customWidth="1"/>
    <col min="776" max="776" width="12.5703125" style="2" customWidth="1"/>
    <col min="777" max="778" width="12.85546875" style="2" customWidth="1"/>
    <col min="779" max="779" width="13.28515625" style="2" customWidth="1"/>
    <col min="780" max="781" width="12" style="2" customWidth="1"/>
    <col min="782" max="782" width="14" style="2" customWidth="1"/>
    <col min="783" max="783" width="14.28515625" style="2" customWidth="1"/>
    <col min="784" max="784" width="12.85546875" style="2" customWidth="1"/>
    <col min="785" max="785" width="13.28515625" style="2" customWidth="1"/>
    <col min="786" max="793" width="12" style="2" customWidth="1"/>
    <col min="794" max="794" width="12.7109375" style="2" customWidth="1"/>
    <col min="795" max="795" width="13.140625" style="2" customWidth="1"/>
    <col min="796" max="796" width="12.140625" style="2" customWidth="1"/>
    <col min="797" max="797" width="12.42578125" style="2" customWidth="1"/>
    <col min="798" max="799" width="12.7109375" style="2" customWidth="1"/>
    <col min="800" max="801" width="12" style="2" customWidth="1"/>
    <col min="802" max="802" width="15.85546875" style="2" customWidth="1"/>
    <col min="803" max="804" width="16.140625" style="2" customWidth="1"/>
    <col min="805" max="805" width="16.42578125" style="2" customWidth="1"/>
    <col min="806" max="806" width="15" style="2" customWidth="1"/>
    <col min="807" max="807" width="15.28515625" style="2" customWidth="1"/>
    <col min="808" max="808" width="14.140625" style="2" customWidth="1"/>
    <col min="809" max="809" width="14.42578125" style="2" customWidth="1"/>
    <col min="810" max="810" width="14.7109375" style="2" customWidth="1"/>
    <col min="811" max="811" width="15" style="2" customWidth="1"/>
    <col min="812" max="812" width="14" style="2" customWidth="1"/>
    <col min="813" max="813" width="14.28515625" style="2" customWidth="1"/>
    <col min="814" max="814" width="14.7109375" style="2" customWidth="1"/>
    <col min="815" max="815" width="15" style="2" customWidth="1"/>
    <col min="816" max="827" width="12" style="2" customWidth="1"/>
    <col min="828" max="828" width="12.28515625" style="2" customWidth="1"/>
    <col min="829" max="829" width="13.42578125" style="2" customWidth="1"/>
    <col min="830" max="830" width="13.7109375" style="2" customWidth="1"/>
    <col min="831" max="831" width="12.28515625" style="2" customWidth="1"/>
    <col min="832" max="832" width="13.42578125" style="2" customWidth="1"/>
    <col min="833" max="833" width="13.7109375" style="2" customWidth="1"/>
    <col min="834" max="834" width="12.28515625" style="2" customWidth="1"/>
    <col min="835" max="835" width="13.42578125" style="2" customWidth="1"/>
    <col min="836" max="836" width="13.7109375" style="2" customWidth="1"/>
    <col min="837" max="837" width="12.28515625" style="2" customWidth="1"/>
    <col min="838" max="838" width="13.42578125" style="2" customWidth="1"/>
    <col min="839" max="839" width="13.7109375" style="2" customWidth="1"/>
    <col min="840" max="842" width="12" style="2" customWidth="1"/>
    <col min="843" max="844" width="15.85546875" style="2" customWidth="1"/>
    <col min="845" max="846" width="16.28515625" style="2" customWidth="1"/>
    <col min="847" max="848" width="14.140625" style="2" customWidth="1"/>
    <col min="849" max="849" width="14.42578125" style="2" customWidth="1"/>
    <col min="850" max="850" width="15.42578125" style="2" customWidth="1"/>
    <col min="851" max="851" width="15.28515625" style="2" customWidth="1"/>
    <col min="852" max="853" width="17" style="2" customWidth="1"/>
    <col min="854" max="854" width="15" style="2" customWidth="1"/>
    <col min="855" max="855" width="15.42578125" style="2" customWidth="1"/>
    <col min="856" max="856" width="15.85546875" style="2" customWidth="1"/>
    <col min="857" max="857" width="12.7109375" style="2" customWidth="1"/>
    <col min="858" max="859" width="13.140625" style="2" customWidth="1"/>
    <col min="860" max="860" width="13.42578125" style="2" customWidth="1"/>
    <col min="861" max="861" width="12.5703125" style="2" customWidth="1"/>
    <col min="862" max="862" width="12.85546875" style="2" customWidth="1"/>
    <col min="863" max="863" width="12" style="2" customWidth="1"/>
    <col min="864" max="864" width="12.85546875" style="2" customWidth="1"/>
    <col min="865" max="865" width="13.28515625" style="2" customWidth="1"/>
    <col min="866" max="867" width="12" style="2" customWidth="1"/>
    <col min="868" max="868" width="14" style="2" customWidth="1"/>
    <col min="869" max="869" width="14.28515625" style="2" customWidth="1"/>
    <col min="870" max="870" width="12.85546875" style="2" customWidth="1"/>
    <col min="871" max="871" width="13.28515625" style="2" customWidth="1"/>
    <col min="872" max="879" width="12" style="2" customWidth="1"/>
    <col min="880" max="880" width="12.7109375" style="2" customWidth="1"/>
    <col min="881" max="881" width="13.140625" style="2" customWidth="1"/>
    <col min="882" max="882" width="12.140625" style="2" customWidth="1"/>
    <col min="883" max="883" width="12.42578125" style="2" customWidth="1"/>
    <col min="884" max="885" width="12.7109375" style="2" customWidth="1"/>
    <col min="886" max="887" width="12" style="2" customWidth="1"/>
    <col min="888" max="888" width="15.85546875" style="2" customWidth="1"/>
    <col min="889" max="890" width="16.140625" style="2" customWidth="1"/>
    <col min="891" max="891" width="16.42578125" style="2" customWidth="1"/>
    <col min="892" max="892" width="15" style="2" customWidth="1"/>
    <col min="893" max="893" width="15.28515625" style="2" customWidth="1"/>
    <col min="894" max="894" width="14.140625" style="2" customWidth="1"/>
    <col min="895" max="895" width="14.42578125" style="2" customWidth="1"/>
    <col min="896" max="896" width="14.7109375" style="2" customWidth="1"/>
    <col min="897" max="897" width="15" style="2" customWidth="1"/>
    <col min="898" max="898" width="14" style="2" customWidth="1"/>
    <col min="899" max="899" width="14.28515625" style="2" customWidth="1"/>
    <col min="900" max="900" width="14.7109375" style="2" customWidth="1"/>
    <col min="901" max="901" width="15" style="2" customWidth="1"/>
    <col min="902" max="913" width="12" style="2" customWidth="1"/>
    <col min="914" max="914" width="12.28515625" style="2" customWidth="1"/>
    <col min="915" max="915" width="13.42578125" style="2" customWidth="1"/>
    <col min="916" max="916" width="13.7109375" style="2" customWidth="1"/>
    <col min="917" max="917" width="12.28515625" style="2" customWidth="1"/>
    <col min="918" max="918" width="13.42578125" style="2" customWidth="1"/>
    <col min="919" max="919" width="13.7109375" style="2" customWidth="1"/>
    <col min="920" max="920" width="12.28515625" style="2" customWidth="1"/>
    <col min="921" max="921" width="13.42578125" style="2" customWidth="1"/>
    <col min="922" max="922" width="13.7109375" style="2" customWidth="1"/>
    <col min="923" max="923" width="12.28515625" style="2" customWidth="1"/>
    <col min="924" max="924" width="13.42578125" style="2" customWidth="1"/>
    <col min="925" max="925" width="13.7109375" style="2" customWidth="1"/>
    <col min="926" max="928" width="12" style="2" customWidth="1"/>
    <col min="929" max="930" width="15.85546875" style="2" customWidth="1"/>
    <col min="931" max="932" width="16.28515625" style="2" customWidth="1"/>
    <col min="933" max="934" width="14.140625" style="2" customWidth="1"/>
    <col min="935" max="935" width="14.42578125" style="2" customWidth="1"/>
    <col min="936" max="936" width="15.42578125" style="2" customWidth="1"/>
    <col min="937" max="937" width="15.28515625" style="2" customWidth="1"/>
    <col min="938" max="939" width="17" style="2" customWidth="1"/>
    <col min="940" max="940" width="15" style="2" customWidth="1"/>
    <col min="941" max="941" width="15.42578125" style="2" customWidth="1"/>
    <col min="942" max="942" width="15.85546875" style="2" customWidth="1"/>
    <col min="943" max="943" width="12.7109375" style="2" customWidth="1"/>
    <col min="944" max="945" width="13.140625" style="2" customWidth="1"/>
    <col min="946" max="946" width="13.42578125" style="2" customWidth="1"/>
    <col min="947" max="947" width="12.5703125" style="2" customWidth="1"/>
    <col min="948" max="948" width="12.85546875" style="2" customWidth="1"/>
    <col min="949" max="949" width="12" style="2" customWidth="1"/>
    <col min="950" max="950" width="12.85546875" style="2" customWidth="1"/>
    <col min="951" max="951" width="13.28515625" style="2" customWidth="1"/>
    <col min="952" max="953" width="12" style="2" customWidth="1"/>
    <col min="954" max="954" width="14" style="2" customWidth="1"/>
    <col min="955" max="955" width="14.28515625" style="2" customWidth="1"/>
    <col min="956" max="956" width="12.85546875" style="2" customWidth="1"/>
    <col min="957" max="957" width="13.28515625" style="2" customWidth="1"/>
    <col min="958" max="965" width="12" style="2" customWidth="1"/>
    <col min="966" max="966" width="12.7109375" style="2" customWidth="1"/>
    <col min="967" max="967" width="13.140625" style="2" customWidth="1"/>
    <col min="968" max="968" width="12.140625" style="2" customWidth="1"/>
    <col min="969" max="969" width="12.42578125" style="2" customWidth="1"/>
    <col min="970" max="971" width="12.7109375" style="2" customWidth="1"/>
    <col min="972" max="973" width="12" style="2" customWidth="1"/>
    <col min="974" max="974" width="15.85546875" style="2" customWidth="1"/>
    <col min="975" max="976" width="16.140625" style="2" customWidth="1"/>
    <col min="977" max="977" width="16.42578125" style="2" customWidth="1"/>
    <col min="978" max="978" width="15" style="2" customWidth="1"/>
    <col min="979" max="979" width="15.28515625" style="2" customWidth="1"/>
    <col min="980" max="980" width="17.28515625" style="2" customWidth="1"/>
    <col min="981" max="981" width="14.140625" style="2" customWidth="1"/>
    <col min="982" max="982" width="14.42578125" style="2" customWidth="1"/>
    <col min="983" max="983" width="14.7109375" style="2" customWidth="1"/>
    <col min="984" max="984" width="15" style="2" customWidth="1"/>
    <col min="985" max="985" width="14" style="2" customWidth="1"/>
    <col min="986" max="986" width="14.28515625" style="2" customWidth="1"/>
    <col min="987" max="987" width="14.7109375" style="2" customWidth="1"/>
    <col min="988" max="988" width="15" style="2" customWidth="1"/>
    <col min="989" max="1000" width="12" style="2" customWidth="1"/>
    <col min="1001" max="1001" width="12.28515625" style="2" customWidth="1"/>
    <col min="1002" max="1002" width="13.42578125" style="2" customWidth="1"/>
    <col min="1003" max="1003" width="13.7109375" style="2" customWidth="1"/>
    <col min="1004" max="1004" width="12.28515625" style="2" customWidth="1"/>
    <col min="1005" max="1005" width="13.42578125" style="2" customWidth="1"/>
    <col min="1006" max="1006" width="13.7109375" style="2" customWidth="1"/>
    <col min="1007" max="1009" width="12" style="2" customWidth="1"/>
    <col min="1010" max="1011" width="15.85546875" style="2" customWidth="1"/>
    <col min="1012" max="1013" width="16.28515625" style="2" customWidth="1"/>
    <col min="1014" max="1015" width="14.140625" style="2" customWidth="1"/>
    <col min="1016" max="1016" width="14.42578125" style="2" customWidth="1"/>
    <col min="1017" max="1017" width="15.42578125" style="2" customWidth="1"/>
    <col min="1018" max="1018" width="15.28515625" style="2" customWidth="1"/>
    <col min="1019" max="1020" width="17" style="2" customWidth="1"/>
    <col min="1021" max="1021" width="15" style="2" customWidth="1"/>
    <col min="1022" max="1022" width="15.42578125" style="2" customWidth="1"/>
    <col min="1023" max="1023" width="15.85546875" style="2" customWidth="1"/>
    <col min="1024" max="1024" width="12.7109375" style="2" customWidth="1"/>
    <col min="1025" max="1026" width="13.140625" style="2" customWidth="1"/>
    <col min="1027" max="1027" width="13.42578125" style="2" customWidth="1"/>
    <col min="1028" max="1028" width="12.5703125" style="2" customWidth="1"/>
    <col min="1029" max="1029" width="12.85546875" style="2" customWidth="1"/>
    <col min="1030" max="1030" width="12" style="2" customWidth="1"/>
    <col min="1031" max="1031" width="12.85546875" style="2" customWidth="1"/>
    <col min="1032" max="1032" width="13.28515625" style="2" customWidth="1"/>
    <col min="1033" max="1034" width="12" style="2" customWidth="1"/>
    <col min="1035" max="1035" width="14" style="2" customWidth="1"/>
    <col min="1036" max="1036" width="14.28515625" style="2" customWidth="1"/>
    <col min="1037" max="1037" width="12.85546875" style="2" customWidth="1"/>
    <col min="1038" max="1038" width="13.28515625" style="2" customWidth="1"/>
    <col min="1039" max="1039" width="12.7109375" style="2" customWidth="1"/>
    <col min="1040" max="1046" width="12" style="2" customWidth="1"/>
    <col min="1047" max="1047" width="12.7109375" style="2" customWidth="1"/>
    <col min="1048" max="1048" width="13.140625" style="2" customWidth="1"/>
    <col min="1049" max="1049" width="12.140625" style="2" customWidth="1"/>
    <col min="1050" max="1050" width="12.42578125" style="2" customWidth="1"/>
    <col min="1051" max="1052" width="12.7109375" style="2" customWidth="1"/>
    <col min="1053" max="1054" width="12" style="2" customWidth="1"/>
    <col min="1055" max="1055" width="15.85546875" style="2" customWidth="1"/>
    <col min="1056" max="1056" width="16.140625" style="2" customWidth="1"/>
    <col min="1057" max="1057" width="16.140625" style="2" bestFit="1" customWidth="1"/>
    <col min="1058" max="1058" width="16.140625" style="2" customWidth="1"/>
    <col min="1059" max="1059" width="16.42578125" style="2" customWidth="1"/>
    <col min="1060" max="1060" width="15" style="2" customWidth="1"/>
    <col min="1061" max="1061" width="15.28515625" style="2" customWidth="1"/>
    <col min="1062" max="1062" width="14.140625" style="2" customWidth="1"/>
    <col min="1063" max="1063" width="14.42578125" style="2" customWidth="1"/>
    <col min="1064" max="1064" width="14.7109375" style="2" customWidth="1"/>
    <col min="1065" max="1065" width="15" style="2" customWidth="1"/>
    <col min="1066" max="1066" width="14" style="2" customWidth="1"/>
    <col min="1067" max="1067" width="14.28515625" style="2" customWidth="1"/>
    <col min="1068" max="1068" width="14.7109375" style="2" customWidth="1"/>
    <col min="1069" max="1069" width="15" style="2" customWidth="1"/>
    <col min="1070" max="1081" width="12" style="2" customWidth="1"/>
    <col min="1082" max="1082" width="12.28515625" style="2" customWidth="1"/>
    <col min="1083" max="1083" width="13.42578125" style="2" customWidth="1"/>
    <col min="1084" max="1084" width="13.7109375" style="2" customWidth="1"/>
    <col min="1085" max="1085" width="12.28515625" style="2" customWidth="1"/>
    <col min="1086" max="1086" width="13.42578125" style="2" customWidth="1"/>
    <col min="1087" max="1087" width="13.7109375" style="2" customWidth="1"/>
    <col min="1088" max="1090" width="12" style="2" customWidth="1"/>
    <col min="1091" max="1092" width="15.85546875" style="2" customWidth="1"/>
    <col min="1093" max="1094" width="16.28515625" style="2" customWidth="1"/>
    <col min="1095" max="1096" width="14.140625" style="2" customWidth="1"/>
    <col min="1097" max="1097" width="14.42578125" style="2" customWidth="1"/>
    <col min="1098" max="1098" width="15.42578125" style="2" customWidth="1"/>
    <col min="1099" max="1099" width="15.28515625" style="2" customWidth="1"/>
    <col min="1100" max="1101" width="17" style="2" customWidth="1"/>
    <col min="1102" max="1102" width="15" style="2" customWidth="1"/>
    <col min="1103" max="1103" width="15.42578125" style="2" customWidth="1"/>
    <col min="1104" max="1104" width="15.85546875" style="2" customWidth="1"/>
    <col min="1105" max="1105" width="12.7109375" style="2" customWidth="1"/>
    <col min="1106" max="1107" width="13.140625" style="2" customWidth="1"/>
    <col min="1108" max="1108" width="13.42578125" style="2" customWidth="1"/>
    <col min="1109" max="1109" width="12.5703125" style="2" customWidth="1"/>
    <col min="1110" max="1110" width="12.85546875" style="2" customWidth="1"/>
    <col min="1111" max="1111" width="12" style="2" customWidth="1"/>
    <col min="1112" max="1112" width="12.85546875" style="2" customWidth="1"/>
    <col min="1113" max="1113" width="13.28515625" style="2" customWidth="1"/>
    <col min="1114" max="1115" width="12" style="2" customWidth="1"/>
    <col min="1116" max="1116" width="14" style="2" customWidth="1"/>
    <col min="1117" max="1117" width="14.28515625" style="2" customWidth="1"/>
    <col min="1118" max="1118" width="12.85546875" style="2" customWidth="1"/>
    <col min="1119" max="1119" width="13.28515625" style="2" customWidth="1"/>
    <col min="1120" max="1120" width="12.7109375" style="2" customWidth="1"/>
    <col min="1121" max="1127" width="12" style="2" customWidth="1"/>
    <col min="1128" max="1128" width="12.7109375" style="2" customWidth="1"/>
    <col min="1129" max="1129" width="13.140625" style="2" customWidth="1"/>
    <col min="1130" max="1130" width="12.140625" style="2" customWidth="1"/>
    <col min="1131" max="1131" width="12.42578125" style="2" customWidth="1"/>
    <col min="1132" max="1133" width="12.7109375" style="2" customWidth="1"/>
    <col min="1134" max="1135" width="12" style="2" customWidth="1"/>
    <col min="1136" max="1136" width="15.85546875" style="2" customWidth="1"/>
    <col min="1137" max="1138" width="16.140625" style="2" customWidth="1"/>
    <col min="1139" max="1139" width="16.42578125" style="2" customWidth="1"/>
    <col min="1140" max="1140" width="15" style="2" customWidth="1"/>
    <col min="1141" max="1141" width="15.28515625" style="2" customWidth="1"/>
    <col min="1142" max="1142" width="14.140625" style="2" customWidth="1"/>
    <col min="1143" max="1143" width="14.42578125" style="2" customWidth="1"/>
    <col min="1144" max="1144" width="14.7109375" style="2" customWidth="1"/>
    <col min="1145" max="1145" width="15" style="2" customWidth="1"/>
    <col min="1146" max="1146" width="14" style="2" customWidth="1"/>
    <col min="1147" max="1147" width="14.28515625" style="2" customWidth="1"/>
    <col min="1148" max="1148" width="14.7109375" style="2" customWidth="1"/>
    <col min="1149" max="1149" width="15" style="2" customWidth="1"/>
    <col min="1150" max="1161" width="12" style="2" customWidth="1"/>
    <col min="1162" max="1162" width="12.28515625" style="2" customWidth="1"/>
    <col min="1163" max="1163" width="13.42578125" style="2" customWidth="1"/>
    <col min="1164" max="1164" width="13.7109375" style="2" customWidth="1"/>
    <col min="1165" max="1165" width="12.28515625" style="2" customWidth="1"/>
    <col min="1166" max="1166" width="13.42578125" style="2" customWidth="1"/>
    <col min="1167" max="1167" width="13.7109375" style="2" customWidth="1"/>
    <col min="1168" max="1170" width="12" style="2" customWidth="1"/>
    <col min="1171" max="1172" width="15.85546875" style="2" customWidth="1"/>
    <col min="1173" max="1174" width="16.28515625" style="2" customWidth="1"/>
    <col min="1175" max="1176" width="14.140625" style="2" customWidth="1"/>
    <col min="1177" max="1177" width="14.42578125" style="2" customWidth="1"/>
    <col min="1178" max="1178" width="15.42578125" style="2" customWidth="1"/>
    <col min="1179" max="1179" width="15.28515625" style="2" customWidth="1"/>
    <col min="1180" max="1181" width="17" style="2" customWidth="1"/>
    <col min="1182" max="1182" width="15.42578125" style="2" customWidth="1"/>
    <col min="1183" max="1183" width="15.85546875" style="2" customWidth="1"/>
    <col min="1184" max="1184" width="12.7109375" style="2" customWidth="1"/>
    <col min="1185" max="1186" width="13.140625" style="2" customWidth="1"/>
    <col min="1187" max="1187" width="13.42578125" style="2" customWidth="1"/>
    <col min="1188" max="1188" width="12.5703125" style="2" customWidth="1"/>
    <col min="1189" max="1190" width="12.85546875" style="2" customWidth="1"/>
    <col min="1191" max="1191" width="13.28515625" style="2" customWidth="1"/>
    <col min="1192" max="1193" width="12" style="2" customWidth="1"/>
    <col min="1194" max="1194" width="14" style="2" customWidth="1"/>
    <col min="1195" max="1195" width="14.28515625" style="2" customWidth="1"/>
    <col min="1196" max="1196" width="12.85546875" style="2" customWidth="1"/>
    <col min="1197" max="1197" width="13.28515625" style="2" customWidth="1"/>
    <col min="1198" max="1199" width="12.7109375" style="2" customWidth="1"/>
    <col min="1200" max="1205" width="12" style="2" customWidth="1"/>
    <col min="1206" max="1206" width="12.7109375" style="2" customWidth="1"/>
    <col min="1207" max="1207" width="13.140625" style="2" customWidth="1"/>
    <col min="1208" max="1208" width="12.140625" style="2" customWidth="1"/>
    <col min="1209" max="1209" width="12.42578125" style="2" customWidth="1"/>
    <col min="1210" max="1211" width="12.7109375" style="2" customWidth="1"/>
    <col min="1212" max="1213" width="12" style="2" customWidth="1"/>
    <col min="1214" max="1214" width="15.85546875" style="2" customWidth="1"/>
    <col min="1215" max="1216" width="16.140625" style="2" customWidth="1"/>
    <col min="1217" max="1217" width="16.42578125" style="2" customWidth="1"/>
    <col min="1218" max="1218" width="15" style="2" customWidth="1"/>
    <col min="1219" max="1219" width="15.28515625" style="2" customWidth="1"/>
    <col min="1220" max="1220" width="14.140625" style="2" customWidth="1"/>
    <col min="1221" max="1221" width="14.42578125" style="2" customWidth="1"/>
    <col min="1222" max="1222" width="14.7109375" style="2" customWidth="1"/>
    <col min="1223" max="1223" width="15" style="2" customWidth="1"/>
    <col min="1224" max="1224" width="14" style="2" customWidth="1"/>
    <col min="1225" max="1225" width="14.28515625" style="2" customWidth="1"/>
    <col min="1226" max="1226" width="14.7109375" style="2" customWidth="1"/>
    <col min="1227" max="1227" width="15" style="2" customWidth="1"/>
    <col min="1228" max="1238" width="12" style="2" customWidth="1"/>
    <col min="1239" max="1239" width="10.7109375" style="2" customWidth="1"/>
    <col min="1240" max="1240" width="12.28515625" style="2" customWidth="1"/>
    <col min="1241" max="1241" width="13.42578125" style="2" customWidth="1"/>
    <col min="1242" max="1242" width="13.7109375" style="2" customWidth="1"/>
    <col min="1243" max="1243" width="12.28515625" style="2" customWidth="1"/>
    <col min="1244" max="1244" width="13.42578125" style="2" customWidth="1"/>
    <col min="1245" max="1245" width="13.7109375" style="2" customWidth="1"/>
    <col min="1246" max="1248" width="12" style="2" customWidth="1"/>
    <col min="1249" max="1250" width="15.85546875" style="2" customWidth="1"/>
    <col min="1251" max="1252" width="16.28515625" style="2" customWidth="1"/>
    <col min="1253" max="1254" width="14.140625" style="2" customWidth="1"/>
    <col min="1255" max="1255" width="14.42578125" style="2" customWidth="1"/>
    <col min="1256" max="1256" width="15.42578125" style="2" customWidth="1"/>
    <col min="1257" max="1257" width="15.28515625" style="2" customWidth="1"/>
    <col min="1258" max="1259" width="17" style="2" customWidth="1"/>
    <col min="1260" max="1260" width="15.42578125" style="2" customWidth="1"/>
    <col min="1261" max="1261" width="15.85546875" style="2" customWidth="1"/>
    <col min="1262" max="1262" width="12.7109375" style="2" customWidth="1"/>
    <col min="1263" max="1264" width="13.140625" style="2" customWidth="1"/>
    <col min="1265" max="1265" width="13.42578125" style="2" customWidth="1"/>
    <col min="1266" max="1266" width="12.5703125" style="2" customWidth="1"/>
    <col min="1267" max="1268" width="12.85546875" style="2" customWidth="1"/>
    <col min="1269" max="1269" width="13.28515625" style="2" customWidth="1"/>
    <col min="1270" max="1271" width="12" style="2" customWidth="1"/>
    <col min="1272" max="1272" width="14" style="2" customWidth="1"/>
    <col min="1273" max="1273" width="14.28515625" style="2" customWidth="1"/>
    <col min="1274" max="1274" width="12.85546875" style="2" customWidth="1"/>
    <col min="1275" max="1275" width="13.28515625" style="2" customWidth="1"/>
    <col min="1276" max="1283" width="12" style="2" customWidth="1"/>
    <col min="1284" max="1284" width="12.7109375" style="2" customWidth="1"/>
    <col min="1285" max="1285" width="13.140625" style="2" customWidth="1"/>
    <col min="1286" max="1286" width="12.140625" style="2" customWidth="1"/>
    <col min="1287" max="1287" width="12.42578125" style="2" customWidth="1"/>
    <col min="1288" max="1290" width="12.7109375" style="2" customWidth="1"/>
    <col min="1291" max="1291" width="12" style="2" customWidth="1"/>
    <col min="1292" max="1292" width="15.85546875" style="2" customWidth="1"/>
    <col min="1293" max="1294" width="16.140625" style="2" customWidth="1"/>
    <col min="1295" max="1295" width="16.42578125" style="2" customWidth="1"/>
    <col min="1296" max="1296" width="15" style="2" customWidth="1"/>
    <col min="1297" max="1297" width="15.28515625" style="2" customWidth="1"/>
    <col min="1298" max="1298" width="14.140625" style="2" customWidth="1"/>
    <col min="1299" max="1299" width="14.42578125" style="2" customWidth="1"/>
    <col min="1300" max="1300" width="14.7109375" style="2" customWidth="1"/>
    <col min="1301" max="1301" width="15" style="2" customWidth="1"/>
    <col min="1302" max="1302" width="14" style="2" customWidth="1"/>
    <col min="1303" max="1303" width="14.28515625" style="2" customWidth="1"/>
    <col min="1304" max="1304" width="14.7109375" style="2" customWidth="1"/>
    <col min="1305" max="1305" width="15" style="2" customWidth="1"/>
    <col min="1306" max="1306" width="4.5703125" style="2" bestFit="1" customWidth="1"/>
    <col min="1307" max="1307" width="5.5703125" style="2" bestFit="1" customWidth="1"/>
    <col min="1308" max="1309" width="4.5703125" style="2" bestFit="1" customWidth="1"/>
    <col min="1310" max="1310" width="4.28515625" style="2" bestFit="1" customWidth="1"/>
    <col min="1311" max="1311" width="8.140625" style="2" bestFit="1" customWidth="1"/>
    <col min="1312" max="16384" width="9.140625" style="2"/>
  </cols>
  <sheetData>
    <row r="1" spans="1:1311" s="12" customFormat="1" ht="15.75" thickBot="1" x14ac:dyDescent="0.3">
      <c r="A1" s="12" t="s">
        <v>0</v>
      </c>
      <c r="B1" s="12" t="s">
        <v>1</v>
      </c>
      <c r="C1" s="12" t="s">
        <v>12</v>
      </c>
      <c r="D1" s="12" t="s">
        <v>130</v>
      </c>
      <c r="E1" s="12" t="s">
        <v>2</v>
      </c>
      <c r="F1" s="12" t="s">
        <v>3</v>
      </c>
      <c r="G1" s="12" t="s">
        <v>13</v>
      </c>
      <c r="H1" s="12" t="s">
        <v>4</v>
      </c>
      <c r="I1" s="12" t="s">
        <v>5</v>
      </c>
      <c r="J1" s="12" t="s">
        <v>6</v>
      </c>
      <c r="K1" s="12" t="s">
        <v>7</v>
      </c>
      <c r="L1" s="12" t="s">
        <v>8</v>
      </c>
      <c r="M1" s="12" t="s">
        <v>145</v>
      </c>
      <c r="N1" s="12" t="s">
        <v>131</v>
      </c>
      <c r="O1" s="12" t="s">
        <v>132</v>
      </c>
      <c r="P1" s="12" t="s">
        <v>133</v>
      </c>
      <c r="Q1" s="12" t="s">
        <v>134</v>
      </c>
      <c r="R1" s="12" t="s">
        <v>135</v>
      </c>
      <c r="S1" s="12" t="s">
        <v>136</v>
      </c>
      <c r="T1" s="12" t="s">
        <v>137</v>
      </c>
      <c r="U1" s="12" t="s">
        <v>138</v>
      </c>
      <c r="V1" s="12" t="s">
        <v>139</v>
      </c>
      <c r="W1" s="12" t="s">
        <v>140</v>
      </c>
      <c r="X1" s="12" t="s">
        <v>141</v>
      </c>
      <c r="Y1" s="12" t="s">
        <v>142</v>
      </c>
      <c r="Z1" s="12" t="s">
        <v>15</v>
      </c>
      <c r="AA1" s="12" t="s">
        <v>16</v>
      </c>
      <c r="AB1" s="12" t="s">
        <v>17</v>
      </c>
      <c r="AC1" s="12" t="s">
        <v>18</v>
      </c>
      <c r="AD1" s="12" t="s">
        <v>19</v>
      </c>
      <c r="AE1" s="12" t="s">
        <v>20</v>
      </c>
      <c r="AF1" s="12" t="s">
        <v>21</v>
      </c>
      <c r="AG1" s="12" t="s">
        <v>22</v>
      </c>
      <c r="AH1" s="12" t="s">
        <v>23</v>
      </c>
      <c r="AI1" s="12" t="s">
        <v>24</v>
      </c>
      <c r="AJ1" s="12" t="s">
        <v>25</v>
      </c>
      <c r="AK1" s="12" t="s">
        <v>26</v>
      </c>
      <c r="AL1" s="12" t="s">
        <v>27</v>
      </c>
      <c r="AM1" s="12" t="s">
        <v>28</v>
      </c>
      <c r="AN1" s="12" t="s">
        <v>29</v>
      </c>
      <c r="AO1" s="12" t="s">
        <v>30</v>
      </c>
      <c r="AP1" s="12" t="s">
        <v>31</v>
      </c>
      <c r="AQ1" s="12" t="s">
        <v>32</v>
      </c>
      <c r="AR1" s="12" t="s">
        <v>33</v>
      </c>
      <c r="AS1" s="12" t="s">
        <v>34</v>
      </c>
      <c r="AT1" s="12" t="s">
        <v>35</v>
      </c>
      <c r="AU1" s="12" t="s">
        <v>36</v>
      </c>
      <c r="AV1" s="12" t="s">
        <v>37</v>
      </c>
      <c r="AW1" s="12" t="s">
        <v>38</v>
      </c>
      <c r="AX1" s="12" t="s">
        <v>100</v>
      </c>
      <c r="AY1" s="13" t="s">
        <v>101</v>
      </c>
      <c r="AZ1" s="13" t="s">
        <v>102</v>
      </c>
      <c r="BA1" s="13" t="s">
        <v>103</v>
      </c>
      <c r="BB1" s="13" t="s">
        <v>104</v>
      </c>
      <c r="BC1" s="13" t="s">
        <v>105</v>
      </c>
      <c r="BD1" s="13" t="s">
        <v>106</v>
      </c>
      <c r="BE1" s="13" t="s">
        <v>115</v>
      </c>
      <c r="BF1" s="13" t="s">
        <v>107</v>
      </c>
      <c r="BG1" s="13" t="s">
        <v>108</v>
      </c>
      <c r="BH1" s="13" t="s">
        <v>109</v>
      </c>
      <c r="BI1" s="13" t="s">
        <v>146</v>
      </c>
      <c r="BJ1" s="13" t="s">
        <v>110</v>
      </c>
      <c r="BK1" s="13" t="s">
        <v>111</v>
      </c>
      <c r="BL1" s="13" t="s">
        <v>112</v>
      </c>
      <c r="BM1" s="13" t="s">
        <v>113</v>
      </c>
      <c r="BN1" s="13" t="s">
        <v>114</v>
      </c>
      <c r="BO1" s="13" t="s">
        <v>116</v>
      </c>
      <c r="BP1" s="13" t="s">
        <v>117</v>
      </c>
      <c r="BQ1" s="13" t="s">
        <v>118</v>
      </c>
      <c r="BR1" s="13" t="s">
        <v>119</v>
      </c>
      <c r="BS1" s="13" t="s">
        <v>120</v>
      </c>
      <c r="BT1" s="13" t="s">
        <v>121</v>
      </c>
      <c r="BU1" s="13" t="s">
        <v>129</v>
      </c>
      <c r="BV1" s="13" t="s">
        <v>122</v>
      </c>
      <c r="BW1" s="13" t="s">
        <v>123</v>
      </c>
      <c r="BX1" s="13" t="s">
        <v>124</v>
      </c>
      <c r="BY1" s="13" t="s">
        <v>125</v>
      </c>
      <c r="BZ1" s="13" t="s">
        <v>126</v>
      </c>
      <c r="CA1" s="13" t="s">
        <v>127</v>
      </c>
      <c r="CB1" s="13" t="s">
        <v>128</v>
      </c>
      <c r="CC1" s="13" t="s">
        <v>113</v>
      </c>
      <c r="CD1" s="13" t="s">
        <v>114</v>
      </c>
      <c r="CE1" s="13" t="s">
        <v>1261</v>
      </c>
      <c r="CF1" s="13" t="s">
        <v>1262</v>
      </c>
      <c r="CG1" s="13" t="s">
        <v>1263</v>
      </c>
      <c r="CH1" s="13" t="s">
        <v>1264</v>
      </c>
      <c r="CI1" s="13" t="s">
        <v>1265</v>
      </c>
      <c r="CJ1" s="13" t="s">
        <v>1266</v>
      </c>
      <c r="CK1" s="13" t="s">
        <v>1267</v>
      </c>
      <c r="CL1" s="13" t="s">
        <v>1268</v>
      </c>
      <c r="CM1" s="13" t="s">
        <v>1269</v>
      </c>
      <c r="CN1" s="13" t="s">
        <v>1270</v>
      </c>
      <c r="CO1" s="13" t="s">
        <v>1271</v>
      </c>
      <c r="CP1" s="13" t="s">
        <v>1272</v>
      </c>
      <c r="CQ1" s="13" t="s">
        <v>1273</v>
      </c>
      <c r="CR1" s="13" t="s">
        <v>1274</v>
      </c>
      <c r="CS1" s="13" t="s">
        <v>1275</v>
      </c>
      <c r="CT1" s="13" t="s">
        <v>1276</v>
      </c>
      <c r="CU1" s="13" t="s">
        <v>1277</v>
      </c>
      <c r="CV1" s="13" t="s">
        <v>1278</v>
      </c>
      <c r="CW1" s="13" t="s">
        <v>1279</v>
      </c>
      <c r="CX1" s="13" t="s">
        <v>1280</v>
      </c>
      <c r="CY1" s="13" t="s">
        <v>1281</v>
      </c>
      <c r="CZ1" s="13" t="s">
        <v>1282</v>
      </c>
      <c r="DA1" s="13" t="s">
        <v>1283</v>
      </c>
      <c r="DB1" s="13" t="s">
        <v>1284</v>
      </c>
      <c r="DC1" s="13" t="s">
        <v>1285</v>
      </c>
      <c r="DD1" s="13" t="s">
        <v>1286</v>
      </c>
      <c r="DE1" s="13" t="s">
        <v>1287</v>
      </c>
      <c r="DF1" s="13" t="s">
        <v>1288</v>
      </c>
      <c r="DG1" s="13" t="s">
        <v>1289</v>
      </c>
      <c r="DH1" s="13" t="s">
        <v>1290</v>
      </c>
      <c r="DI1" s="13" t="s">
        <v>1291</v>
      </c>
      <c r="DJ1" s="13" t="s">
        <v>1292</v>
      </c>
      <c r="DK1" s="13" t="s">
        <v>1293</v>
      </c>
      <c r="DL1" s="13" t="s">
        <v>1294</v>
      </c>
      <c r="DM1" s="13" t="s">
        <v>1295</v>
      </c>
      <c r="DN1" s="13" t="s">
        <v>1296</v>
      </c>
      <c r="DO1" s="13" t="s">
        <v>1297</v>
      </c>
      <c r="DP1" s="13" t="s">
        <v>1298</v>
      </c>
      <c r="DQ1" s="13" t="s">
        <v>1299</v>
      </c>
      <c r="DR1" s="13" t="s">
        <v>1344</v>
      </c>
      <c r="DS1" s="13" t="s">
        <v>1345</v>
      </c>
      <c r="DT1" s="13" t="s">
        <v>1346</v>
      </c>
      <c r="DU1" s="13" t="s">
        <v>1347</v>
      </c>
      <c r="DV1" s="13" t="s">
        <v>1348</v>
      </c>
      <c r="DW1" s="13" t="s">
        <v>1349</v>
      </c>
      <c r="DX1" s="13" t="s">
        <v>1350</v>
      </c>
      <c r="DY1" s="13" t="s">
        <v>1300</v>
      </c>
      <c r="DZ1" s="13" t="s">
        <v>1301</v>
      </c>
      <c r="EA1" s="13" t="s">
        <v>1302</v>
      </c>
      <c r="EB1" s="13" t="s">
        <v>1303</v>
      </c>
      <c r="EC1" s="13" t="s">
        <v>1304</v>
      </c>
      <c r="ED1" s="13" t="s">
        <v>1305</v>
      </c>
      <c r="EE1" s="13" t="s">
        <v>1306</v>
      </c>
      <c r="EF1" s="13" t="s">
        <v>1307</v>
      </c>
      <c r="EG1" s="13" t="s">
        <v>1308</v>
      </c>
      <c r="EH1" s="13" t="s">
        <v>1309</v>
      </c>
      <c r="EI1" s="13" t="s">
        <v>1310</v>
      </c>
      <c r="EJ1" s="13" t="s">
        <v>1311</v>
      </c>
      <c r="EK1" s="13" t="s">
        <v>1312</v>
      </c>
      <c r="EL1" s="13" t="s">
        <v>1313</v>
      </c>
      <c r="EM1" s="13" t="s">
        <v>1314</v>
      </c>
      <c r="EN1" s="13" t="s">
        <v>1315</v>
      </c>
      <c r="EO1" s="13" t="s">
        <v>1316</v>
      </c>
      <c r="EP1" s="13" t="s">
        <v>1317</v>
      </c>
      <c r="EQ1" s="13" t="s">
        <v>1318</v>
      </c>
      <c r="ER1" s="13" t="s">
        <v>1319</v>
      </c>
      <c r="ES1" s="13" t="s">
        <v>1320</v>
      </c>
      <c r="ET1" s="13" t="s">
        <v>1321</v>
      </c>
      <c r="EU1" s="13" t="s">
        <v>1322</v>
      </c>
      <c r="EV1" s="13" t="s">
        <v>1323</v>
      </c>
      <c r="EW1" s="13" t="s">
        <v>1324</v>
      </c>
      <c r="EX1" s="13" t="s">
        <v>1325</v>
      </c>
      <c r="EY1" s="13" t="s">
        <v>1326</v>
      </c>
      <c r="EZ1" s="13" t="s">
        <v>1327</v>
      </c>
      <c r="FA1" s="13" t="s">
        <v>1342</v>
      </c>
      <c r="FB1" s="13" t="s">
        <v>1340</v>
      </c>
      <c r="FC1" s="13" t="s">
        <v>1341</v>
      </c>
      <c r="FD1" s="13" t="s">
        <v>1343</v>
      </c>
      <c r="FE1" s="14" t="s">
        <v>750</v>
      </c>
      <c r="FF1" s="14" t="s">
        <v>751</v>
      </c>
      <c r="FG1" s="14" t="s">
        <v>752</v>
      </c>
      <c r="FH1" s="14" t="s">
        <v>753</v>
      </c>
      <c r="FI1" s="14" t="s">
        <v>754</v>
      </c>
      <c r="FJ1" s="14" t="s">
        <v>755</v>
      </c>
      <c r="FK1" s="14" t="s">
        <v>143</v>
      </c>
      <c r="FL1" s="14" t="s">
        <v>756</v>
      </c>
      <c r="FM1" s="14" t="s">
        <v>144</v>
      </c>
      <c r="FN1" s="14" t="s">
        <v>854</v>
      </c>
      <c r="FO1" s="14" t="s">
        <v>855</v>
      </c>
      <c r="FP1" s="14" t="s">
        <v>856</v>
      </c>
      <c r="FQ1" s="14" t="s">
        <v>857</v>
      </c>
      <c r="FR1" s="14" t="s">
        <v>865</v>
      </c>
      <c r="FS1" s="14" t="s">
        <v>866</v>
      </c>
      <c r="FT1" s="14" t="s">
        <v>1028</v>
      </c>
      <c r="FU1" s="14" t="s">
        <v>867</v>
      </c>
      <c r="FV1" s="14" t="s">
        <v>868</v>
      </c>
      <c r="FW1" s="14" t="s">
        <v>869</v>
      </c>
      <c r="FX1" s="14" t="s">
        <v>1188</v>
      </c>
      <c r="FY1" s="14" t="s">
        <v>1189</v>
      </c>
      <c r="FZ1" s="14" t="s">
        <v>1190</v>
      </c>
      <c r="GA1" s="14" t="s">
        <v>757</v>
      </c>
      <c r="GB1" s="14" t="s">
        <v>758</v>
      </c>
      <c r="GC1" s="14" t="s">
        <v>759</v>
      </c>
      <c r="GD1" s="14" t="s">
        <v>760</v>
      </c>
      <c r="GE1" s="14" t="s">
        <v>761</v>
      </c>
      <c r="GF1" s="14" t="s">
        <v>762</v>
      </c>
      <c r="GG1" s="14" t="s">
        <v>862</v>
      </c>
      <c r="GH1" s="14" t="s">
        <v>863</v>
      </c>
      <c r="GI1" s="14" t="s">
        <v>864</v>
      </c>
      <c r="GJ1" s="14" t="s">
        <v>763</v>
      </c>
      <c r="GK1" s="14" t="s">
        <v>764</v>
      </c>
      <c r="GL1" s="14" t="s">
        <v>765</v>
      </c>
      <c r="GM1" s="14" t="s">
        <v>766</v>
      </c>
      <c r="GN1" s="14" t="s">
        <v>767</v>
      </c>
      <c r="GO1" s="14" t="s">
        <v>768</v>
      </c>
      <c r="GP1" s="14" t="s">
        <v>769</v>
      </c>
      <c r="GQ1" s="14" t="s">
        <v>858</v>
      </c>
      <c r="GR1" s="14" t="s">
        <v>859</v>
      </c>
      <c r="GS1" s="14" t="s">
        <v>860</v>
      </c>
      <c r="GT1" s="14" t="s">
        <v>861</v>
      </c>
      <c r="GU1" s="14" t="s">
        <v>1107</v>
      </c>
      <c r="GV1" s="14" t="s">
        <v>1108</v>
      </c>
      <c r="GW1" s="14" t="s">
        <v>1193</v>
      </c>
      <c r="GX1" s="14" t="s">
        <v>1194</v>
      </c>
      <c r="GY1" s="14" t="s">
        <v>746</v>
      </c>
      <c r="GZ1" s="14" t="s">
        <v>747</v>
      </c>
      <c r="HA1" s="14" t="s">
        <v>748</v>
      </c>
      <c r="HB1" s="14" t="s">
        <v>749</v>
      </c>
      <c r="HC1" s="14" t="s">
        <v>1026</v>
      </c>
      <c r="HD1" s="14" t="s">
        <v>1027</v>
      </c>
      <c r="HE1" s="14" t="s">
        <v>1187</v>
      </c>
      <c r="HF1" s="14" t="s">
        <v>1191</v>
      </c>
      <c r="HG1" s="14" t="s">
        <v>1192</v>
      </c>
      <c r="HH1" s="14" t="s">
        <v>1358</v>
      </c>
      <c r="HI1" s="14" t="s">
        <v>1359</v>
      </c>
      <c r="HJ1" s="14" t="s">
        <v>1339</v>
      </c>
      <c r="HK1" s="14" t="s">
        <v>1362</v>
      </c>
      <c r="HL1" s="14" t="s">
        <v>1361</v>
      </c>
      <c r="HM1" s="14" t="s">
        <v>1330</v>
      </c>
      <c r="HN1" s="14" t="s">
        <v>1331</v>
      </c>
      <c r="HO1" s="14" t="s">
        <v>1360</v>
      </c>
      <c r="HP1" s="14" t="s">
        <v>1332</v>
      </c>
      <c r="HQ1" s="14" t="s">
        <v>1333</v>
      </c>
      <c r="HR1" s="14" t="s">
        <v>1334</v>
      </c>
      <c r="HS1" s="14" t="s">
        <v>1335</v>
      </c>
      <c r="HT1" s="14" t="s">
        <v>1336</v>
      </c>
      <c r="HU1" s="14" t="s">
        <v>1337</v>
      </c>
      <c r="HV1" s="14" t="s">
        <v>1200</v>
      </c>
      <c r="HW1" s="14" t="s">
        <v>1201</v>
      </c>
      <c r="HX1" s="12" t="s">
        <v>1202</v>
      </c>
      <c r="HY1" s="15" t="s">
        <v>1203</v>
      </c>
      <c r="HZ1" s="12" t="s">
        <v>1204</v>
      </c>
      <c r="IA1" s="12" t="s">
        <v>1195</v>
      </c>
      <c r="IB1" s="12" t="s">
        <v>1206</v>
      </c>
      <c r="IC1" s="15" t="s">
        <v>1207</v>
      </c>
      <c r="ID1" s="12" t="s">
        <v>1222</v>
      </c>
      <c r="IE1" s="12" t="s">
        <v>1224</v>
      </c>
      <c r="IF1" s="12" t="s">
        <v>1223</v>
      </c>
      <c r="IG1" s="12" t="s">
        <v>1208</v>
      </c>
      <c r="IH1" s="12" t="s">
        <v>1196</v>
      </c>
      <c r="II1" s="12" t="s">
        <v>1209</v>
      </c>
      <c r="IJ1" s="16" t="s">
        <v>1210</v>
      </c>
      <c r="IK1" s="12" t="s">
        <v>1197</v>
      </c>
      <c r="IL1" s="16" t="s">
        <v>1211</v>
      </c>
      <c r="IM1" s="16" t="s">
        <v>1221</v>
      </c>
      <c r="IN1" s="16" t="s">
        <v>1226</v>
      </c>
      <c r="IO1" s="16" t="s">
        <v>1220</v>
      </c>
      <c r="IP1" s="16" t="s">
        <v>1227</v>
      </c>
      <c r="IQ1" s="16" t="s">
        <v>1219</v>
      </c>
      <c r="IR1" s="16" t="s">
        <v>1218</v>
      </c>
      <c r="IS1" s="12" t="s">
        <v>1216</v>
      </c>
      <c r="IT1" s="12" t="s">
        <v>1217</v>
      </c>
      <c r="IU1" s="12" t="s">
        <v>1205</v>
      </c>
      <c r="IV1" s="12" t="s">
        <v>1215</v>
      </c>
      <c r="IW1" s="12" t="s">
        <v>1214</v>
      </c>
      <c r="IX1" s="12" t="s">
        <v>1213</v>
      </c>
      <c r="IY1" s="12" t="s">
        <v>1225</v>
      </c>
      <c r="IZ1" s="12" t="s">
        <v>1198</v>
      </c>
      <c r="JA1" s="12" t="s">
        <v>1212</v>
      </c>
      <c r="JB1" s="13" t="s">
        <v>1199</v>
      </c>
      <c r="JC1" s="13" t="s">
        <v>1338</v>
      </c>
      <c r="JD1" s="12" t="s">
        <v>1241</v>
      </c>
      <c r="JE1" s="12" t="s">
        <v>1242</v>
      </c>
      <c r="JF1" s="12" t="s">
        <v>1257</v>
      </c>
      <c r="JG1" s="12" t="s">
        <v>1243</v>
      </c>
      <c r="JH1" s="12" t="s">
        <v>1244</v>
      </c>
      <c r="JI1" s="12" t="s">
        <v>1260</v>
      </c>
      <c r="JJ1" s="12" t="s">
        <v>1245</v>
      </c>
      <c r="JK1" s="12" t="s">
        <v>1246</v>
      </c>
      <c r="JL1" s="12" t="s">
        <v>1258</v>
      </c>
      <c r="JM1" s="12" t="s">
        <v>1247</v>
      </c>
      <c r="JN1" s="12" t="s">
        <v>1248</v>
      </c>
      <c r="JO1" s="12" t="s">
        <v>1259</v>
      </c>
      <c r="JP1" s="12" t="s">
        <v>1249</v>
      </c>
      <c r="JQ1" s="12" t="s">
        <v>1250</v>
      </c>
      <c r="JR1" s="12" t="s">
        <v>1235</v>
      </c>
      <c r="JS1" s="12" t="s">
        <v>1240</v>
      </c>
      <c r="JT1" s="13" t="s">
        <v>1228</v>
      </c>
      <c r="JU1" s="13" t="s">
        <v>1229</v>
      </c>
      <c r="JV1" s="13" t="s">
        <v>1230</v>
      </c>
      <c r="JW1" s="12" t="s">
        <v>1231</v>
      </c>
      <c r="JX1" s="13" t="s">
        <v>1232</v>
      </c>
      <c r="JY1" s="13" t="s">
        <v>1233</v>
      </c>
      <c r="JZ1" s="13" t="s">
        <v>1234</v>
      </c>
      <c r="KA1" s="12" t="s">
        <v>1236</v>
      </c>
      <c r="KB1" s="13" t="s">
        <v>1237</v>
      </c>
      <c r="KC1" s="13" t="s">
        <v>1238</v>
      </c>
      <c r="KD1" s="13" t="s">
        <v>1239</v>
      </c>
      <c r="KE1" s="13" t="s">
        <v>1351</v>
      </c>
      <c r="KF1" s="13" t="s">
        <v>1328</v>
      </c>
      <c r="KG1" s="13" t="s">
        <v>1329</v>
      </c>
      <c r="KH1" s="12" t="s">
        <v>1352</v>
      </c>
      <c r="KI1" s="13" t="s">
        <v>1353</v>
      </c>
      <c r="KJ1" s="12" t="s">
        <v>1354</v>
      </c>
      <c r="KK1" s="12" t="s">
        <v>1355</v>
      </c>
      <c r="KL1" s="13" t="s">
        <v>1357</v>
      </c>
      <c r="KM1" s="12" t="s">
        <v>147</v>
      </c>
      <c r="KN1" s="12" t="s">
        <v>148</v>
      </c>
      <c r="KO1" s="12" t="s">
        <v>149</v>
      </c>
      <c r="KP1" s="12" t="s">
        <v>150</v>
      </c>
      <c r="KQ1" s="12" t="s">
        <v>151</v>
      </c>
      <c r="KR1" s="12" t="s">
        <v>152</v>
      </c>
      <c r="KS1" s="12" t="s">
        <v>153</v>
      </c>
      <c r="KT1" s="12" t="s">
        <v>154</v>
      </c>
      <c r="KU1" s="12" t="s">
        <v>155</v>
      </c>
      <c r="KV1" s="12" t="s">
        <v>156</v>
      </c>
      <c r="KW1" s="12" t="s">
        <v>157</v>
      </c>
      <c r="KX1" s="12" t="s">
        <v>158</v>
      </c>
      <c r="KY1" s="12" t="s">
        <v>159</v>
      </c>
      <c r="KZ1" s="12" t="s">
        <v>160</v>
      </c>
      <c r="LA1" s="12" t="s">
        <v>161</v>
      </c>
      <c r="LB1" s="12" t="s">
        <v>162</v>
      </c>
      <c r="LC1" s="12" t="s">
        <v>163</v>
      </c>
      <c r="LD1" s="12" t="s">
        <v>164</v>
      </c>
      <c r="LE1" s="12" t="s">
        <v>165</v>
      </c>
      <c r="LF1" s="12" t="s">
        <v>166</v>
      </c>
      <c r="LG1" s="12" t="s">
        <v>167</v>
      </c>
      <c r="LH1" s="12" t="s">
        <v>168</v>
      </c>
      <c r="LI1" s="12" t="s">
        <v>169</v>
      </c>
      <c r="LJ1" s="12" t="s">
        <v>218</v>
      </c>
      <c r="LK1" s="12" t="s">
        <v>217</v>
      </c>
      <c r="LL1" s="12" t="s">
        <v>216</v>
      </c>
      <c r="LM1" s="12" t="s">
        <v>170</v>
      </c>
      <c r="LN1" s="12" t="s">
        <v>171</v>
      </c>
      <c r="LO1" s="12" t="s">
        <v>172</v>
      </c>
      <c r="LP1" s="12" t="s">
        <v>173</v>
      </c>
      <c r="LQ1" s="12" t="s">
        <v>174</v>
      </c>
      <c r="LR1" s="12" t="s">
        <v>175</v>
      </c>
      <c r="LS1" s="12" t="s">
        <v>176</v>
      </c>
      <c r="LT1" s="12" t="s">
        <v>177</v>
      </c>
      <c r="LU1" s="12" t="s">
        <v>178</v>
      </c>
      <c r="LV1" s="12" t="s">
        <v>179</v>
      </c>
      <c r="LW1" s="12" t="s">
        <v>180</v>
      </c>
      <c r="LX1" s="12" t="s">
        <v>181</v>
      </c>
      <c r="LY1" s="12" t="s">
        <v>182</v>
      </c>
      <c r="LZ1" s="12" t="s">
        <v>183</v>
      </c>
      <c r="MA1" s="12" t="s">
        <v>184</v>
      </c>
      <c r="MB1" s="12" t="s">
        <v>185</v>
      </c>
      <c r="MC1" s="12" t="s">
        <v>186</v>
      </c>
      <c r="MD1" s="12" t="s">
        <v>187</v>
      </c>
      <c r="ME1" s="12" t="s">
        <v>188</v>
      </c>
      <c r="MF1" s="12" t="s">
        <v>189</v>
      </c>
      <c r="MG1" s="12" t="s">
        <v>190</v>
      </c>
      <c r="MH1" s="12" t="s">
        <v>191</v>
      </c>
      <c r="MI1" s="12" t="s">
        <v>192</v>
      </c>
      <c r="MJ1" s="12" t="s">
        <v>193</v>
      </c>
      <c r="MK1" s="12" t="s">
        <v>194</v>
      </c>
      <c r="ML1" s="12" t="s">
        <v>195</v>
      </c>
      <c r="MM1" s="12" t="s">
        <v>196</v>
      </c>
      <c r="MN1" s="12" t="s">
        <v>197</v>
      </c>
      <c r="MO1" s="12" t="s">
        <v>198</v>
      </c>
      <c r="MP1" s="12" t="s">
        <v>199</v>
      </c>
      <c r="MQ1" s="12" t="s">
        <v>200</v>
      </c>
      <c r="MR1" s="12" t="s">
        <v>201</v>
      </c>
      <c r="MS1" s="12" t="s">
        <v>202</v>
      </c>
      <c r="MT1" s="12" t="s">
        <v>203</v>
      </c>
      <c r="MU1" s="12" t="s">
        <v>204</v>
      </c>
      <c r="MV1" s="12" t="s">
        <v>205</v>
      </c>
      <c r="MW1" s="12" t="s">
        <v>206</v>
      </c>
      <c r="MX1" s="12" t="s">
        <v>207</v>
      </c>
      <c r="MY1" s="12" t="s">
        <v>208</v>
      </c>
      <c r="MZ1" s="12" t="s">
        <v>209</v>
      </c>
      <c r="NA1" s="12" t="s">
        <v>210</v>
      </c>
      <c r="NB1" s="12" t="s">
        <v>211</v>
      </c>
      <c r="NC1" s="12" t="s">
        <v>212</v>
      </c>
      <c r="ND1" s="12" t="s">
        <v>213</v>
      </c>
      <c r="NE1" s="12" t="s">
        <v>214</v>
      </c>
      <c r="NF1" s="12" t="s">
        <v>215</v>
      </c>
      <c r="NG1" s="12" t="s">
        <v>291</v>
      </c>
      <c r="NH1" s="12" t="s">
        <v>292</v>
      </c>
      <c r="NI1" s="12" t="s">
        <v>293</v>
      </c>
      <c r="NJ1" s="12" t="s">
        <v>294</v>
      </c>
      <c r="NK1" s="12" t="s">
        <v>295</v>
      </c>
      <c r="NL1" s="12" t="s">
        <v>296</v>
      </c>
      <c r="NM1" s="12" t="s">
        <v>297</v>
      </c>
      <c r="NN1" s="12" t="s">
        <v>298</v>
      </c>
      <c r="NO1" s="12" t="s">
        <v>299</v>
      </c>
      <c r="NP1" s="12" t="s">
        <v>300</v>
      </c>
      <c r="NQ1" s="12" t="s">
        <v>301</v>
      </c>
      <c r="NR1" s="12" t="s">
        <v>302</v>
      </c>
      <c r="NS1" s="12" t="s">
        <v>303</v>
      </c>
      <c r="NT1" s="12" t="s">
        <v>304</v>
      </c>
      <c r="NU1" s="12" t="s">
        <v>305</v>
      </c>
      <c r="NV1" s="12" t="s">
        <v>306</v>
      </c>
      <c r="NW1" s="12" t="s">
        <v>307</v>
      </c>
      <c r="NX1" s="12" t="s">
        <v>308</v>
      </c>
      <c r="NY1" s="12" t="s">
        <v>309</v>
      </c>
      <c r="NZ1" s="12" t="s">
        <v>310</v>
      </c>
      <c r="OA1" s="12" t="s">
        <v>311</v>
      </c>
      <c r="OB1" s="12" t="s">
        <v>312</v>
      </c>
      <c r="OC1" s="12" t="s">
        <v>313</v>
      </c>
      <c r="OD1" s="12" t="s">
        <v>314</v>
      </c>
      <c r="OE1" s="12" t="s">
        <v>315</v>
      </c>
      <c r="OF1" s="12" t="s">
        <v>316</v>
      </c>
      <c r="OG1" s="12" t="s">
        <v>317</v>
      </c>
      <c r="OH1" s="12" t="s">
        <v>318</v>
      </c>
      <c r="OI1" s="12" t="s">
        <v>319</v>
      </c>
      <c r="OJ1" s="12" t="s">
        <v>320</v>
      </c>
      <c r="OK1" s="12" t="s">
        <v>321</v>
      </c>
      <c r="OL1" s="12" t="s">
        <v>322</v>
      </c>
      <c r="OM1" s="12" t="s">
        <v>323</v>
      </c>
      <c r="ON1" s="12" t="s">
        <v>324</v>
      </c>
      <c r="OO1" s="12" t="s">
        <v>325</v>
      </c>
      <c r="OP1" s="12" t="s">
        <v>326</v>
      </c>
      <c r="OQ1" s="12" t="s">
        <v>327</v>
      </c>
      <c r="OR1" s="12" t="s">
        <v>328</v>
      </c>
      <c r="OS1" s="12" t="s">
        <v>329</v>
      </c>
      <c r="OT1" s="12" t="s">
        <v>330</v>
      </c>
      <c r="OU1" s="12" t="s">
        <v>331</v>
      </c>
      <c r="OV1" s="12" t="s">
        <v>332</v>
      </c>
      <c r="OW1" s="12" t="s">
        <v>333</v>
      </c>
      <c r="OX1" s="12" t="s">
        <v>334</v>
      </c>
      <c r="OY1" s="12" t="s">
        <v>335</v>
      </c>
      <c r="OZ1" s="12" t="s">
        <v>336</v>
      </c>
      <c r="PA1" s="12" t="s">
        <v>337</v>
      </c>
      <c r="PB1" s="12" t="s">
        <v>338</v>
      </c>
      <c r="PC1" s="12" t="s">
        <v>339</v>
      </c>
      <c r="PD1" s="12" t="s">
        <v>340</v>
      </c>
      <c r="PE1" s="12" t="s">
        <v>341</v>
      </c>
      <c r="PF1" s="12" t="s">
        <v>342</v>
      </c>
      <c r="PG1" s="12" t="s">
        <v>343</v>
      </c>
      <c r="PH1" s="12" t="s">
        <v>344</v>
      </c>
      <c r="PI1" s="12" t="s">
        <v>345</v>
      </c>
      <c r="PJ1" s="12" t="s">
        <v>346</v>
      </c>
      <c r="PK1" s="12" t="s">
        <v>347</v>
      </c>
      <c r="PL1" s="12" t="s">
        <v>348</v>
      </c>
      <c r="PM1" s="12" t="s">
        <v>219</v>
      </c>
      <c r="PN1" s="12" t="s">
        <v>220</v>
      </c>
      <c r="PO1" s="12" t="s">
        <v>221</v>
      </c>
      <c r="PP1" s="12" t="s">
        <v>222</v>
      </c>
      <c r="PQ1" s="12" t="s">
        <v>223</v>
      </c>
      <c r="PR1" s="12" t="s">
        <v>224</v>
      </c>
      <c r="PS1" s="12" t="s">
        <v>225</v>
      </c>
      <c r="PT1" s="12" t="s">
        <v>226</v>
      </c>
      <c r="PU1" s="12" t="s">
        <v>227</v>
      </c>
      <c r="PV1" s="12" t="s">
        <v>228</v>
      </c>
      <c r="PW1" s="12" t="s">
        <v>229</v>
      </c>
      <c r="PX1" s="12" t="s">
        <v>230</v>
      </c>
      <c r="PY1" s="12" t="s">
        <v>231</v>
      </c>
      <c r="PZ1" s="12" t="s">
        <v>232</v>
      </c>
      <c r="QA1" s="12" t="s">
        <v>233</v>
      </c>
      <c r="QB1" s="12" t="s">
        <v>234</v>
      </c>
      <c r="QC1" s="12" t="s">
        <v>235</v>
      </c>
      <c r="QD1" s="12" t="s">
        <v>236</v>
      </c>
      <c r="QE1" s="12" t="s">
        <v>237</v>
      </c>
      <c r="QF1" s="12" t="s">
        <v>238</v>
      </c>
      <c r="QG1" s="12" t="s">
        <v>239</v>
      </c>
      <c r="QH1" s="12" t="s">
        <v>240</v>
      </c>
      <c r="QI1" s="12" t="s">
        <v>241</v>
      </c>
      <c r="QJ1" s="12" t="s">
        <v>242</v>
      </c>
      <c r="QK1" s="12" t="s">
        <v>243</v>
      </c>
      <c r="QL1" s="12" t="s">
        <v>244</v>
      </c>
      <c r="QM1" s="12" t="s">
        <v>245</v>
      </c>
      <c r="QN1" s="12" t="s">
        <v>246</v>
      </c>
      <c r="QO1" s="12" t="s">
        <v>247</v>
      </c>
      <c r="QP1" s="12" t="s">
        <v>248</v>
      </c>
      <c r="QQ1" s="12" t="s">
        <v>249</v>
      </c>
      <c r="QR1" s="12" t="s">
        <v>250</v>
      </c>
      <c r="QS1" s="12" t="s">
        <v>251</v>
      </c>
      <c r="QT1" s="12" t="s">
        <v>252</v>
      </c>
      <c r="QU1" s="12" t="s">
        <v>253</v>
      </c>
      <c r="QV1" s="12" t="s">
        <v>254</v>
      </c>
      <c r="QW1" s="12" t="s">
        <v>255</v>
      </c>
      <c r="QX1" s="12" t="s">
        <v>256</v>
      </c>
      <c r="QY1" s="12" t="s">
        <v>257</v>
      </c>
      <c r="QZ1" s="12" t="s">
        <v>258</v>
      </c>
      <c r="RA1" s="12" t="s">
        <v>259</v>
      </c>
      <c r="RB1" s="12" t="s">
        <v>260</v>
      </c>
      <c r="RC1" s="12" t="s">
        <v>261</v>
      </c>
      <c r="RD1" s="12" t="s">
        <v>262</v>
      </c>
      <c r="RE1" s="12" t="s">
        <v>263</v>
      </c>
      <c r="RF1" s="12" t="s">
        <v>264</v>
      </c>
      <c r="RG1" s="12" t="s">
        <v>265</v>
      </c>
      <c r="RH1" s="12" t="s">
        <v>266</v>
      </c>
      <c r="RI1" s="12" t="s">
        <v>267</v>
      </c>
      <c r="RJ1" s="12" t="s">
        <v>268</v>
      </c>
      <c r="RK1" s="12" t="s">
        <v>269</v>
      </c>
      <c r="RL1" s="12" t="s">
        <v>270</v>
      </c>
      <c r="RM1" s="12" t="s">
        <v>271</v>
      </c>
      <c r="RN1" s="12" t="s">
        <v>272</v>
      </c>
      <c r="RO1" s="12" t="s">
        <v>273</v>
      </c>
      <c r="RP1" s="12" t="s">
        <v>274</v>
      </c>
      <c r="RQ1" s="12" t="s">
        <v>275</v>
      </c>
      <c r="RR1" s="12" t="s">
        <v>276</v>
      </c>
      <c r="RS1" s="12" t="s">
        <v>277</v>
      </c>
      <c r="RT1" s="12" t="s">
        <v>278</v>
      </c>
      <c r="RU1" s="12" t="s">
        <v>279</v>
      </c>
      <c r="RV1" s="12" t="s">
        <v>280</v>
      </c>
      <c r="RW1" s="12" t="s">
        <v>281</v>
      </c>
      <c r="RX1" s="12" t="s">
        <v>282</v>
      </c>
      <c r="RY1" s="12" t="s">
        <v>283</v>
      </c>
      <c r="RZ1" s="12" t="s">
        <v>284</v>
      </c>
      <c r="SA1" s="12" t="s">
        <v>285</v>
      </c>
      <c r="SB1" s="12" t="s">
        <v>286</v>
      </c>
      <c r="SC1" s="12" t="s">
        <v>287</v>
      </c>
      <c r="SD1" s="12" t="s">
        <v>288</v>
      </c>
      <c r="SE1" s="12" t="s">
        <v>289</v>
      </c>
      <c r="SF1" s="12" t="s">
        <v>290</v>
      </c>
      <c r="SG1" s="12" t="s">
        <v>349</v>
      </c>
      <c r="SH1" s="12" t="s">
        <v>350</v>
      </c>
      <c r="SI1" s="12" t="s">
        <v>351</v>
      </c>
      <c r="SJ1" s="12" t="s">
        <v>352</v>
      </c>
      <c r="SK1" s="12" t="s">
        <v>353</v>
      </c>
      <c r="SL1" s="12" t="s">
        <v>354</v>
      </c>
      <c r="SM1" s="12" t="s">
        <v>355</v>
      </c>
      <c r="SN1" s="12" t="s">
        <v>356</v>
      </c>
      <c r="SO1" s="12" t="s">
        <v>357</v>
      </c>
      <c r="SP1" s="12" t="s">
        <v>358</v>
      </c>
      <c r="SQ1" s="12" t="s">
        <v>359</v>
      </c>
      <c r="SR1" s="12" t="s">
        <v>360</v>
      </c>
      <c r="SS1" s="12" t="s">
        <v>361</v>
      </c>
      <c r="ST1" s="12" t="s">
        <v>362</v>
      </c>
      <c r="SU1" s="12" t="s">
        <v>363</v>
      </c>
      <c r="SV1" s="12" t="s">
        <v>364</v>
      </c>
      <c r="SW1" s="12" t="s">
        <v>365</v>
      </c>
      <c r="SX1" s="12" t="s">
        <v>366</v>
      </c>
      <c r="SY1" s="12" t="s">
        <v>367</v>
      </c>
      <c r="SZ1" s="12" t="s">
        <v>368</v>
      </c>
      <c r="TA1" s="12" t="s">
        <v>369</v>
      </c>
      <c r="TB1" s="12" t="s">
        <v>370</v>
      </c>
      <c r="TC1" s="12" t="s">
        <v>371</v>
      </c>
      <c r="TD1" s="12" t="s">
        <v>418</v>
      </c>
      <c r="TE1" s="12" t="s">
        <v>419</v>
      </c>
      <c r="TF1" s="12" t="s">
        <v>420</v>
      </c>
      <c r="TG1" s="12" t="s">
        <v>372</v>
      </c>
      <c r="TH1" s="12" t="s">
        <v>373</v>
      </c>
      <c r="TI1" s="12" t="s">
        <v>374</v>
      </c>
      <c r="TJ1" s="12" t="s">
        <v>375</v>
      </c>
      <c r="TK1" s="12" t="s">
        <v>376</v>
      </c>
      <c r="TL1" s="12" t="s">
        <v>377</v>
      </c>
      <c r="TM1" s="12" t="s">
        <v>378</v>
      </c>
      <c r="TN1" s="12" t="s">
        <v>379</v>
      </c>
      <c r="TO1" s="12" t="s">
        <v>380</v>
      </c>
      <c r="TP1" s="12" t="s">
        <v>381</v>
      </c>
      <c r="TQ1" s="12" t="s">
        <v>382</v>
      </c>
      <c r="TR1" s="12" t="s">
        <v>383</v>
      </c>
      <c r="TS1" s="12" t="s">
        <v>384</v>
      </c>
      <c r="TT1" s="12" t="s">
        <v>385</v>
      </c>
      <c r="TU1" s="12" t="s">
        <v>386</v>
      </c>
      <c r="TV1" s="12" t="s">
        <v>387</v>
      </c>
      <c r="TW1" s="12" t="s">
        <v>388</v>
      </c>
      <c r="TX1" s="12" t="s">
        <v>389</v>
      </c>
      <c r="TY1" s="12" t="s">
        <v>390</v>
      </c>
      <c r="TZ1" s="12" t="s">
        <v>391</v>
      </c>
      <c r="UA1" s="12" t="s">
        <v>392</v>
      </c>
      <c r="UB1" s="12" t="s">
        <v>393</v>
      </c>
      <c r="UC1" s="12" t="s">
        <v>394</v>
      </c>
      <c r="UD1" s="12" t="s">
        <v>395</v>
      </c>
      <c r="UE1" s="12" t="s">
        <v>396</v>
      </c>
      <c r="UF1" s="12" t="s">
        <v>397</v>
      </c>
      <c r="UG1" s="12" t="s">
        <v>398</v>
      </c>
      <c r="UH1" s="12" t="s">
        <v>399</v>
      </c>
      <c r="UI1" s="12" t="s">
        <v>400</v>
      </c>
      <c r="UJ1" s="12" t="s">
        <v>401</v>
      </c>
      <c r="UK1" s="12" t="s">
        <v>402</v>
      </c>
      <c r="UL1" s="12" t="s">
        <v>403</v>
      </c>
      <c r="UM1" s="12" t="s">
        <v>404</v>
      </c>
      <c r="UN1" s="12" t="s">
        <v>405</v>
      </c>
      <c r="UO1" s="12" t="s">
        <v>406</v>
      </c>
      <c r="UP1" s="12" t="s">
        <v>407</v>
      </c>
      <c r="UQ1" s="12" t="s">
        <v>408</v>
      </c>
      <c r="UR1" s="12" t="s">
        <v>409</v>
      </c>
      <c r="US1" s="12" t="s">
        <v>410</v>
      </c>
      <c r="UT1" s="12" t="s">
        <v>411</v>
      </c>
      <c r="UU1" s="12" t="s">
        <v>412</v>
      </c>
      <c r="UV1" s="12" t="s">
        <v>413</v>
      </c>
      <c r="UW1" s="12" t="s">
        <v>414</v>
      </c>
      <c r="UX1" s="12" t="s">
        <v>415</v>
      </c>
      <c r="UY1" s="12" t="s">
        <v>416</v>
      </c>
      <c r="UZ1" s="12" t="s">
        <v>417</v>
      </c>
      <c r="VA1" s="12" t="s">
        <v>421</v>
      </c>
      <c r="VB1" s="12" t="s">
        <v>422</v>
      </c>
      <c r="VC1" s="12" t="s">
        <v>423</v>
      </c>
      <c r="VD1" s="12" t="s">
        <v>424</v>
      </c>
      <c r="VE1" s="12" t="s">
        <v>425</v>
      </c>
      <c r="VF1" s="12" t="s">
        <v>426</v>
      </c>
      <c r="VG1" s="12" t="s">
        <v>427</v>
      </c>
      <c r="VH1" s="12" t="s">
        <v>428</v>
      </c>
      <c r="VI1" s="12" t="s">
        <v>429</v>
      </c>
      <c r="VJ1" s="12" t="s">
        <v>430</v>
      </c>
      <c r="VK1" s="12" t="s">
        <v>431</v>
      </c>
      <c r="VL1" s="12" t="s">
        <v>432</v>
      </c>
      <c r="VM1" s="12" t="s">
        <v>433</v>
      </c>
      <c r="VN1" s="12" t="s">
        <v>434</v>
      </c>
      <c r="VO1" s="12" t="s">
        <v>435</v>
      </c>
      <c r="VP1" s="12" t="s">
        <v>436</v>
      </c>
      <c r="VQ1" s="12" t="s">
        <v>437</v>
      </c>
      <c r="VR1" s="12" t="s">
        <v>438</v>
      </c>
      <c r="VS1" s="12" t="s">
        <v>439</v>
      </c>
      <c r="VT1" s="12" t="s">
        <v>440</v>
      </c>
      <c r="VU1" s="12" t="s">
        <v>441</v>
      </c>
      <c r="VV1" s="12" t="s">
        <v>442</v>
      </c>
      <c r="VW1" s="12" t="s">
        <v>443</v>
      </c>
      <c r="VX1" s="12" t="s">
        <v>490</v>
      </c>
      <c r="VY1" s="12" t="s">
        <v>491</v>
      </c>
      <c r="VZ1" s="12" t="s">
        <v>492</v>
      </c>
      <c r="WA1" s="12" t="s">
        <v>1369</v>
      </c>
      <c r="WB1" s="12" t="s">
        <v>444</v>
      </c>
      <c r="WC1" s="12" t="s">
        <v>445</v>
      </c>
      <c r="WD1" s="12" t="s">
        <v>446</v>
      </c>
      <c r="WE1" s="12" t="s">
        <v>447</v>
      </c>
      <c r="WF1" s="12" t="s">
        <v>448</v>
      </c>
      <c r="WG1" s="12" t="s">
        <v>449</v>
      </c>
      <c r="WH1" s="12" t="s">
        <v>450</v>
      </c>
      <c r="WI1" s="12" t="s">
        <v>451</v>
      </c>
      <c r="WJ1" s="12" t="s">
        <v>1366</v>
      </c>
      <c r="WK1" s="12" t="s">
        <v>452</v>
      </c>
      <c r="WL1" s="12" t="s">
        <v>453</v>
      </c>
      <c r="WM1" s="12" t="s">
        <v>454</v>
      </c>
      <c r="WN1" s="12" t="s">
        <v>455</v>
      </c>
      <c r="WO1" s="12" t="s">
        <v>456</v>
      </c>
      <c r="WP1" s="12" t="s">
        <v>457</v>
      </c>
      <c r="WQ1" s="12" t="s">
        <v>458</v>
      </c>
      <c r="WR1" s="12" t="s">
        <v>459</v>
      </c>
      <c r="WS1" s="12" t="s">
        <v>460</v>
      </c>
      <c r="WT1" s="12" t="s">
        <v>461</v>
      </c>
      <c r="WU1" s="12" t="s">
        <v>462</v>
      </c>
      <c r="WV1" s="12" t="s">
        <v>463</v>
      </c>
      <c r="WW1" s="12" t="s">
        <v>464</v>
      </c>
      <c r="WX1" s="12" t="s">
        <v>465</v>
      </c>
      <c r="WY1" s="12" t="s">
        <v>466</v>
      </c>
      <c r="WZ1" s="12" t="s">
        <v>467</v>
      </c>
      <c r="XA1" s="12" t="s">
        <v>468</v>
      </c>
      <c r="XB1" s="12" t="s">
        <v>469</v>
      </c>
      <c r="XC1" s="12" t="s">
        <v>470</v>
      </c>
      <c r="XD1" s="12" t="s">
        <v>471</v>
      </c>
      <c r="XE1" s="12" t="s">
        <v>472</v>
      </c>
      <c r="XF1" s="12" t="s">
        <v>473</v>
      </c>
      <c r="XG1" s="12" t="s">
        <v>474</v>
      </c>
      <c r="XH1" s="12" t="s">
        <v>475</v>
      </c>
      <c r="XI1" s="12" t="s">
        <v>476</v>
      </c>
      <c r="XJ1" s="12" t="s">
        <v>477</v>
      </c>
      <c r="XK1" s="12" t="s">
        <v>478</v>
      </c>
      <c r="XL1" s="12" t="s">
        <v>479</v>
      </c>
      <c r="XM1" s="12" t="s">
        <v>480</v>
      </c>
      <c r="XN1" s="12" t="s">
        <v>481</v>
      </c>
      <c r="XO1" s="12" t="s">
        <v>482</v>
      </c>
      <c r="XP1" s="12" t="s">
        <v>483</v>
      </c>
      <c r="XQ1" s="12" t="s">
        <v>484</v>
      </c>
      <c r="XR1" s="12" t="s">
        <v>485</v>
      </c>
      <c r="XS1" s="12" t="s">
        <v>486</v>
      </c>
      <c r="XT1" s="12" t="s">
        <v>487</v>
      </c>
      <c r="XU1" s="12" t="s">
        <v>488</v>
      </c>
      <c r="XV1" s="12" t="s">
        <v>489</v>
      </c>
      <c r="XW1" s="12" t="s">
        <v>493</v>
      </c>
      <c r="XX1" s="12" t="s">
        <v>494</v>
      </c>
      <c r="XY1" s="12" t="s">
        <v>495</v>
      </c>
      <c r="XZ1" s="12" t="s">
        <v>496</v>
      </c>
      <c r="YA1" s="12" t="s">
        <v>497</v>
      </c>
      <c r="YB1" s="12" t="s">
        <v>498</v>
      </c>
      <c r="YC1" s="12" t="s">
        <v>499</v>
      </c>
      <c r="YD1" s="12" t="s">
        <v>500</v>
      </c>
      <c r="YE1" s="12" t="s">
        <v>501</v>
      </c>
      <c r="YF1" s="12" t="s">
        <v>502</v>
      </c>
      <c r="YG1" s="12" t="s">
        <v>503</v>
      </c>
      <c r="YH1" s="12" t="s">
        <v>504</v>
      </c>
      <c r="YI1" s="12" t="s">
        <v>562</v>
      </c>
      <c r="YJ1" s="12" t="s">
        <v>563</v>
      </c>
      <c r="YK1" s="12" t="s">
        <v>564</v>
      </c>
      <c r="YL1" s="12" t="s">
        <v>565</v>
      </c>
      <c r="YM1" s="12" t="s">
        <v>566</v>
      </c>
      <c r="YN1" s="12" t="s">
        <v>567</v>
      </c>
      <c r="YO1" s="12" t="s">
        <v>568</v>
      </c>
      <c r="YP1" s="12" t="s">
        <v>569</v>
      </c>
      <c r="YQ1" s="12" t="s">
        <v>570</v>
      </c>
      <c r="YR1" s="12" t="s">
        <v>571</v>
      </c>
      <c r="YS1" s="12" t="s">
        <v>572</v>
      </c>
      <c r="YT1" s="12" t="s">
        <v>573</v>
      </c>
      <c r="YU1" s="12" t="s">
        <v>505</v>
      </c>
      <c r="YV1" s="12" t="s">
        <v>506</v>
      </c>
      <c r="YW1" s="12" t="s">
        <v>507</v>
      </c>
      <c r="YX1" s="12" t="s">
        <v>508</v>
      </c>
      <c r="YY1" s="12" t="s">
        <v>509</v>
      </c>
      <c r="YZ1" s="12" t="s">
        <v>510</v>
      </c>
      <c r="ZA1" s="12" t="s">
        <v>511</v>
      </c>
      <c r="ZB1" s="12" t="s">
        <v>512</v>
      </c>
      <c r="ZC1" s="12" t="s">
        <v>513</v>
      </c>
      <c r="ZD1" s="12" t="s">
        <v>514</v>
      </c>
      <c r="ZE1" s="12" t="s">
        <v>515</v>
      </c>
      <c r="ZF1" s="12" t="s">
        <v>659</v>
      </c>
      <c r="ZG1" s="12" t="s">
        <v>660</v>
      </c>
      <c r="ZH1" s="12" t="s">
        <v>661</v>
      </c>
      <c r="ZI1" s="12" t="s">
        <v>516</v>
      </c>
      <c r="ZJ1" s="12" t="s">
        <v>517</v>
      </c>
      <c r="ZK1" s="12" t="s">
        <v>518</v>
      </c>
      <c r="ZL1" s="12" t="s">
        <v>519</v>
      </c>
      <c r="ZM1" s="12" t="s">
        <v>520</v>
      </c>
      <c r="ZN1" s="12" t="s">
        <v>521</v>
      </c>
      <c r="ZO1" s="12" t="s">
        <v>522</v>
      </c>
      <c r="ZP1" s="12" t="s">
        <v>523</v>
      </c>
      <c r="ZQ1" s="12" t="s">
        <v>524</v>
      </c>
      <c r="ZR1" s="12" t="s">
        <v>525</v>
      </c>
      <c r="ZS1" s="12" t="s">
        <v>526</v>
      </c>
      <c r="ZT1" s="12" t="s">
        <v>527</v>
      </c>
      <c r="ZU1" s="12" t="s">
        <v>528</v>
      </c>
      <c r="ZV1" s="12" t="s">
        <v>529</v>
      </c>
      <c r="ZW1" s="12" t="s">
        <v>530</v>
      </c>
      <c r="ZX1" s="12" t="s">
        <v>531</v>
      </c>
      <c r="ZY1" s="12" t="s">
        <v>532</v>
      </c>
      <c r="ZZ1" s="12" t="s">
        <v>533</v>
      </c>
      <c r="AAA1" s="12" t="s">
        <v>534</v>
      </c>
      <c r="AAB1" s="12" t="s">
        <v>535</v>
      </c>
      <c r="AAC1" s="12" t="s">
        <v>536</v>
      </c>
      <c r="AAD1" s="12" t="s">
        <v>537</v>
      </c>
      <c r="AAE1" s="12" t="s">
        <v>538</v>
      </c>
      <c r="AAF1" s="12" t="s">
        <v>539</v>
      </c>
      <c r="AAG1" s="12" t="s">
        <v>540</v>
      </c>
      <c r="AAH1" s="12" t="s">
        <v>541</v>
      </c>
      <c r="AAI1" s="12" t="s">
        <v>542</v>
      </c>
      <c r="AAJ1" s="12" t="s">
        <v>543</v>
      </c>
      <c r="AAK1" s="12" t="s">
        <v>544</v>
      </c>
      <c r="AAL1" s="12" t="s">
        <v>545</v>
      </c>
      <c r="AAM1" s="12" t="s">
        <v>546</v>
      </c>
      <c r="AAN1" s="12" t="s">
        <v>547</v>
      </c>
      <c r="AAO1" s="12" t="s">
        <v>548</v>
      </c>
      <c r="AAP1" s="12" t="s">
        <v>549</v>
      </c>
      <c r="AAQ1" s="12" t="s">
        <v>550</v>
      </c>
      <c r="AAR1" s="12" t="s">
        <v>551</v>
      </c>
      <c r="AAS1" s="12" t="s">
        <v>552</v>
      </c>
      <c r="AAT1" s="12" t="s">
        <v>553</v>
      </c>
      <c r="AAU1" s="12" t="s">
        <v>554</v>
      </c>
      <c r="AAV1" s="12" t="s">
        <v>555</v>
      </c>
      <c r="AAW1" s="12" t="s">
        <v>556</v>
      </c>
      <c r="AAX1" s="12" t="s">
        <v>557</v>
      </c>
      <c r="AAY1" s="12" t="s">
        <v>558</v>
      </c>
      <c r="AAZ1" s="12" t="s">
        <v>559</v>
      </c>
      <c r="ABA1" s="12" t="s">
        <v>560</v>
      </c>
      <c r="ABB1" s="12" t="s">
        <v>561</v>
      </c>
      <c r="ABC1" s="12" t="s">
        <v>574</v>
      </c>
      <c r="ABD1" s="12" t="s">
        <v>575</v>
      </c>
      <c r="ABE1" s="12" t="s">
        <v>576</v>
      </c>
      <c r="ABF1" s="12" t="s">
        <v>577</v>
      </c>
      <c r="ABG1" s="12" t="s">
        <v>578</v>
      </c>
      <c r="ABH1" s="12" t="s">
        <v>579</v>
      </c>
      <c r="ABI1" s="12" t="s">
        <v>580</v>
      </c>
      <c r="ABJ1" s="12" t="s">
        <v>581</v>
      </c>
      <c r="ABK1" s="12" t="s">
        <v>582</v>
      </c>
      <c r="ABL1" s="12" t="s">
        <v>583</v>
      </c>
      <c r="ABM1" s="12" t="s">
        <v>584</v>
      </c>
      <c r="ABN1" s="12" t="s">
        <v>585</v>
      </c>
      <c r="ABO1" s="12" t="s">
        <v>586</v>
      </c>
      <c r="ABP1" s="12" t="s">
        <v>587</v>
      </c>
      <c r="ABQ1" s="12" t="s">
        <v>588</v>
      </c>
      <c r="ABR1" s="12" t="s">
        <v>589</v>
      </c>
      <c r="ABS1" s="12" t="s">
        <v>590</v>
      </c>
      <c r="ABT1" s="12" t="s">
        <v>591</v>
      </c>
      <c r="ABU1" s="12" t="s">
        <v>592</v>
      </c>
      <c r="ABV1" s="12" t="s">
        <v>593</v>
      </c>
      <c r="ABW1" s="12" t="s">
        <v>594</v>
      </c>
      <c r="ABX1" s="12" t="s">
        <v>595</v>
      </c>
      <c r="ABY1" s="12" t="s">
        <v>596</v>
      </c>
      <c r="ABZ1" s="12" t="s">
        <v>597</v>
      </c>
      <c r="ACA1" s="12" t="s">
        <v>598</v>
      </c>
      <c r="ACB1" s="12" t="s">
        <v>599</v>
      </c>
      <c r="ACC1" s="12" t="s">
        <v>600</v>
      </c>
      <c r="ACD1" s="12" t="s">
        <v>601</v>
      </c>
      <c r="ACE1" s="12" t="s">
        <v>602</v>
      </c>
      <c r="ACF1" s="12" t="s">
        <v>603</v>
      </c>
      <c r="ACG1" s="12" t="s">
        <v>604</v>
      </c>
      <c r="ACH1" s="12" t="s">
        <v>605</v>
      </c>
      <c r="ACI1" s="12" t="s">
        <v>606</v>
      </c>
      <c r="ACJ1" s="12" t="s">
        <v>607</v>
      </c>
      <c r="ACK1" s="12" t="s">
        <v>608</v>
      </c>
      <c r="ACL1" s="12" t="s">
        <v>656</v>
      </c>
      <c r="ACM1" s="12" t="s">
        <v>657</v>
      </c>
      <c r="ACN1" s="12" t="s">
        <v>658</v>
      </c>
      <c r="ACO1" s="12" t="s">
        <v>1363</v>
      </c>
      <c r="ACP1" s="12" t="s">
        <v>609</v>
      </c>
      <c r="ACQ1" s="12" t="s">
        <v>610</v>
      </c>
      <c r="ACR1" s="12" t="s">
        <v>611</v>
      </c>
      <c r="ACS1" s="12" t="s">
        <v>612</v>
      </c>
      <c r="ACT1" s="12" t="s">
        <v>613</v>
      </c>
      <c r="ACU1" s="12" t="s">
        <v>614</v>
      </c>
      <c r="ACV1" s="12" t="s">
        <v>615</v>
      </c>
      <c r="ACW1" s="12" t="s">
        <v>616</v>
      </c>
      <c r="ACX1" s="12" t="s">
        <v>617</v>
      </c>
      <c r="ACY1" s="12" t="s">
        <v>618</v>
      </c>
      <c r="ACZ1" s="12" t="s">
        <v>619</v>
      </c>
      <c r="ADA1" s="12" t="s">
        <v>620</v>
      </c>
      <c r="ADB1" s="12" t="s">
        <v>621</v>
      </c>
      <c r="ADC1" s="12" t="s">
        <v>622</v>
      </c>
      <c r="ADD1" s="12" t="s">
        <v>623</v>
      </c>
      <c r="ADE1" s="12" t="s">
        <v>624</v>
      </c>
      <c r="ADF1" s="12" t="s">
        <v>625</v>
      </c>
      <c r="ADG1" s="12" t="s">
        <v>626</v>
      </c>
      <c r="ADH1" s="12" t="s">
        <v>627</v>
      </c>
      <c r="ADI1" s="12" t="s">
        <v>628</v>
      </c>
      <c r="ADJ1" s="12" t="s">
        <v>629</v>
      </c>
      <c r="ADK1" s="12" t="s">
        <v>630</v>
      </c>
      <c r="ADL1" s="12" t="s">
        <v>631</v>
      </c>
      <c r="ADM1" s="12" t="s">
        <v>632</v>
      </c>
      <c r="ADN1" s="12" t="s">
        <v>633</v>
      </c>
      <c r="ADO1" s="12" t="s">
        <v>634</v>
      </c>
      <c r="ADP1" s="12" t="s">
        <v>635</v>
      </c>
      <c r="ADQ1" s="12" t="s">
        <v>636</v>
      </c>
      <c r="ADR1" s="12" t="s">
        <v>637</v>
      </c>
      <c r="ADS1" s="12" t="s">
        <v>638</v>
      </c>
      <c r="ADT1" s="12" t="s">
        <v>639</v>
      </c>
      <c r="ADU1" s="12" t="s">
        <v>640</v>
      </c>
      <c r="ADV1" s="12" t="s">
        <v>641</v>
      </c>
      <c r="ADW1" s="12" t="s">
        <v>642</v>
      </c>
      <c r="ADX1" s="12" t="s">
        <v>643</v>
      </c>
      <c r="ADY1" s="12" t="s">
        <v>644</v>
      </c>
      <c r="ADZ1" s="12" t="s">
        <v>645</v>
      </c>
      <c r="AEA1" s="12" t="s">
        <v>646</v>
      </c>
      <c r="AEB1" s="12" t="s">
        <v>647</v>
      </c>
      <c r="AEC1" s="12" t="s">
        <v>648</v>
      </c>
      <c r="AED1" s="12" t="s">
        <v>649</v>
      </c>
      <c r="AEE1" s="12" t="s">
        <v>650</v>
      </c>
      <c r="AEF1" s="12" t="s">
        <v>651</v>
      </c>
      <c r="AEG1" s="12" t="s">
        <v>652</v>
      </c>
      <c r="AEH1" s="12" t="s">
        <v>653</v>
      </c>
      <c r="AEI1" s="12" t="s">
        <v>654</v>
      </c>
      <c r="AEJ1" s="12" t="s">
        <v>662</v>
      </c>
      <c r="AEK1" s="12" t="s">
        <v>663</v>
      </c>
      <c r="AEL1" s="12" t="s">
        <v>664</v>
      </c>
      <c r="AEM1" s="12" t="s">
        <v>665</v>
      </c>
      <c r="AEN1" s="12" t="s">
        <v>666</v>
      </c>
      <c r="AEO1" s="12" t="s">
        <v>667</v>
      </c>
      <c r="AEP1" s="12" t="s">
        <v>668</v>
      </c>
      <c r="AEQ1" s="12" t="s">
        <v>669</v>
      </c>
      <c r="AER1" s="12" t="s">
        <v>670</v>
      </c>
      <c r="AES1" s="12" t="s">
        <v>671</v>
      </c>
      <c r="AET1" s="12" t="s">
        <v>672</v>
      </c>
      <c r="AEU1" s="12" t="s">
        <v>673</v>
      </c>
      <c r="AEV1" s="12" t="s">
        <v>674</v>
      </c>
      <c r="AEW1" s="12" t="s">
        <v>675</v>
      </c>
      <c r="AEX1" s="12" t="s">
        <v>676</v>
      </c>
      <c r="AEY1" s="12" t="s">
        <v>677</v>
      </c>
      <c r="AEZ1" s="12" t="s">
        <v>678</v>
      </c>
      <c r="AFA1" s="12" t="s">
        <v>679</v>
      </c>
      <c r="AFB1" s="12" t="s">
        <v>680</v>
      </c>
      <c r="AFC1" s="12" t="s">
        <v>681</v>
      </c>
      <c r="AFD1" s="12" t="s">
        <v>682</v>
      </c>
      <c r="AFE1" s="12" t="s">
        <v>683</v>
      </c>
      <c r="AFF1" s="12" t="s">
        <v>684</v>
      </c>
      <c r="AFG1" s="12" t="s">
        <v>685</v>
      </c>
      <c r="AFH1" s="12" t="s">
        <v>686</v>
      </c>
      <c r="AFI1" s="12" t="s">
        <v>687</v>
      </c>
      <c r="AFJ1" s="12" t="s">
        <v>688</v>
      </c>
      <c r="AFK1" s="12" t="s">
        <v>689</v>
      </c>
      <c r="AFL1" s="12" t="s">
        <v>690</v>
      </c>
      <c r="AFM1" s="12" t="s">
        <v>691</v>
      </c>
      <c r="AFN1" s="12" t="s">
        <v>692</v>
      </c>
      <c r="AFO1" s="12" t="s">
        <v>693</v>
      </c>
      <c r="AFP1" s="12" t="s">
        <v>694</v>
      </c>
      <c r="AFQ1" s="12" t="s">
        <v>695</v>
      </c>
      <c r="AFR1" s="12" t="s">
        <v>696</v>
      </c>
      <c r="AFS1" s="12" t="s">
        <v>743</v>
      </c>
      <c r="AFT1" s="12" t="s">
        <v>744</v>
      </c>
      <c r="AFU1" s="12" t="s">
        <v>745</v>
      </c>
      <c r="AFV1" s="12" t="s">
        <v>1364</v>
      </c>
      <c r="AFW1" s="12" t="s">
        <v>697</v>
      </c>
      <c r="AFX1" s="12" t="s">
        <v>698</v>
      </c>
      <c r="AFY1" s="12" t="s">
        <v>699</v>
      </c>
      <c r="AFZ1" s="12" t="s">
        <v>700</v>
      </c>
      <c r="AGA1" s="12" t="s">
        <v>701</v>
      </c>
      <c r="AGB1" s="12" t="s">
        <v>702</v>
      </c>
      <c r="AGC1" s="12" t="s">
        <v>703</v>
      </c>
      <c r="AGD1" s="12" t="s">
        <v>704</v>
      </c>
      <c r="AGE1" s="12" t="s">
        <v>1365</v>
      </c>
      <c r="AGF1" s="12" t="s">
        <v>705</v>
      </c>
      <c r="AGG1" s="12" t="s">
        <v>706</v>
      </c>
      <c r="AGH1" s="12" t="s">
        <v>707</v>
      </c>
      <c r="AGI1" s="12" t="s">
        <v>708</v>
      </c>
      <c r="AGJ1" s="12" t="s">
        <v>709</v>
      </c>
      <c r="AGK1" s="12" t="s">
        <v>710</v>
      </c>
      <c r="AGL1" s="12" t="s">
        <v>711</v>
      </c>
      <c r="AGM1" s="12" t="s">
        <v>712</v>
      </c>
      <c r="AGN1" s="12" t="s">
        <v>713</v>
      </c>
      <c r="AGO1" s="12" t="s">
        <v>714</v>
      </c>
      <c r="AGP1" s="12" t="s">
        <v>715</v>
      </c>
      <c r="AGQ1" s="12" t="s">
        <v>716</v>
      </c>
      <c r="AGR1" s="12" t="s">
        <v>717</v>
      </c>
      <c r="AGS1" s="12" t="s">
        <v>718</v>
      </c>
      <c r="AGT1" s="12" t="s">
        <v>719</v>
      </c>
      <c r="AGU1" s="12" t="s">
        <v>720</v>
      </c>
      <c r="AGV1" s="12" t="s">
        <v>721</v>
      </c>
      <c r="AGW1" s="12" t="s">
        <v>722</v>
      </c>
      <c r="AGX1" s="12" t="s">
        <v>723</v>
      </c>
      <c r="AGY1" s="12" t="s">
        <v>724</v>
      </c>
      <c r="AGZ1" s="12" t="s">
        <v>725</v>
      </c>
      <c r="AHA1" s="12" t="s">
        <v>726</v>
      </c>
      <c r="AHB1" s="12" t="s">
        <v>727</v>
      </c>
      <c r="AHC1" s="12" t="s">
        <v>728</v>
      </c>
      <c r="AHD1" s="12" t="s">
        <v>729</v>
      </c>
      <c r="AHE1" s="12" t="s">
        <v>730</v>
      </c>
      <c r="AHF1" s="12" t="s">
        <v>731</v>
      </c>
      <c r="AHG1" s="12" t="s">
        <v>732</v>
      </c>
      <c r="AHH1" s="12" t="s">
        <v>733</v>
      </c>
      <c r="AHI1" s="12" t="s">
        <v>734</v>
      </c>
      <c r="AHJ1" s="12" t="s">
        <v>735</v>
      </c>
      <c r="AHK1" s="12" t="s">
        <v>736</v>
      </c>
      <c r="AHL1" s="12" t="s">
        <v>737</v>
      </c>
      <c r="AHM1" s="12" t="s">
        <v>738</v>
      </c>
      <c r="AHN1" s="12" t="s">
        <v>739</v>
      </c>
      <c r="AHO1" s="12" t="s">
        <v>740</v>
      </c>
      <c r="AHP1" s="12" t="s">
        <v>741</v>
      </c>
      <c r="AHQ1" s="12" t="s">
        <v>742</v>
      </c>
      <c r="AHR1" s="12" t="s">
        <v>770</v>
      </c>
      <c r="AHS1" s="12" t="s">
        <v>771</v>
      </c>
      <c r="AHT1" s="12" t="s">
        <v>772</v>
      </c>
      <c r="AHU1" s="12" t="s">
        <v>773</v>
      </c>
      <c r="AHV1" s="12" t="s">
        <v>774</v>
      </c>
      <c r="AHW1" s="12" t="s">
        <v>775</v>
      </c>
      <c r="AHX1" s="12" t="s">
        <v>776</v>
      </c>
      <c r="AHY1" s="12" t="s">
        <v>777</v>
      </c>
      <c r="AHZ1" s="12" t="s">
        <v>778</v>
      </c>
      <c r="AIA1" s="12" t="s">
        <v>779</v>
      </c>
      <c r="AIB1" s="12" t="s">
        <v>780</v>
      </c>
      <c r="AIC1" s="12" t="s">
        <v>781</v>
      </c>
      <c r="AID1" s="12" t="s">
        <v>782</v>
      </c>
      <c r="AIE1" s="12" t="s">
        <v>783</v>
      </c>
      <c r="AIF1" s="12" t="s">
        <v>784</v>
      </c>
      <c r="AIG1" s="12" t="s">
        <v>785</v>
      </c>
      <c r="AIH1" s="12" t="s">
        <v>786</v>
      </c>
      <c r="AII1" s="12" t="s">
        <v>787</v>
      </c>
      <c r="AIJ1" s="12" t="s">
        <v>788</v>
      </c>
      <c r="AIK1" s="12" t="s">
        <v>789</v>
      </c>
      <c r="AIL1" s="12" t="s">
        <v>790</v>
      </c>
      <c r="AIM1" s="12" t="s">
        <v>791</v>
      </c>
      <c r="AIN1" s="12" t="s">
        <v>792</v>
      </c>
      <c r="AIO1" s="12" t="s">
        <v>793</v>
      </c>
      <c r="AIP1" s="12" t="s">
        <v>794</v>
      </c>
      <c r="AIQ1" s="12" t="s">
        <v>795</v>
      </c>
      <c r="AIR1" s="12" t="s">
        <v>796</v>
      </c>
      <c r="AIS1" s="12" t="s">
        <v>797</v>
      </c>
      <c r="AIT1" s="12" t="s">
        <v>798</v>
      </c>
      <c r="AIU1" s="12" t="s">
        <v>799</v>
      </c>
      <c r="AIV1" s="12" t="s">
        <v>800</v>
      </c>
      <c r="AIW1" s="12" t="s">
        <v>801</v>
      </c>
      <c r="AIX1" s="12" t="s">
        <v>802</v>
      </c>
      <c r="AIY1" s="12" t="s">
        <v>803</v>
      </c>
      <c r="AIZ1" s="12" t="s">
        <v>804</v>
      </c>
      <c r="AJA1" s="12" t="s">
        <v>851</v>
      </c>
      <c r="AJB1" s="12" t="s">
        <v>852</v>
      </c>
      <c r="AJC1" s="12" t="s">
        <v>853</v>
      </c>
      <c r="AJD1" s="12" t="s">
        <v>1367</v>
      </c>
      <c r="AJE1" s="12" t="s">
        <v>805</v>
      </c>
      <c r="AJF1" s="12" t="s">
        <v>806</v>
      </c>
      <c r="AJG1" s="12" t="s">
        <v>807</v>
      </c>
      <c r="AJH1" s="12" t="s">
        <v>808</v>
      </c>
      <c r="AJI1" s="12" t="s">
        <v>809</v>
      </c>
      <c r="AJJ1" s="12" t="s">
        <v>810</v>
      </c>
      <c r="AJK1" s="12" t="s">
        <v>811</v>
      </c>
      <c r="AJL1" s="12" t="s">
        <v>812</v>
      </c>
      <c r="AJM1" s="12" t="s">
        <v>1368</v>
      </c>
      <c r="AJN1" s="12" t="s">
        <v>813</v>
      </c>
      <c r="AJO1" s="12" t="s">
        <v>814</v>
      </c>
      <c r="AJP1" s="12" t="s">
        <v>815</v>
      </c>
      <c r="AJQ1" s="12" t="s">
        <v>816</v>
      </c>
      <c r="AJR1" s="12" t="s">
        <v>817</v>
      </c>
      <c r="AJS1" s="12" t="s">
        <v>818</v>
      </c>
      <c r="AJT1" s="12" t="s">
        <v>819</v>
      </c>
      <c r="AJU1" s="12" t="s">
        <v>820</v>
      </c>
      <c r="AJV1" s="12" t="s">
        <v>821</v>
      </c>
      <c r="AJW1" s="12" t="s">
        <v>822</v>
      </c>
      <c r="AJX1" s="12" t="s">
        <v>823</v>
      </c>
      <c r="AJY1" s="12" t="s">
        <v>824</v>
      </c>
      <c r="AJZ1" s="12" t="s">
        <v>825</v>
      </c>
      <c r="AKA1" s="12" t="s">
        <v>826</v>
      </c>
      <c r="AKB1" s="12" t="s">
        <v>827</v>
      </c>
      <c r="AKC1" s="12" t="s">
        <v>828</v>
      </c>
      <c r="AKD1" s="12" t="s">
        <v>829</v>
      </c>
      <c r="AKE1" s="12" t="s">
        <v>830</v>
      </c>
      <c r="AKF1" s="12" t="s">
        <v>831</v>
      </c>
      <c r="AKG1" s="12" t="s">
        <v>832</v>
      </c>
      <c r="AKH1" s="12" t="s">
        <v>833</v>
      </c>
      <c r="AKI1" s="12" t="s">
        <v>834</v>
      </c>
      <c r="AKJ1" s="12" t="s">
        <v>835</v>
      </c>
      <c r="AKK1" s="12" t="s">
        <v>836</v>
      </c>
      <c r="AKL1" s="12" t="s">
        <v>837</v>
      </c>
      <c r="AKM1" s="12" t="s">
        <v>838</v>
      </c>
      <c r="AKN1" s="12" t="s">
        <v>839</v>
      </c>
      <c r="AKO1" s="12" t="s">
        <v>840</v>
      </c>
      <c r="AKP1" s="12" t="s">
        <v>841</v>
      </c>
      <c r="AKQ1" s="12" t="s">
        <v>842</v>
      </c>
      <c r="AKR1" s="12" t="s">
        <v>1356</v>
      </c>
      <c r="AKS1" s="12" t="s">
        <v>843</v>
      </c>
      <c r="AKT1" s="12" t="s">
        <v>844</v>
      </c>
      <c r="AKU1" s="12" t="s">
        <v>845</v>
      </c>
      <c r="AKV1" s="12" t="s">
        <v>846</v>
      </c>
      <c r="AKW1" s="12" t="s">
        <v>847</v>
      </c>
      <c r="AKX1" s="12" t="s">
        <v>848</v>
      </c>
      <c r="AKY1" s="12" t="s">
        <v>849</v>
      </c>
      <c r="AKZ1" s="12" t="s">
        <v>850</v>
      </c>
      <c r="ALA1" s="12" t="s">
        <v>870</v>
      </c>
      <c r="ALB1" s="12" t="s">
        <v>871</v>
      </c>
      <c r="ALC1" s="12" t="s">
        <v>872</v>
      </c>
      <c r="ALD1" s="12" t="s">
        <v>873</v>
      </c>
      <c r="ALE1" s="12" t="s">
        <v>874</v>
      </c>
      <c r="ALF1" s="12" t="s">
        <v>875</v>
      </c>
      <c r="ALG1" s="12" t="s">
        <v>876</v>
      </c>
      <c r="ALH1" s="12" t="s">
        <v>877</v>
      </c>
      <c r="ALI1" s="12" t="s">
        <v>878</v>
      </c>
      <c r="ALJ1" s="12" t="s">
        <v>879</v>
      </c>
      <c r="ALK1" s="12" t="s">
        <v>880</v>
      </c>
      <c r="ALL1" s="12" t="s">
        <v>881</v>
      </c>
      <c r="ALM1" s="12" t="s">
        <v>882</v>
      </c>
      <c r="ALN1" s="12" t="s">
        <v>883</v>
      </c>
      <c r="ALO1" s="12" t="s">
        <v>884</v>
      </c>
      <c r="ALP1" s="12" t="s">
        <v>885</v>
      </c>
      <c r="ALQ1" s="12" t="s">
        <v>886</v>
      </c>
      <c r="ALR1" s="12" t="s">
        <v>887</v>
      </c>
      <c r="ALS1" s="12" t="s">
        <v>888</v>
      </c>
      <c r="ALT1" s="12" t="s">
        <v>889</v>
      </c>
      <c r="ALU1" s="12" t="s">
        <v>890</v>
      </c>
      <c r="ALV1" s="12" t="s">
        <v>891</v>
      </c>
      <c r="ALW1" s="12" t="s">
        <v>892</v>
      </c>
      <c r="ALX1" s="12" t="s">
        <v>893</v>
      </c>
      <c r="ALY1" s="12" t="s">
        <v>894</v>
      </c>
      <c r="ALZ1" s="12" t="s">
        <v>895</v>
      </c>
      <c r="AMA1" s="12" t="s">
        <v>896</v>
      </c>
      <c r="AMB1" s="12" t="s">
        <v>897</v>
      </c>
      <c r="AMC1" s="12" t="s">
        <v>898</v>
      </c>
      <c r="AMD1" s="12" t="s">
        <v>945</v>
      </c>
      <c r="AME1" s="12" t="s">
        <v>946</v>
      </c>
      <c r="AMF1" s="12" t="s">
        <v>947</v>
      </c>
      <c r="AMG1" s="12" t="s">
        <v>1373</v>
      </c>
      <c r="AMH1" s="12" t="s">
        <v>899</v>
      </c>
      <c r="AMI1" s="12" t="s">
        <v>900</v>
      </c>
      <c r="AMJ1" s="12" t="s">
        <v>901</v>
      </c>
      <c r="AMK1" s="12" t="s">
        <v>902</v>
      </c>
      <c r="AML1" s="12" t="s">
        <v>903</v>
      </c>
      <c r="AMM1" s="12" t="s">
        <v>904</v>
      </c>
      <c r="AMN1" s="12" t="s">
        <v>905</v>
      </c>
      <c r="AMO1" s="12" t="s">
        <v>906</v>
      </c>
      <c r="AMP1" s="12" t="s">
        <v>1372</v>
      </c>
      <c r="AMQ1" s="12" t="s">
        <v>907</v>
      </c>
      <c r="AMR1" s="12" t="s">
        <v>908</v>
      </c>
      <c r="AMS1" s="12" t="s">
        <v>909</v>
      </c>
      <c r="AMT1" s="12" t="s">
        <v>910</v>
      </c>
      <c r="AMU1" s="12" t="s">
        <v>911</v>
      </c>
      <c r="AMV1" s="12" t="s">
        <v>912</v>
      </c>
      <c r="AMW1" s="12" t="s">
        <v>913</v>
      </c>
      <c r="AMX1" s="12" t="s">
        <v>914</v>
      </c>
      <c r="AMY1" s="12" t="s">
        <v>915</v>
      </c>
      <c r="AMZ1" s="12" t="s">
        <v>916</v>
      </c>
      <c r="ANA1" s="12" t="s">
        <v>917</v>
      </c>
      <c r="ANB1" s="12" t="s">
        <v>918</v>
      </c>
      <c r="ANC1" s="12" t="s">
        <v>919</v>
      </c>
      <c r="AND1" s="12" t="s">
        <v>920</v>
      </c>
      <c r="ANE1" s="12" t="s">
        <v>921</v>
      </c>
      <c r="ANF1" s="12" t="s">
        <v>922</v>
      </c>
      <c r="ANG1" s="12" t="s">
        <v>923</v>
      </c>
      <c r="ANH1" s="12" t="s">
        <v>924</v>
      </c>
      <c r="ANI1" s="12" t="s">
        <v>925</v>
      </c>
      <c r="ANJ1" s="12" t="s">
        <v>926</v>
      </c>
      <c r="ANK1" s="12" t="s">
        <v>927</v>
      </c>
      <c r="ANL1" s="12" t="s">
        <v>928</v>
      </c>
      <c r="ANM1" s="12" t="s">
        <v>929</v>
      </c>
      <c r="ANN1" s="12" t="s">
        <v>930</v>
      </c>
      <c r="ANO1" s="12" t="s">
        <v>931</v>
      </c>
      <c r="ANP1" s="12" t="s">
        <v>932</v>
      </c>
      <c r="ANQ1" s="12" t="s">
        <v>932</v>
      </c>
      <c r="ANR1" s="12" t="s">
        <v>933</v>
      </c>
      <c r="ANS1" s="12" t="s">
        <v>934</v>
      </c>
      <c r="ANT1" s="12" t="s">
        <v>935</v>
      </c>
      <c r="ANU1" s="12" t="s">
        <v>936</v>
      </c>
      <c r="ANV1" s="12" t="s">
        <v>937</v>
      </c>
      <c r="ANW1" s="12" t="s">
        <v>938</v>
      </c>
      <c r="ANX1" s="12" t="s">
        <v>939</v>
      </c>
      <c r="ANY1" s="12" t="s">
        <v>940</v>
      </c>
      <c r="ANZ1" s="12" t="s">
        <v>941</v>
      </c>
      <c r="AOA1" s="12" t="s">
        <v>942</v>
      </c>
      <c r="AOB1" s="12" t="s">
        <v>943</v>
      </c>
      <c r="AOC1" s="12" t="s">
        <v>944</v>
      </c>
      <c r="AOD1" s="12" t="s">
        <v>948</v>
      </c>
      <c r="AOE1" s="12" t="s">
        <v>949</v>
      </c>
      <c r="AOF1" s="12" t="s">
        <v>950</v>
      </c>
      <c r="AOG1" s="12" t="s">
        <v>951</v>
      </c>
      <c r="AOH1" s="12" t="s">
        <v>952</v>
      </c>
      <c r="AOI1" s="12" t="s">
        <v>953</v>
      </c>
      <c r="AOJ1" s="12" t="s">
        <v>954</v>
      </c>
      <c r="AOK1" s="12" t="s">
        <v>955</v>
      </c>
      <c r="AOL1" s="12" t="s">
        <v>956</v>
      </c>
      <c r="AOM1" s="12" t="s">
        <v>957</v>
      </c>
      <c r="AON1" s="12" t="s">
        <v>958</v>
      </c>
      <c r="AOO1" s="12" t="s">
        <v>959</v>
      </c>
      <c r="AOP1" s="12" t="s">
        <v>960</v>
      </c>
      <c r="AOQ1" s="12" t="s">
        <v>961</v>
      </c>
      <c r="AOR1" s="12" t="s">
        <v>962</v>
      </c>
      <c r="AOS1" s="12" t="s">
        <v>963</v>
      </c>
      <c r="AOT1" s="12" t="s">
        <v>964</v>
      </c>
      <c r="AOU1" s="12" t="s">
        <v>965</v>
      </c>
      <c r="AOV1" s="12" t="s">
        <v>966</v>
      </c>
      <c r="AOW1" s="12" t="s">
        <v>967</v>
      </c>
      <c r="AOX1" s="12" t="s">
        <v>968</v>
      </c>
      <c r="AOY1" s="12" t="s">
        <v>969</v>
      </c>
      <c r="AOZ1" s="12" t="s">
        <v>970</v>
      </c>
      <c r="APA1" s="12" t="s">
        <v>971</v>
      </c>
      <c r="APB1" s="12" t="s">
        <v>972</v>
      </c>
      <c r="APC1" s="12" t="s">
        <v>973</v>
      </c>
      <c r="APD1" s="12" t="s">
        <v>974</v>
      </c>
      <c r="APE1" s="12" t="s">
        <v>975</v>
      </c>
      <c r="APF1" s="12" t="s">
        <v>976</v>
      </c>
      <c r="APG1" s="12" t="s">
        <v>977</v>
      </c>
      <c r="APH1" s="12" t="s">
        <v>978</v>
      </c>
      <c r="API1" s="12" t="s">
        <v>979</v>
      </c>
      <c r="APJ1" s="12" t="s">
        <v>1370</v>
      </c>
      <c r="APK1" s="12" t="s">
        <v>980</v>
      </c>
      <c r="APL1" s="12" t="s">
        <v>981</v>
      </c>
      <c r="APM1" s="12" t="s">
        <v>982</v>
      </c>
      <c r="APN1" s="12" t="s">
        <v>983</v>
      </c>
      <c r="APO1" s="12" t="s">
        <v>984</v>
      </c>
      <c r="APP1" s="12" t="s">
        <v>985</v>
      </c>
      <c r="APQ1" s="12" t="s">
        <v>986</v>
      </c>
      <c r="APR1" s="12" t="s">
        <v>987</v>
      </c>
      <c r="APS1" s="12" t="s">
        <v>1371</v>
      </c>
      <c r="APT1" s="12" t="s">
        <v>988</v>
      </c>
      <c r="APU1" s="12" t="s">
        <v>989</v>
      </c>
      <c r="APV1" s="12" t="s">
        <v>990</v>
      </c>
      <c r="APW1" s="12" t="s">
        <v>991</v>
      </c>
      <c r="APX1" s="12" t="s">
        <v>992</v>
      </c>
      <c r="APY1" s="12" t="s">
        <v>993</v>
      </c>
      <c r="APZ1" s="12" t="s">
        <v>994</v>
      </c>
      <c r="AQA1" s="12" t="s">
        <v>995</v>
      </c>
      <c r="AQB1" s="12" t="s">
        <v>996</v>
      </c>
      <c r="AQC1" s="12" t="s">
        <v>997</v>
      </c>
      <c r="AQD1" s="12" t="s">
        <v>998</v>
      </c>
      <c r="AQE1" s="12" t="s">
        <v>999</v>
      </c>
      <c r="AQF1" s="12" t="s">
        <v>1000</v>
      </c>
      <c r="AQG1" s="12" t="s">
        <v>1001</v>
      </c>
      <c r="AQH1" s="12" t="s">
        <v>1002</v>
      </c>
      <c r="AQI1" s="12" t="s">
        <v>1003</v>
      </c>
      <c r="AQJ1" s="12" t="s">
        <v>1004</v>
      </c>
      <c r="AQK1" s="12" t="s">
        <v>1005</v>
      </c>
      <c r="AQL1" s="12" t="s">
        <v>1006</v>
      </c>
      <c r="AQM1" s="12" t="s">
        <v>1007</v>
      </c>
      <c r="AQN1" s="12" t="s">
        <v>1008</v>
      </c>
      <c r="AQO1" s="12" t="s">
        <v>1009</v>
      </c>
      <c r="AQP1" s="12" t="s">
        <v>1010</v>
      </c>
      <c r="AQQ1" s="12" t="s">
        <v>1011</v>
      </c>
      <c r="AQR1" s="12" t="s">
        <v>1012</v>
      </c>
      <c r="AQS1" s="12" t="s">
        <v>1013</v>
      </c>
      <c r="AQT1" s="12" t="s">
        <v>1014</v>
      </c>
      <c r="AQU1" s="12" t="s">
        <v>1015</v>
      </c>
      <c r="AQV1" s="12" t="s">
        <v>1016</v>
      </c>
      <c r="AQW1" s="12" t="s">
        <v>1017</v>
      </c>
      <c r="AQX1" s="12" t="s">
        <v>1018</v>
      </c>
      <c r="AQY1" s="12" t="s">
        <v>1019</v>
      </c>
      <c r="AQZ1" s="12" t="s">
        <v>1020</v>
      </c>
      <c r="ARA1" s="12" t="s">
        <v>1021</v>
      </c>
      <c r="ARB1" s="12" t="s">
        <v>1022</v>
      </c>
      <c r="ARC1" s="12" t="s">
        <v>1023</v>
      </c>
      <c r="ARD1" s="12" t="s">
        <v>1024</v>
      </c>
      <c r="ARE1" s="12" t="s">
        <v>1025</v>
      </c>
      <c r="ARF1" s="12" t="s">
        <v>1029</v>
      </c>
      <c r="ARG1" s="12" t="s">
        <v>1030</v>
      </c>
      <c r="ARH1" s="12" t="s">
        <v>1031</v>
      </c>
      <c r="ARI1" s="12" t="s">
        <v>1032</v>
      </c>
      <c r="ARJ1" s="12" t="s">
        <v>1033</v>
      </c>
      <c r="ARK1" s="12" t="s">
        <v>1034</v>
      </c>
      <c r="ARL1" s="12" t="s">
        <v>1035</v>
      </c>
      <c r="ARM1" s="12" t="s">
        <v>1036</v>
      </c>
      <c r="ARN1" s="12" t="s">
        <v>1037</v>
      </c>
      <c r="ARO1" s="12" t="s">
        <v>1038</v>
      </c>
      <c r="ARP1" s="12" t="s">
        <v>1039</v>
      </c>
      <c r="ARQ1" s="12" t="s">
        <v>1040</v>
      </c>
      <c r="ARR1" s="12" t="s">
        <v>1041</v>
      </c>
      <c r="ARS1" s="12" t="s">
        <v>1042</v>
      </c>
      <c r="ART1" s="12" t="s">
        <v>1043</v>
      </c>
      <c r="ARU1" s="12" t="s">
        <v>1044</v>
      </c>
      <c r="ARV1" s="12" t="s">
        <v>1045</v>
      </c>
      <c r="ARW1" s="12" t="s">
        <v>1046</v>
      </c>
      <c r="ARX1" s="12" t="s">
        <v>1047</v>
      </c>
      <c r="ARY1" s="12" t="s">
        <v>1048</v>
      </c>
      <c r="ARZ1" s="12" t="s">
        <v>1049</v>
      </c>
      <c r="ASA1" s="12" t="s">
        <v>1050</v>
      </c>
      <c r="ASB1" s="12" t="s">
        <v>1051</v>
      </c>
      <c r="ASC1" s="12" t="s">
        <v>1052</v>
      </c>
      <c r="ASD1" s="12" t="s">
        <v>1053</v>
      </c>
      <c r="ASE1" s="12" t="s">
        <v>1054</v>
      </c>
      <c r="ASF1" s="12" t="s">
        <v>1055</v>
      </c>
      <c r="ASG1" s="12" t="s">
        <v>1056</v>
      </c>
      <c r="ASH1" s="12" t="s">
        <v>1057</v>
      </c>
      <c r="ASI1" s="12" t="s">
        <v>1058</v>
      </c>
      <c r="ASJ1" s="12" t="s">
        <v>1059</v>
      </c>
      <c r="ASK1" s="12" t="s">
        <v>1060</v>
      </c>
      <c r="ASL1" s="12" t="s">
        <v>1061</v>
      </c>
      <c r="ASM1" s="12" t="s">
        <v>1062</v>
      </c>
      <c r="ASN1" s="12" t="s">
        <v>1063</v>
      </c>
      <c r="ASO1" s="12" t="s">
        <v>1064</v>
      </c>
      <c r="ASP1" s="12" t="s">
        <v>1065</v>
      </c>
      <c r="ASQ1" s="12" t="s">
        <v>1066</v>
      </c>
      <c r="ASR1" s="12" t="s">
        <v>1067</v>
      </c>
      <c r="ASS1" s="12" t="s">
        <v>1068</v>
      </c>
      <c r="AST1" s="12" t="s">
        <v>1069</v>
      </c>
      <c r="ASU1" s="12" t="s">
        <v>1070</v>
      </c>
      <c r="ASV1" s="12" t="s">
        <v>1071</v>
      </c>
      <c r="ASW1" s="12" t="s">
        <v>1072</v>
      </c>
      <c r="ASX1" s="12" t="s">
        <v>1073</v>
      </c>
      <c r="ASY1" s="12" t="s">
        <v>1074</v>
      </c>
      <c r="ASZ1" s="12" t="s">
        <v>1075</v>
      </c>
      <c r="ATA1" s="12" t="s">
        <v>1076</v>
      </c>
      <c r="ATB1" s="12" t="s">
        <v>1077</v>
      </c>
      <c r="ATC1" s="12" t="s">
        <v>1078</v>
      </c>
      <c r="ATD1" s="12" t="s">
        <v>1079</v>
      </c>
      <c r="ATE1" s="12" t="s">
        <v>1080</v>
      </c>
      <c r="ATF1" s="12" t="s">
        <v>1081</v>
      </c>
      <c r="ATG1" s="12" t="s">
        <v>1082</v>
      </c>
      <c r="ATH1" s="12" t="s">
        <v>1083</v>
      </c>
      <c r="ATI1" s="12" t="s">
        <v>1084</v>
      </c>
      <c r="ATJ1" s="12" t="s">
        <v>1085</v>
      </c>
      <c r="ATK1" s="12" t="s">
        <v>1086</v>
      </c>
      <c r="ATL1" s="12" t="s">
        <v>1087</v>
      </c>
      <c r="ATM1" s="12" t="s">
        <v>1088</v>
      </c>
      <c r="ATN1" s="12" t="s">
        <v>1089</v>
      </c>
      <c r="ATO1" s="12" t="s">
        <v>1090</v>
      </c>
      <c r="ATP1" s="12" t="s">
        <v>1091</v>
      </c>
      <c r="ATQ1" s="12" t="s">
        <v>1092</v>
      </c>
      <c r="ATR1" s="12" t="s">
        <v>1093</v>
      </c>
      <c r="ATS1" s="12" t="s">
        <v>1094</v>
      </c>
      <c r="ATT1" s="12" t="s">
        <v>1095</v>
      </c>
      <c r="ATU1" s="12" t="s">
        <v>1096</v>
      </c>
      <c r="ATV1" s="12" t="s">
        <v>1097</v>
      </c>
      <c r="ATW1" s="12" t="s">
        <v>1098</v>
      </c>
      <c r="ATX1" s="12" t="s">
        <v>1099</v>
      </c>
      <c r="ATY1" s="12" t="s">
        <v>1100</v>
      </c>
      <c r="ATZ1" s="12" t="s">
        <v>1101</v>
      </c>
      <c r="AUA1" s="12" t="s">
        <v>1102</v>
      </c>
      <c r="AUB1" s="12" t="s">
        <v>1103</v>
      </c>
      <c r="AUC1" s="12" t="s">
        <v>1104</v>
      </c>
      <c r="AUD1" s="12" t="s">
        <v>1105</v>
      </c>
      <c r="AUE1" s="12" t="s">
        <v>1106</v>
      </c>
      <c r="AUF1" s="12" t="s">
        <v>1109</v>
      </c>
      <c r="AUG1" s="12" t="s">
        <v>1110</v>
      </c>
      <c r="AUH1" s="12" t="s">
        <v>1111</v>
      </c>
      <c r="AUI1" s="12" t="s">
        <v>1112</v>
      </c>
      <c r="AUJ1" s="12" t="s">
        <v>1113</v>
      </c>
      <c r="AUK1" s="12" t="s">
        <v>1114</v>
      </c>
      <c r="AUL1" s="12" t="s">
        <v>1115</v>
      </c>
      <c r="AUM1" s="12" t="s">
        <v>1116</v>
      </c>
      <c r="AUN1" s="12" t="s">
        <v>1117</v>
      </c>
      <c r="AUO1" s="12" t="s">
        <v>1118</v>
      </c>
      <c r="AUP1" s="12" t="s">
        <v>1119</v>
      </c>
      <c r="AUQ1" s="12" t="s">
        <v>1120</v>
      </c>
      <c r="AUR1" s="12" t="s">
        <v>1121</v>
      </c>
      <c r="AUS1" s="12" t="s">
        <v>1122</v>
      </c>
      <c r="AUT1" s="12" t="s">
        <v>1123</v>
      </c>
      <c r="AUU1" s="12" t="s">
        <v>1124</v>
      </c>
      <c r="AUV1" s="12" t="s">
        <v>1125</v>
      </c>
      <c r="AUW1" s="12" t="s">
        <v>1126</v>
      </c>
      <c r="AUX1" s="12" t="s">
        <v>1127</v>
      </c>
      <c r="AUY1" s="12" t="s">
        <v>1128</v>
      </c>
      <c r="AUZ1" s="12" t="s">
        <v>1129</v>
      </c>
      <c r="AVA1" s="12" t="s">
        <v>1130</v>
      </c>
      <c r="AVB1" s="12" t="s">
        <v>1131</v>
      </c>
      <c r="AVC1" s="12" t="s">
        <v>1132</v>
      </c>
      <c r="AVD1" s="12" t="s">
        <v>1133</v>
      </c>
      <c r="AVE1" s="12" t="s">
        <v>1134</v>
      </c>
      <c r="AVF1" s="12" t="s">
        <v>1135</v>
      </c>
      <c r="AVG1" s="12" t="s">
        <v>1136</v>
      </c>
      <c r="AVH1" s="12" t="s">
        <v>1137</v>
      </c>
      <c r="AVI1" s="12" t="s">
        <v>1184</v>
      </c>
      <c r="AVJ1" s="12" t="s">
        <v>1185</v>
      </c>
      <c r="AVK1" s="12" t="s">
        <v>1186</v>
      </c>
      <c r="AVL1" s="12" t="s">
        <v>1138</v>
      </c>
      <c r="AVM1" s="12" t="s">
        <v>1139</v>
      </c>
      <c r="AVN1" s="12" t="s">
        <v>1140</v>
      </c>
      <c r="AVO1" s="12" t="s">
        <v>1141</v>
      </c>
      <c r="AVP1" s="12" t="s">
        <v>1142</v>
      </c>
      <c r="AVQ1" s="12" t="s">
        <v>1143</v>
      </c>
      <c r="AVR1" s="12" t="s">
        <v>1144</v>
      </c>
      <c r="AVS1" s="12" t="s">
        <v>1145</v>
      </c>
      <c r="AVT1" s="12" t="s">
        <v>1146</v>
      </c>
      <c r="AVU1" s="12" t="s">
        <v>1147</v>
      </c>
      <c r="AVV1" s="12" t="s">
        <v>1148</v>
      </c>
      <c r="AVW1" s="12" t="s">
        <v>1149</v>
      </c>
      <c r="AVX1" s="12" t="s">
        <v>1150</v>
      </c>
      <c r="AVY1" s="12" t="s">
        <v>1151</v>
      </c>
      <c r="AVZ1" s="12" t="s">
        <v>1152</v>
      </c>
      <c r="AWA1" s="12" t="s">
        <v>1153</v>
      </c>
      <c r="AWB1" s="12" t="s">
        <v>1154</v>
      </c>
      <c r="AWC1" s="12" t="s">
        <v>1155</v>
      </c>
      <c r="AWD1" s="12" t="s">
        <v>1156</v>
      </c>
      <c r="AWE1" s="12" t="s">
        <v>1157</v>
      </c>
      <c r="AWF1" s="12" t="s">
        <v>1158</v>
      </c>
      <c r="AWG1" s="12" t="s">
        <v>1159</v>
      </c>
      <c r="AWH1" s="12" t="s">
        <v>1160</v>
      </c>
      <c r="AWI1" s="12" t="s">
        <v>1161</v>
      </c>
      <c r="AWJ1" s="12" t="s">
        <v>1162</v>
      </c>
      <c r="AWK1" s="12" t="s">
        <v>1163</v>
      </c>
      <c r="AWL1" s="12" t="s">
        <v>1164</v>
      </c>
      <c r="AWM1" s="12" t="s">
        <v>1165</v>
      </c>
      <c r="AWN1" s="12" t="s">
        <v>1166</v>
      </c>
      <c r="AWO1" s="12" t="s">
        <v>1167</v>
      </c>
      <c r="AWP1" s="12" t="s">
        <v>1168</v>
      </c>
      <c r="AWQ1" s="12" t="s">
        <v>1169</v>
      </c>
      <c r="AWR1" s="12" t="s">
        <v>1170</v>
      </c>
      <c r="AWS1" s="12" t="s">
        <v>1171</v>
      </c>
      <c r="AWT1" s="12" t="s">
        <v>1172</v>
      </c>
      <c r="AWU1" s="12" t="s">
        <v>1173</v>
      </c>
      <c r="AWV1" s="12" t="s">
        <v>1174</v>
      </c>
      <c r="AWW1" s="12" t="s">
        <v>1175</v>
      </c>
      <c r="AWX1" s="12" t="s">
        <v>1176</v>
      </c>
      <c r="AWY1" s="12" t="s">
        <v>1177</v>
      </c>
      <c r="AWZ1" s="12" t="s">
        <v>1178</v>
      </c>
      <c r="AXA1" s="12" t="s">
        <v>1179</v>
      </c>
      <c r="AXB1" s="12" t="s">
        <v>1180</v>
      </c>
      <c r="AXC1" s="12" t="s">
        <v>1181</v>
      </c>
      <c r="AXD1" s="12" t="s">
        <v>1182</v>
      </c>
      <c r="AXE1" s="12" t="s">
        <v>1183</v>
      </c>
      <c r="AXF1" s="26" t="s">
        <v>1251</v>
      </c>
      <c r="AXG1" s="27" t="s">
        <v>1252</v>
      </c>
      <c r="AXH1" s="26" t="s">
        <v>1253</v>
      </c>
      <c r="AXI1" s="26" t="s">
        <v>1254</v>
      </c>
      <c r="AXJ1" s="26" t="s">
        <v>1255</v>
      </c>
      <c r="AXK1" s="26" t="s">
        <v>1256</v>
      </c>
    </row>
    <row r="2" spans="1:1311" ht="15.75" thickTop="1" x14ac:dyDescent="0.25">
      <c r="A2" s="4">
        <v>1</v>
      </c>
      <c r="B2" s="4">
        <v>1</v>
      </c>
      <c r="C2" s="4" t="s">
        <v>10</v>
      </c>
      <c r="D2" s="4">
        <v>100</v>
      </c>
      <c r="E2" s="4">
        <v>1</v>
      </c>
      <c r="F2" s="4">
        <v>1</v>
      </c>
      <c r="G2" s="4" t="s">
        <v>14</v>
      </c>
      <c r="H2" s="22">
        <v>-9999</v>
      </c>
      <c r="I2" s="22">
        <v>-9999</v>
      </c>
      <c r="J2" s="22">
        <v>-9999</v>
      </c>
      <c r="K2" s="22">
        <v>-9999</v>
      </c>
      <c r="L2" s="4">
        <f>M2*1.12</f>
        <v>172.48000000000002</v>
      </c>
      <c r="M2" s="4">
        <v>154</v>
      </c>
      <c r="N2" s="4">
        <v>53.12</v>
      </c>
      <c r="O2" s="4">
        <v>22.72</v>
      </c>
      <c r="P2" s="4">
        <v>24.160000000000004</v>
      </c>
      <c r="Q2" s="4">
        <v>47.12</v>
      </c>
      <c r="R2" s="4">
        <v>22.72</v>
      </c>
      <c r="S2" s="4">
        <v>30.160000000000004</v>
      </c>
      <c r="T2" s="4">
        <v>59.12</v>
      </c>
      <c r="U2" s="4">
        <v>22.72</v>
      </c>
      <c r="V2" s="4">
        <v>18.160000000000004</v>
      </c>
      <c r="W2" s="4">
        <v>59.12</v>
      </c>
      <c r="X2" s="4">
        <v>20.72</v>
      </c>
      <c r="Y2" s="4">
        <v>20.160000000000004</v>
      </c>
      <c r="Z2" s="4" t="s">
        <v>39</v>
      </c>
      <c r="AA2" s="4">
        <v>8.3000000000000007</v>
      </c>
      <c r="AB2" s="4">
        <v>7.2</v>
      </c>
      <c r="AC2" s="4">
        <v>2.25</v>
      </c>
      <c r="AD2" s="4" t="s">
        <v>40</v>
      </c>
      <c r="AE2" s="4">
        <v>2</v>
      </c>
      <c r="AF2" s="4">
        <v>0.9</v>
      </c>
      <c r="AG2" s="4">
        <v>2</v>
      </c>
      <c r="AH2" s="4">
        <v>4</v>
      </c>
      <c r="AI2" s="4">
        <v>257</v>
      </c>
      <c r="AJ2" s="4">
        <v>138</v>
      </c>
      <c r="AK2" s="4">
        <v>0.4</v>
      </c>
      <c r="AL2" s="4">
        <v>5.3</v>
      </c>
      <c r="AM2" s="4">
        <v>5.7</v>
      </c>
      <c r="AN2" s="4">
        <v>0.89</v>
      </c>
      <c r="AO2" s="4">
        <v>5218</v>
      </c>
      <c r="AP2" s="4">
        <v>178</v>
      </c>
      <c r="AQ2" s="4">
        <v>747</v>
      </c>
      <c r="AR2" s="4">
        <v>31.5</v>
      </c>
      <c r="AS2" s="4">
        <v>0</v>
      </c>
      <c r="AT2" s="4">
        <v>2</v>
      </c>
      <c r="AU2" s="4">
        <v>83</v>
      </c>
      <c r="AV2" s="4">
        <v>5</v>
      </c>
      <c r="AW2" s="4">
        <v>10</v>
      </c>
      <c r="AX2" s="4">
        <v>30</v>
      </c>
      <c r="AY2" s="4">
        <v>8.9033550325488218</v>
      </c>
      <c r="AZ2" s="4">
        <v>9.0178571428571441</v>
      </c>
      <c r="BA2" s="4">
        <v>5.7976071784646068</v>
      </c>
      <c r="BB2" s="4">
        <v>3.2025819265143998</v>
      </c>
      <c r="BC2" s="4">
        <v>2.7436281859070473</v>
      </c>
      <c r="BD2" s="4">
        <v>3.85</v>
      </c>
      <c r="BE2" s="4">
        <v>4.04</v>
      </c>
      <c r="BF2" s="5">
        <f>(4*AY2)+(4*AZ2)</f>
        <v>71.684848701623864</v>
      </c>
      <c r="BG2" s="5">
        <f>BF2+(4*BA2)</f>
        <v>94.875277415482287</v>
      </c>
      <c r="BH2" s="5">
        <f>(BG2+(BB2*4))</f>
        <v>107.68560512153988</v>
      </c>
      <c r="BI2" s="5">
        <f>BH2+(BC2*4)</f>
        <v>118.66011786516808</v>
      </c>
      <c r="BJ2" s="5">
        <f>BI2+(BD2*4)</f>
        <v>134.06011786516808</v>
      </c>
      <c r="BK2" s="4">
        <f t="shared" ref="BK2:BK33" si="0">(BB2*4)</f>
        <v>12.810327706057599</v>
      </c>
      <c r="BL2" s="4">
        <f t="shared" ref="BL2:BL33" si="1">(BC2*4)</f>
        <v>10.974512743628189</v>
      </c>
      <c r="BM2" s="4">
        <f t="shared" ref="BM2:BM33" si="2">(BD2*4)</f>
        <v>15.4</v>
      </c>
      <c r="BN2" s="4">
        <f>SUM(BK2:BM2)</f>
        <v>39.184840449685787</v>
      </c>
      <c r="BO2" s="4">
        <v>1.5195733118647479</v>
      </c>
      <c r="BP2" s="4">
        <v>0.21552804370708234</v>
      </c>
      <c r="BQ2" s="4">
        <v>0</v>
      </c>
      <c r="BR2" s="4">
        <v>0</v>
      </c>
      <c r="BS2" s="4">
        <v>0.50328881801873626</v>
      </c>
      <c r="BT2" s="4">
        <v>0</v>
      </c>
      <c r="BU2" s="4">
        <v>0</v>
      </c>
      <c r="BV2" s="5">
        <f>(4*BO2)+(4*BP2)</f>
        <v>6.9404054222873208</v>
      </c>
      <c r="BW2" s="5">
        <f>BV2+(4*BQ2)</f>
        <v>6.9404054222873208</v>
      </c>
      <c r="BX2" s="5">
        <f>(BW2+(BR2*4))</f>
        <v>6.9404054222873208</v>
      </c>
      <c r="BY2" s="5">
        <f>BW2+CC2</f>
        <v>8.9535606943622668</v>
      </c>
      <c r="BZ2" s="4">
        <f>(BR2*4)</f>
        <v>0</v>
      </c>
      <c r="CA2" s="4">
        <f>(BS2*4)</f>
        <v>2.013155272074945</v>
      </c>
      <c r="CB2" s="4">
        <f>(BT2*4)</f>
        <v>0</v>
      </c>
      <c r="CC2" s="4">
        <f>SUM(BZ2:CB2)</f>
        <v>2.013155272074945</v>
      </c>
      <c r="CD2" s="4">
        <f>SUM(CA2:CC2)</f>
        <v>4.0263105441498901</v>
      </c>
      <c r="CE2" s="4">
        <v>1.845</v>
      </c>
      <c r="CF2" s="4">
        <v>2.3149999999999999</v>
      </c>
      <c r="CG2" s="4">
        <v>2.0499999999999998</v>
      </c>
      <c r="CH2" s="4">
        <v>1.155</v>
      </c>
      <c r="CI2" s="4">
        <v>1.0349999999999999</v>
      </c>
      <c r="CJ2" s="4">
        <v>1.7399999999999998</v>
      </c>
      <c r="CK2" s="4">
        <v>1.9650000000000001</v>
      </c>
      <c r="CL2" s="5">
        <f>(4*CE2)+(4*CF2)</f>
        <v>16.64</v>
      </c>
      <c r="CM2" s="5">
        <f>CL2+(4*CG2)</f>
        <v>24.84</v>
      </c>
      <c r="CN2" s="5">
        <f>(CM2+(CH2*4))</f>
        <v>29.46</v>
      </c>
      <c r="CO2" s="5">
        <f>(CN2+(CI2*4))</f>
        <v>33.6</v>
      </c>
      <c r="CP2" s="5">
        <f>(CO2+(CJ2*4))</f>
        <v>40.56</v>
      </c>
      <c r="CQ2" s="4">
        <f>(CH2*4)</f>
        <v>4.62</v>
      </c>
      <c r="CR2" s="4">
        <f>(CI2*4)</f>
        <v>4.1399999999999997</v>
      </c>
      <c r="CS2" s="4">
        <f>(CJ2*4)</f>
        <v>6.9599999999999991</v>
      </c>
      <c r="CT2" s="4">
        <f>SUM(CQ2:CS2)</f>
        <v>15.719999999999999</v>
      </c>
      <c r="CU2" s="4">
        <v>4.0200000000000005</v>
      </c>
      <c r="CV2" s="4">
        <v>1.9650000000000001</v>
      </c>
      <c r="CW2" s="4">
        <v>1.5449999999999999</v>
      </c>
      <c r="CX2" s="4">
        <v>1.4549999999999998</v>
      </c>
      <c r="CY2" s="4">
        <v>1.395</v>
      </c>
      <c r="CZ2" s="4">
        <v>1.59</v>
      </c>
      <c r="DA2" s="4">
        <v>1.54</v>
      </c>
      <c r="DB2" s="5">
        <f>(4*CU2)+(4*CV2)</f>
        <v>23.94</v>
      </c>
      <c r="DC2" s="5">
        <f>DB2+(4*CW2)</f>
        <v>30.12</v>
      </c>
      <c r="DD2" s="5">
        <f>(DC2+(CX2*4))</f>
        <v>35.94</v>
      </c>
      <c r="DE2" s="5">
        <f>(DD2+(CY2*4))</f>
        <v>41.519999999999996</v>
      </c>
      <c r="DF2" s="5">
        <f>(DE2+(CZ2*4))</f>
        <v>47.879999999999995</v>
      </c>
      <c r="DG2" s="4">
        <f>(CX2*4)</f>
        <v>5.8199999999999994</v>
      </c>
      <c r="DH2" s="4">
        <f>(CY2*4)</f>
        <v>5.58</v>
      </c>
      <c r="DI2" s="4">
        <f>(CZ2*4)</f>
        <v>6.36</v>
      </c>
      <c r="DJ2" s="4">
        <f>SUM(DG2:DI2)</f>
        <v>17.759999999999998</v>
      </c>
      <c r="DK2" s="4">
        <f t="shared" ref="DK2:DQ7" si="3">((CE2/5)+(CU2/5))*30</f>
        <v>35.19</v>
      </c>
      <c r="DL2" s="4">
        <f t="shared" si="3"/>
        <v>25.68</v>
      </c>
      <c r="DM2" s="4">
        <f t="shared" si="3"/>
        <v>21.57</v>
      </c>
      <c r="DN2" s="4">
        <f t="shared" si="3"/>
        <v>15.66</v>
      </c>
      <c r="DO2" s="4">
        <f t="shared" si="3"/>
        <v>14.58</v>
      </c>
      <c r="DP2" s="4">
        <f t="shared" si="3"/>
        <v>19.979999999999997</v>
      </c>
      <c r="DQ2" s="4">
        <f t="shared" si="3"/>
        <v>21.03</v>
      </c>
      <c r="DR2" s="4">
        <v>0.35754965827579316</v>
      </c>
      <c r="DS2" s="4">
        <v>0.34787291091352568</v>
      </c>
      <c r="DT2" s="4">
        <v>0.32112354045352942</v>
      </c>
      <c r="DU2" s="4">
        <v>0.35590609979596927</v>
      </c>
      <c r="DV2" s="4">
        <v>0.36328103346365898</v>
      </c>
      <c r="DW2" s="4">
        <v>0.35640584993492302</v>
      </c>
      <c r="DX2" s="4">
        <v>0.365905053185822</v>
      </c>
      <c r="DY2" s="4">
        <f t="shared" ref="DY2:ED5" si="4">(CE2*4)*((0.365-DR2)/(0.365-0.02))*1.12*(3.75/4)</f>
        <v>0.16734115368370653</v>
      </c>
      <c r="DZ2" s="4">
        <f t="shared" si="4"/>
        <v>0.48268604981968044</v>
      </c>
      <c r="EA2" s="4">
        <f t="shared" si="4"/>
        <v>1.0950038165075702</v>
      </c>
      <c r="EB2" s="4">
        <f t="shared" si="4"/>
        <v>0.12786814460797988</v>
      </c>
      <c r="EC2" s="4">
        <f t="shared" si="4"/>
        <v>2.1658978357896798E-2</v>
      </c>
      <c r="ED2" s="4">
        <f t="shared" si="4"/>
        <v>0.18204651790023904</v>
      </c>
      <c r="EE2" s="22">
        <v>-9999</v>
      </c>
      <c r="EF2" s="4">
        <f t="shared" ref="EF2:EK5" si="5">(CU2*4)*((0.365-DR2)/(0.365-0.02))*1.12*(3.75/4)</f>
        <v>0.36461324542466145</v>
      </c>
      <c r="EG2" s="4">
        <f t="shared" si="5"/>
        <v>0.40970975719035518</v>
      </c>
      <c r="EH2" s="4">
        <f t="shared" si="5"/>
        <v>0.82525897390448577</v>
      </c>
      <c r="EI2" s="4">
        <f t="shared" si="5"/>
        <v>0.16108064970096164</v>
      </c>
      <c r="EJ2" s="4">
        <f t="shared" si="5"/>
        <v>2.9192536047600033E-2</v>
      </c>
      <c r="EK2" s="4">
        <f t="shared" si="5"/>
        <v>0.16635285256401158</v>
      </c>
      <c r="EL2" s="4">
        <v>0</v>
      </c>
      <c r="EM2" s="4">
        <f t="shared" ref="EM2:EZ5" si="6">(DY2/($L2/2))</f>
        <v>1.9404122644214577E-3</v>
      </c>
      <c r="EN2" s="4">
        <f t="shared" si="6"/>
        <v>5.5970089264805239E-3</v>
      </c>
      <c r="EO2" s="4">
        <f t="shared" si="6"/>
        <v>1.2697168558761249E-2</v>
      </c>
      <c r="EP2" s="4">
        <f t="shared" si="6"/>
        <v>1.4827011202224009E-3</v>
      </c>
      <c r="EQ2" s="4">
        <f t="shared" si="6"/>
        <v>2.5114770823164186E-4</v>
      </c>
      <c r="ER2" s="4">
        <f t="shared" si="6"/>
        <v>2.1109290109025862E-3</v>
      </c>
      <c r="ES2" s="4">
        <f t="shared" si="6"/>
        <v>-115.94387755102039</v>
      </c>
      <c r="ET2" s="4">
        <f t="shared" si="6"/>
        <v>4.2278901371134211E-3</v>
      </c>
      <c r="EU2" s="4">
        <f t="shared" si="6"/>
        <v>4.7508088728009639E-3</v>
      </c>
      <c r="EV2" s="4">
        <f t="shared" si="6"/>
        <v>9.56932947477372E-3</v>
      </c>
      <c r="EW2" s="4">
        <f t="shared" si="6"/>
        <v>1.8678182943061413E-3</v>
      </c>
      <c r="EX2" s="4">
        <f t="shared" si="6"/>
        <v>3.3850343283395209E-4</v>
      </c>
      <c r="EY2" s="4">
        <f t="shared" si="6"/>
        <v>1.928952372031674E-3</v>
      </c>
      <c r="EZ2" s="4">
        <f t="shared" si="6"/>
        <v>0</v>
      </c>
      <c r="FA2" s="4">
        <f>SUM(EM2:EZ2)</f>
        <v>-115.89711488084752</v>
      </c>
      <c r="FB2" s="4">
        <v>4.0758069979489074E-2</v>
      </c>
      <c r="FC2" s="4">
        <f>FB2*10000</f>
        <v>407.58069979489073</v>
      </c>
      <c r="FD2" s="4">
        <v>0.36513516368398868</v>
      </c>
      <c r="FE2" s="31">
        <v>-9999</v>
      </c>
      <c r="FF2" s="32">
        <v>-9999</v>
      </c>
      <c r="FG2" s="18">
        <v>13.5</v>
      </c>
      <c r="FH2" s="11">
        <v>11.8</v>
      </c>
      <c r="FI2" s="19">
        <v>8.6</v>
      </c>
      <c r="FJ2" s="11">
        <v>12.4</v>
      </c>
      <c r="FK2" s="20">
        <v>8.6999999999999993</v>
      </c>
      <c r="FL2" s="20">
        <v>11</v>
      </c>
      <c r="FM2" s="20">
        <v>14.9</v>
      </c>
      <c r="FN2" s="10">
        <v>5.8</v>
      </c>
      <c r="FO2" s="10">
        <v>6</v>
      </c>
      <c r="FP2" s="20">
        <v>15</v>
      </c>
      <c r="FQ2" s="10">
        <v>14.6</v>
      </c>
      <c r="FR2" s="20">
        <v>9.8000000000000007</v>
      </c>
      <c r="FS2" s="10">
        <v>10.1</v>
      </c>
      <c r="FT2" s="10">
        <v>9.6999999999999993</v>
      </c>
      <c r="FU2" s="10">
        <v>10.4</v>
      </c>
      <c r="FV2" s="10">
        <v>10.9</v>
      </c>
      <c r="FW2" s="10">
        <v>16.600000000000001</v>
      </c>
      <c r="FX2" s="10">
        <v>11.3</v>
      </c>
      <c r="FY2" s="10">
        <v>13.3</v>
      </c>
      <c r="FZ2" s="10">
        <v>20.2</v>
      </c>
      <c r="GA2" s="18">
        <v>30.6</v>
      </c>
      <c r="GB2" s="18">
        <v>26.6</v>
      </c>
      <c r="GC2" s="18">
        <v>22.5</v>
      </c>
      <c r="GD2" s="18">
        <v>27</v>
      </c>
      <c r="GE2" s="18">
        <v>27.9</v>
      </c>
      <c r="GF2" s="21">
        <v>31</v>
      </c>
      <c r="GG2" s="21">
        <v>23.6</v>
      </c>
      <c r="GH2" s="21">
        <v>25.3</v>
      </c>
      <c r="GI2" s="21">
        <v>27.9</v>
      </c>
      <c r="GJ2" s="21">
        <v>31.5</v>
      </c>
      <c r="GK2" s="20">
        <v>44.5</v>
      </c>
      <c r="GL2" s="20">
        <v>25</v>
      </c>
      <c r="GM2" s="20">
        <v>66.5</v>
      </c>
      <c r="GN2" s="20">
        <v>43.5</v>
      </c>
      <c r="GO2" s="20">
        <v>72.5</v>
      </c>
      <c r="GP2" s="20">
        <v>60</v>
      </c>
      <c r="GQ2" s="20">
        <v>78.5</v>
      </c>
      <c r="GR2" s="20">
        <v>75</v>
      </c>
      <c r="GS2" s="20">
        <v>95.5</v>
      </c>
      <c r="GT2" s="20">
        <v>78.5</v>
      </c>
      <c r="GU2" s="20">
        <v>101.5</v>
      </c>
      <c r="GV2" s="20">
        <v>82.5</v>
      </c>
      <c r="GW2" s="20">
        <v>97.5</v>
      </c>
      <c r="GX2" s="20">
        <v>92</v>
      </c>
      <c r="GY2" s="22">
        <v>14312.807881773399</v>
      </c>
      <c r="GZ2" s="22">
        <v>10825.463414634147</v>
      </c>
      <c r="HA2" s="22">
        <v>11116.911045943303</v>
      </c>
      <c r="HB2" s="22">
        <v>8487.2889771598802</v>
      </c>
      <c r="HC2" s="22">
        <v>6902.8</v>
      </c>
      <c r="HD2" s="22">
        <v>4178.8964181994188</v>
      </c>
      <c r="HE2" s="22">
        <v>686.10271903323269</v>
      </c>
      <c r="HF2" s="22">
        <v>49.110671936758891</v>
      </c>
      <c r="HG2" s="22">
        <v>38.009950248756219</v>
      </c>
      <c r="HH2" s="10">
        <v>5.8768000000000002</v>
      </c>
      <c r="HI2" s="10">
        <v>5.63</v>
      </c>
      <c r="HJ2" s="4">
        <v>5.35</v>
      </c>
      <c r="HK2" s="10">
        <v>4.6951999999999998</v>
      </c>
      <c r="HL2" s="10">
        <v>2.9056999999999999</v>
      </c>
      <c r="HM2" s="10">
        <v>5.8768000000000002</v>
      </c>
      <c r="HN2" s="10">
        <v>5.63</v>
      </c>
      <c r="HO2" s="10">
        <v>5.1912000000000003</v>
      </c>
      <c r="HP2" s="10">
        <v>4.0864000000000003</v>
      </c>
      <c r="HQ2" s="10">
        <v>4.5777000000000001</v>
      </c>
      <c r="HR2" s="10">
        <v>4.0063000000000004</v>
      </c>
      <c r="HS2" s="10">
        <v>3.669</v>
      </c>
      <c r="HT2" s="10">
        <v>3.2214999999999998</v>
      </c>
      <c r="HU2" s="10">
        <v>2.9056999999999999</v>
      </c>
      <c r="HV2" s="18">
        <v>587.5</v>
      </c>
      <c r="HW2" s="18">
        <v>72.09</v>
      </c>
      <c r="HX2" s="17">
        <f>HV2-HW2</f>
        <v>515.41</v>
      </c>
      <c r="HY2" s="10">
        <v>9</v>
      </c>
      <c r="HZ2" s="10">
        <v>645.4</v>
      </c>
      <c r="IA2" s="11">
        <v>32.880000000000003</v>
      </c>
      <c r="IB2" s="20">
        <f>HZ2-IA2</f>
        <v>612.52</v>
      </c>
      <c r="IC2" s="23">
        <v>228</v>
      </c>
      <c r="ID2" s="10">
        <v>618.9</v>
      </c>
      <c r="IE2" s="11">
        <v>32.880000000000003</v>
      </c>
      <c r="IF2" s="10">
        <f>ID2-IE2</f>
        <v>586.02</v>
      </c>
      <c r="IG2" s="11">
        <v>271.7</v>
      </c>
      <c r="IH2" s="11">
        <v>32.880000000000003</v>
      </c>
      <c r="II2" s="10">
        <f>IG2-IH2</f>
        <v>238.82</v>
      </c>
      <c r="IJ2" s="10">
        <v>377.7</v>
      </c>
      <c r="IK2" s="11">
        <v>32.880000000000003</v>
      </c>
      <c r="IL2" s="10">
        <f>IJ2-IK2</f>
        <v>344.82</v>
      </c>
      <c r="IM2" s="24">
        <v>180.7</v>
      </c>
      <c r="IN2" s="24">
        <v>6.91</v>
      </c>
      <c r="IO2" s="25">
        <v>196.8</v>
      </c>
      <c r="IP2" s="24">
        <v>32.880000000000003</v>
      </c>
      <c r="IQ2" s="20">
        <f>IM2-IN2</f>
        <v>173.79</v>
      </c>
      <c r="IR2" s="20">
        <f>IO2-IP2</f>
        <v>163.92000000000002</v>
      </c>
      <c r="IS2" s="17">
        <f>(IR2*10000/(1000*1*1.02))</f>
        <v>1607.0588235294119</v>
      </c>
      <c r="IT2" s="17">
        <f>IS2/1.12</f>
        <v>1434.873949579832</v>
      </c>
      <c r="IU2" s="22">
        <f t="shared" ref="IU2:IU33" si="7">(HX2*10000/(1000*1*1.02))</f>
        <v>5053.0392156862745</v>
      </c>
      <c r="IV2" s="17">
        <f t="shared" ref="IV2:IV33" si="8">(IB2*10000/(1000*1*1.02))</f>
        <v>6005.0980392156862</v>
      </c>
      <c r="IW2" s="17">
        <f t="shared" ref="IW2:IW33" si="9">(II2*10000/(1000*1*1.02))</f>
        <v>2341.372549019608</v>
      </c>
      <c r="IX2" s="17">
        <f>(IL2*10000/(1000*1*1.02))</f>
        <v>3380.5882352941176</v>
      </c>
      <c r="IY2" s="22">
        <f t="shared" ref="IY2:IY33" si="10">(IF2*10000/(1000*1*1.02))</f>
        <v>5745.2941176470586</v>
      </c>
      <c r="IZ2" s="17">
        <f>SUM(IU2:IX2)</f>
        <v>16780.098039215689</v>
      </c>
      <c r="JA2" s="17">
        <f>(IQ2*10000/(1000*1*1.02))</f>
        <v>1703.8235294117646</v>
      </c>
      <c r="JB2" s="24">
        <v>138.89999999999998</v>
      </c>
      <c r="JC2" s="24">
        <v>2.7502175008160714</v>
      </c>
      <c r="JD2" s="4">
        <v>2.93</v>
      </c>
      <c r="JE2" s="4">
        <f t="shared" ref="JE2:JE33" si="11">IU2*(JD2/100)</f>
        <v>148.05404901960785</v>
      </c>
      <c r="JF2" s="28">
        <v>0.24331624597155521</v>
      </c>
      <c r="JG2" s="4">
        <v>0.71</v>
      </c>
      <c r="JH2" s="4">
        <f t="shared" ref="JH2:JH33" si="12">IV2*(JG2/100)</f>
        <v>42.636196078431368</v>
      </c>
      <c r="JI2" s="28">
        <v>0.24427507095346948</v>
      </c>
      <c r="JJ2" s="4">
        <v>1.46</v>
      </c>
      <c r="JK2" s="4">
        <f t="shared" ref="JK2:JK33" si="13">IW2*(JJ2/100)</f>
        <v>34.184039215686276</v>
      </c>
      <c r="JL2" s="28">
        <v>0.24385871073642498</v>
      </c>
      <c r="JM2" s="4">
        <v>3.81</v>
      </c>
      <c r="JN2" s="4">
        <f t="shared" ref="JN2:JN33" si="14">JA2*(JM2/100)</f>
        <v>64.915676470588238</v>
      </c>
      <c r="JO2" s="28">
        <v>0.24104842201690194</v>
      </c>
      <c r="JP2" s="17">
        <f>SUM(JE2, JH2, JK2, JN2)</f>
        <v>289.78996078431373</v>
      </c>
      <c r="JQ2" s="17">
        <f>JP2/1.12</f>
        <v>258.74103641456583</v>
      </c>
      <c r="JR2" s="20">
        <v>19.2</v>
      </c>
      <c r="JS2" s="5">
        <v>127.1</v>
      </c>
      <c r="JT2" s="17">
        <v>5.88</v>
      </c>
      <c r="JU2" s="17">
        <f>JT2-0.51</f>
        <v>5.37</v>
      </c>
      <c r="JV2" s="4">
        <f>JU2*(43560/(JS2*0.454))</f>
        <v>4053.7853921952606</v>
      </c>
      <c r="JW2" s="10">
        <v>2</v>
      </c>
      <c r="JX2" s="4">
        <f>JW2/JU2</f>
        <v>0.37243947858472998</v>
      </c>
      <c r="JY2" s="4">
        <f>JV2*JX2</f>
        <v>1509.789717763598</v>
      </c>
      <c r="JZ2" s="4">
        <f>JY2*1.12</f>
        <v>1690.9644838952299</v>
      </c>
      <c r="KA2" s="10">
        <v>2.4300000000000002</v>
      </c>
      <c r="KB2" s="4">
        <f t="shared" ref="KB2:KB33" si="15">KA2/JU2</f>
        <v>0.45251396648044695</v>
      </c>
      <c r="KC2" s="4">
        <f t="shared" ref="KC2:KC33" si="16">JV2*KB2</f>
        <v>1834.3945070827717</v>
      </c>
      <c r="KD2" s="4">
        <f>KC2*1.12</f>
        <v>2054.5218479327045</v>
      </c>
      <c r="KE2" s="4">
        <v>2.8</v>
      </c>
      <c r="KF2" s="4">
        <v>44.8</v>
      </c>
      <c r="KG2" s="4">
        <f>(KF2-31)*(10000/1000)*(1/(0.2*4*0.5))</f>
        <v>344.99999999999994</v>
      </c>
      <c r="KH2" s="4">
        <v>3.6824827875922965</v>
      </c>
      <c r="KI2" s="4">
        <f>(KH2*1.0624)+0.056</f>
        <v>3.968269713538056</v>
      </c>
      <c r="KJ2" s="4">
        <f t="shared" ref="KJ2:KJ33" si="17">KD2*(KI2/100)</f>
        <v>81.528968249535907</v>
      </c>
      <c r="KK2" s="28">
        <v>0.26277332634155509</v>
      </c>
      <c r="KL2" s="4">
        <v>4.08</v>
      </c>
      <c r="KM2" s="4">
        <v>0.30694953563636401</v>
      </c>
      <c r="KN2" s="4">
        <v>0.47500916427272699</v>
      </c>
      <c r="KO2" s="4">
        <v>0.27964758251515098</v>
      </c>
      <c r="KP2" s="4">
        <v>0.392655108060606</v>
      </c>
      <c r="KQ2" s="4">
        <v>0.57645917306060601</v>
      </c>
      <c r="KR2" s="4">
        <v>0.50966696669696998</v>
      </c>
      <c r="KS2" s="4">
        <v>0.37165991900000001</v>
      </c>
      <c r="KT2" s="4">
        <v>0.53433555060606097</v>
      </c>
      <c r="KU2" s="4">
        <v>0.49559659093939401</v>
      </c>
      <c r="KV2" s="4">
        <v>0.27846060606060602</v>
      </c>
      <c r="KW2" s="4">
        <v>0.44680303030302998</v>
      </c>
      <c r="KX2" s="4">
        <v>0.273239393939394</v>
      </c>
      <c r="KY2" s="4">
        <v>26.44</v>
      </c>
      <c r="KZ2" s="4">
        <v>22.836666666666702</v>
      </c>
      <c r="LA2" s="4">
        <v>15.9563636363636</v>
      </c>
      <c r="LB2" s="4">
        <v>30.2863636363636</v>
      </c>
      <c r="LC2" s="4">
        <v>28.29</v>
      </c>
      <c r="LD2" s="4">
        <v>25.428484848484899</v>
      </c>
      <c r="LE2" s="4">
        <v>25.68</v>
      </c>
      <c r="LF2" s="4">
        <v>0.13145855151515201</v>
      </c>
      <c r="LG2" s="4">
        <v>6.5559936030302995E-2</v>
      </c>
      <c r="LH2" s="4">
        <v>55.663030303030297</v>
      </c>
      <c r="LI2" s="4">
        <v>54.583030303030299</v>
      </c>
      <c r="LJ2" s="4">
        <v>53</v>
      </c>
      <c r="LK2" s="4">
        <f>LJ2-LH2</f>
        <v>-2.6630303030302969</v>
      </c>
      <c r="LL2" s="4">
        <f>LJ2-LI2</f>
        <v>-1.5830303030302986</v>
      </c>
      <c r="LM2" s="4">
        <v>1808.8513333333301</v>
      </c>
      <c r="LN2" s="4">
        <v>1784.35127272727</v>
      </c>
      <c r="LO2" s="4">
        <v>0.17942842630302999</v>
      </c>
      <c r="LP2" s="4">
        <v>0.18971484526666699</v>
      </c>
      <c r="LQ2" s="4">
        <v>0.14287535789090899</v>
      </c>
      <c r="LR2" s="4">
        <v>0.12948865309697</v>
      </c>
      <c r="LS2" s="4">
        <v>8.9037168248484802E-2</v>
      </c>
      <c r="LT2" s="4">
        <v>9.6337814666666702E-2</v>
      </c>
      <c r="LU2" s="4">
        <v>5.1700983787878803E-2</v>
      </c>
      <c r="LV2" s="4">
        <v>3.4749323030303002E-2</v>
      </c>
      <c r="LW2" s="4">
        <v>3.7518001727272703E-2</v>
      </c>
      <c r="LX2" s="4">
        <v>6.1785353403030298E-2</v>
      </c>
      <c r="LY2" s="4">
        <v>0.32324452501818202</v>
      </c>
      <c r="LZ2" s="4">
        <v>0.34670112872424202</v>
      </c>
      <c r="MA2" s="4">
        <v>0.31467770775454501</v>
      </c>
      <c r="MB2" s="4">
        <v>0.30507559154545499</v>
      </c>
      <c r="MC2" s="4">
        <v>0.152716592257576</v>
      </c>
      <c r="MD2" s="4">
        <v>0.16814876719999999</v>
      </c>
      <c r="ME2" s="4">
        <v>0.437580958951515</v>
      </c>
      <c r="MF2" s="4">
        <v>0.47084867651212098</v>
      </c>
      <c r="MG2" s="4">
        <v>0.41882545044242397</v>
      </c>
      <c r="MH2" s="4">
        <v>0.53798439056666703</v>
      </c>
      <c r="MI2" s="4">
        <v>0.43909046034242399</v>
      </c>
      <c r="MJ2" s="4">
        <v>0.55100609799393896</v>
      </c>
      <c r="MK2" s="4">
        <v>0.23544476231515099</v>
      </c>
      <c r="ML2" s="4">
        <v>0.34249580630909099</v>
      </c>
      <c r="MM2" s="4">
        <v>0.20735890172424201</v>
      </c>
      <c r="MN2" s="4">
        <v>0.30741319960302999</v>
      </c>
      <c r="MO2" s="4">
        <v>-9.8137261545454602E-2</v>
      </c>
      <c r="MP2" s="4">
        <v>-6.6409039551515101E-2</v>
      </c>
      <c r="MQ2" s="4">
        <v>0.43909046034242399</v>
      </c>
      <c r="MR2" s="4">
        <v>0.55100609799393896</v>
      </c>
      <c r="MS2" s="4">
        <v>9.0852883939393905E-2</v>
      </c>
      <c r="MT2" s="4">
        <v>9.0910167693939406E-2</v>
      </c>
      <c r="MU2" s="4">
        <v>5.3810638581818199E-2</v>
      </c>
      <c r="MV2" s="4">
        <v>5.0143183121212097E-2</v>
      </c>
      <c r="MW2" s="4">
        <v>3.7226442572727302E-2</v>
      </c>
      <c r="MX2" s="4">
        <v>4.0956712848484803E-2</v>
      </c>
      <c r="MY2" s="4">
        <v>0.40859410717878802</v>
      </c>
      <c r="MZ2" s="4">
        <v>0.44931886200303001</v>
      </c>
      <c r="NA2" s="4">
        <v>0.42913862973636402</v>
      </c>
      <c r="NB2" s="4">
        <v>0.47044205404242401</v>
      </c>
      <c r="NC2" s="4">
        <v>-0.102064934272727</v>
      </c>
      <c r="ND2" s="4">
        <v>-9.5465070393939394E-2</v>
      </c>
      <c r="NE2" s="4">
        <v>0.42913862973636402</v>
      </c>
      <c r="NF2" s="4">
        <v>0.47044205404242401</v>
      </c>
      <c r="NG2" s="4">
        <v>0.306299338333333</v>
      </c>
      <c r="NH2" s="4">
        <v>0.47391572455555597</v>
      </c>
      <c r="NI2" s="4">
        <v>0.28260245893333302</v>
      </c>
      <c r="NJ2" s="4">
        <v>0.39480718611111099</v>
      </c>
      <c r="NK2" s="4">
        <v>0.56569314368888901</v>
      </c>
      <c r="NL2" s="4">
        <v>0.49946939275555602</v>
      </c>
      <c r="NM2" s="4">
        <v>0.37619047615555601</v>
      </c>
      <c r="NN2" s="4">
        <v>0.54835398995555595</v>
      </c>
      <c r="NO2" s="4">
        <v>0.50639895757777798</v>
      </c>
      <c r="NP2" s="4">
        <v>0.27712470751111101</v>
      </c>
      <c r="NQ2" s="4">
        <v>0.44607999999999998</v>
      </c>
      <c r="NR2" s="4">
        <v>0.27268298053333301</v>
      </c>
      <c r="NS2" s="4">
        <v>35.71</v>
      </c>
      <c r="NT2" s="4">
        <v>32.523111111111099</v>
      </c>
      <c r="NU2" s="4">
        <v>9.0744444444444401</v>
      </c>
      <c r="NV2" s="4">
        <v>53.7608888888889</v>
      </c>
      <c r="NW2" s="4">
        <v>53.091999999999999</v>
      </c>
      <c r="NX2" s="4">
        <v>37.607333333333301</v>
      </c>
      <c r="NY2" s="4">
        <v>37.678444444444501</v>
      </c>
      <c r="NZ2" s="4">
        <v>0.46325151333333298</v>
      </c>
      <c r="OA2" s="4">
        <v>0.402482291111111</v>
      </c>
      <c r="OB2" s="4">
        <v>53.460888888888903</v>
      </c>
      <c r="OC2" s="4">
        <v>52.807555555555503</v>
      </c>
      <c r="OD2" s="4">
        <v>54.5</v>
      </c>
      <c r="OE2" s="4">
        <f>OD2-OB2</f>
        <v>1.0391111111110973</v>
      </c>
      <c r="OF2" s="4">
        <f>OD2-OC2</f>
        <v>1.6924444444444973</v>
      </c>
      <c r="OG2" s="4">
        <v>1758.8824666666701</v>
      </c>
      <c r="OH2" s="4">
        <v>1744.0272444444399</v>
      </c>
      <c r="OI2" s="4">
        <v>0.18610061250888901</v>
      </c>
      <c r="OJ2" s="4">
        <v>0.17673926699333301</v>
      </c>
      <c r="OK2" s="4">
        <v>0.14755997916222199</v>
      </c>
      <c r="OL2" s="4">
        <v>0.116654387871111</v>
      </c>
      <c r="OM2" s="4">
        <v>0.102682814248889</v>
      </c>
      <c r="ON2" s="4">
        <v>8.6822317191111095E-2</v>
      </c>
      <c r="OO2" s="4">
        <v>6.3308072113333294E-2</v>
      </c>
      <c r="OP2" s="4">
        <v>2.5553289464444399E-2</v>
      </c>
      <c r="OQ2" s="4">
        <v>3.9648084144444498E-2</v>
      </c>
      <c r="OR2" s="4">
        <v>6.1405744573333303E-2</v>
      </c>
      <c r="OS2" s="4">
        <v>0.33566230523333301</v>
      </c>
      <c r="OT2" s="4">
        <v>0.33255886847111099</v>
      </c>
      <c r="OU2" s="4">
        <v>0.32843467932222198</v>
      </c>
      <c r="OV2" s="4">
        <v>0.29617475931333298</v>
      </c>
      <c r="OW2" s="4">
        <v>0.159580674888889</v>
      </c>
      <c r="OX2" s="4">
        <v>0.16580912809777801</v>
      </c>
      <c r="OY2" s="4">
        <v>0.45792255482222199</v>
      </c>
      <c r="OZ2" s="4">
        <v>0.43329167724666701</v>
      </c>
      <c r="PA2" s="4">
        <v>0.38142286109777801</v>
      </c>
      <c r="PB2" s="4">
        <v>2.1605631133333299E-2</v>
      </c>
      <c r="PC2" s="4">
        <v>0.40392567997777801</v>
      </c>
      <c r="PD2" s="4">
        <v>-8.7736832888898495E-4</v>
      </c>
      <c r="PE2" s="4">
        <v>0.239153976071111</v>
      </c>
      <c r="PF2" s="4">
        <v>0.34869296702444402</v>
      </c>
      <c r="PG2" s="4">
        <v>0.20983589926444501</v>
      </c>
      <c r="PH2" s="4">
        <v>0.31785037932888899</v>
      </c>
      <c r="PI2" s="4">
        <v>-0.118836411822222</v>
      </c>
      <c r="PJ2" s="4">
        <v>-4.80150422222222E-2</v>
      </c>
      <c r="PK2" s="4">
        <v>0.40392567997777801</v>
      </c>
      <c r="PL2" s="4">
        <v>-8.7736832888898495E-4</v>
      </c>
      <c r="PM2" s="4">
        <v>0.27816973418292701</v>
      </c>
      <c r="PN2" s="4">
        <v>0.42499127135365899</v>
      </c>
      <c r="PO2" s="4">
        <v>0.25360870970731703</v>
      </c>
      <c r="PP2" s="4">
        <v>0.35623793647560997</v>
      </c>
      <c r="PQ2" s="4">
        <v>0.53054426380487796</v>
      </c>
      <c r="PR2" s="4">
        <v>0.47083128573170702</v>
      </c>
      <c r="PS2" s="4">
        <v>0.34628876843902401</v>
      </c>
      <c r="PT2" s="4">
        <v>0.50950340586585396</v>
      </c>
      <c r="PU2" s="4">
        <v>0.48055144285365797</v>
      </c>
      <c r="PV2" s="4">
        <v>0.25607309736585399</v>
      </c>
      <c r="PW2" s="4">
        <v>0.40219512195121898</v>
      </c>
      <c r="PX2" s="4">
        <v>0.24661774010975601</v>
      </c>
      <c r="PY2" s="4">
        <v>24.446341463414701</v>
      </c>
      <c r="PZ2" s="4">
        <v>22.383414634146298</v>
      </c>
      <c r="QA2" s="4">
        <v>27.731829268292699</v>
      </c>
      <c r="QB2" s="4">
        <v>42.683780487804903</v>
      </c>
      <c r="QC2" s="4">
        <v>42.3896341463415</v>
      </c>
      <c r="QD2" s="4">
        <v>26.1943902439025</v>
      </c>
      <c r="QE2" s="4">
        <v>26.092439024390199</v>
      </c>
      <c r="QF2" s="4">
        <v>0.46508175365853599</v>
      </c>
      <c r="QG2" s="4">
        <v>0.41887676219512199</v>
      </c>
      <c r="QH2" s="4">
        <v>54.756097560975597</v>
      </c>
      <c r="QI2" s="4">
        <v>55.9363414634146</v>
      </c>
      <c r="QJ2" s="4">
        <v>58</v>
      </c>
      <c r="QK2" s="4">
        <f>QJ2-QH2</f>
        <v>3.2439024390244029</v>
      </c>
      <c r="QL2" s="4">
        <f>QJ2-QI2</f>
        <v>2.0636585365854003</v>
      </c>
      <c r="QM2" s="4">
        <v>1789.7549390243901</v>
      </c>
      <c r="QN2" s="4">
        <v>1815.0716463414601</v>
      </c>
      <c r="QO2" s="4">
        <v>0.19056618158536601</v>
      </c>
      <c r="QP2" s="4">
        <v>0.195797417217073</v>
      </c>
      <c r="QQ2" s="4">
        <v>0.16238340359756101</v>
      </c>
      <c r="QR2" s="4">
        <v>0.13846776047682899</v>
      </c>
      <c r="QS2" s="4">
        <v>0.11748633942439</v>
      </c>
      <c r="QT2" s="4">
        <v>0.10945254634878</v>
      </c>
      <c r="QU2" s="4">
        <v>8.8697841504878097E-2</v>
      </c>
      <c r="QV2" s="4">
        <v>5.0765512047561002E-2</v>
      </c>
      <c r="QW2" s="4">
        <v>2.9109284280487799E-2</v>
      </c>
      <c r="QX2" s="4">
        <v>5.9056368347560999E-2</v>
      </c>
      <c r="QY2" s="4">
        <v>0.34747251312195099</v>
      </c>
      <c r="QZ2" s="4">
        <v>0.35218051920243898</v>
      </c>
      <c r="RA2" s="4">
        <v>0.33079609571829299</v>
      </c>
      <c r="RB2" s="4">
        <v>0.31102141599512201</v>
      </c>
      <c r="RC2" s="4">
        <v>0.168062561957317</v>
      </c>
      <c r="RD2" s="4">
        <v>0.16820072976707301</v>
      </c>
      <c r="RE2" s="4">
        <v>0.47186442537439</v>
      </c>
      <c r="RF2" s="4">
        <v>0.49192880877438999</v>
      </c>
      <c r="RG2" s="4">
        <v>0.24210065223902399</v>
      </c>
      <c r="RH2" s="4">
        <v>0.50518253892561005</v>
      </c>
      <c r="RI2" s="4">
        <v>0.26230459273902401</v>
      </c>
      <c r="RJ2" s="4">
        <v>0.52304401487804897</v>
      </c>
      <c r="RK2" s="4">
        <v>0.17265125400731701</v>
      </c>
      <c r="RL2" s="4">
        <v>0.31191554207561001</v>
      </c>
      <c r="RM2" s="4">
        <v>0.14950444620487799</v>
      </c>
      <c r="RN2" s="4">
        <v>0.27791798710243898</v>
      </c>
      <c r="RO2" s="4">
        <v>-0.162638843682927</v>
      </c>
      <c r="RP2" s="4">
        <v>-9.4883780985365804E-2</v>
      </c>
      <c r="RQ2" s="4">
        <v>0.26230459273902401</v>
      </c>
      <c r="RR2" s="4">
        <v>0.52304401487804897</v>
      </c>
      <c r="RS2" s="4">
        <v>0.110911887202439</v>
      </c>
      <c r="RT2" s="4">
        <v>0.12376229282073201</v>
      </c>
      <c r="RU2" s="4">
        <v>6.7742318652439001E-2</v>
      </c>
      <c r="RV2" s="4">
        <v>7.0896329202439004E-2</v>
      </c>
      <c r="RW2" s="4">
        <v>4.3528558404878001E-2</v>
      </c>
      <c r="RX2" s="4">
        <v>5.3367087845121897E-2</v>
      </c>
      <c r="RY2" s="4">
        <v>0.39271877311463399</v>
      </c>
      <c r="RZ2" s="4">
        <v>0.43299662251219501</v>
      </c>
      <c r="SA2" s="4">
        <v>0.41533171137439001</v>
      </c>
      <c r="SB2" s="4">
        <v>0.461983922047561</v>
      </c>
      <c r="SC2" s="4">
        <v>-0.12653573437804899</v>
      </c>
      <c r="SD2" s="4">
        <v>-0.132040182207317</v>
      </c>
      <c r="SE2" s="4">
        <v>0.41533171137439001</v>
      </c>
      <c r="SF2" s="4">
        <v>0.461983922047561</v>
      </c>
      <c r="SG2" s="4">
        <v>0.26410075230612201</v>
      </c>
      <c r="SH2" s="4">
        <v>0.37765733465306101</v>
      </c>
      <c r="SI2" s="4">
        <v>0.22968156595918399</v>
      </c>
      <c r="SJ2" s="4">
        <v>0.32242017781632698</v>
      </c>
      <c r="SK2" s="4">
        <v>0.49463063512244898</v>
      </c>
      <c r="SL2" s="4">
        <v>0.40638036208163297</v>
      </c>
      <c r="SM2" s="4">
        <v>0.31515560451020402</v>
      </c>
      <c r="SN2" s="4">
        <v>0.47780485328571398</v>
      </c>
      <c r="SO2" s="4">
        <v>0.42425293436734701</v>
      </c>
      <c r="SP2" s="4">
        <v>0.24508235777550999</v>
      </c>
      <c r="SQ2" s="4">
        <v>0.37048921408163299</v>
      </c>
      <c r="SR2" s="4">
        <v>0.23823474569387801</v>
      </c>
      <c r="SS2" s="4">
        <v>22.56</v>
      </c>
      <c r="ST2" s="4">
        <v>19.842857142857099</v>
      </c>
      <c r="SU2" s="4">
        <v>26.912857142857199</v>
      </c>
      <c r="SV2" s="4">
        <v>32.232653061224497</v>
      </c>
      <c r="SW2" s="4">
        <v>31.207346938775501</v>
      </c>
      <c r="SX2" s="4">
        <v>21.89</v>
      </c>
      <c r="SY2" s="4">
        <v>21.770612244898</v>
      </c>
      <c r="SZ2" s="4">
        <v>0.28162050612244899</v>
      </c>
      <c r="TA2" s="4">
        <v>0.23352479795918399</v>
      </c>
      <c r="TB2" s="4">
        <v>56.704693877551001</v>
      </c>
      <c r="TC2" s="4">
        <v>57.3002040816326</v>
      </c>
      <c r="TD2" s="4">
        <v>62</v>
      </c>
      <c r="TE2" s="4">
        <f>TD2-TB2</f>
        <v>5.2953061224489986</v>
      </c>
      <c r="TF2" s="4">
        <f>TD2-TC2</f>
        <v>4.6997959183673998</v>
      </c>
      <c r="TG2" s="4">
        <v>1832.5053061224501</v>
      </c>
      <c r="TH2" s="4">
        <v>1846.02632653061</v>
      </c>
      <c r="TI2" s="4">
        <v>0.204986250493878</v>
      </c>
      <c r="TJ2" s="4">
        <v>0.21031912474693901</v>
      </c>
      <c r="TK2" s="4">
        <v>0.147608303816327</v>
      </c>
      <c r="TL2" s="4">
        <v>0.115319438226531</v>
      </c>
      <c r="TM2" s="4">
        <v>0.126366020734694</v>
      </c>
      <c r="TN2" s="4">
        <v>0.133643957306122</v>
      </c>
      <c r="TO2" s="4">
        <v>6.7668916620408207E-2</v>
      </c>
      <c r="TP2" s="4">
        <v>3.6689023134693903E-2</v>
      </c>
      <c r="TQ2" s="4">
        <v>5.9220706036734697E-2</v>
      </c>
      <c r="TR2" s="4">
        <v>9.7471074567346896E-2</v>
      </c>
      <c r="TS2" s="4">
        <v>0.33441732075714298</v>
      </c>
      <c r="TT2" s="4">
        <v>0.365225712783673</v>
      </c>
      <c r="TU2" s="4">
        <v>0.32174148951224502</v>
      </c>
      <c r="TV2" s="4">
        <v>0.30311129575714302</v>
      </c>
      <c r="TW2" s="4">
        <v>0.13894354240816301</v>
      </c>
      <c r="TX2" s="4">
        <v>0.16796641761020401</v>
      </c>
      <c r="TY2" s="4">
        <v>0.51726854224285701</v>
      </c>
      <c r="TZ2" s="4">
        <v>0.53816013785918404</v>
      </c>
      <c r="UA2" s="4">
        <v>0.47225562406122501</v>
      </c>
      <c r="UB2" s="4">
        <v>0.70962693306734703</v>
      </c>
      <c r="UC2" s="4">
        <v>0.50092814782244899</v>
      </c>
      <c r="UD2" s="4">
        <v>0.72685220510000004</v>
      </c>
      <c r="UE2" s="4">
        <v>0.32614019812040801</v>
      </c>
      <c r="UF2" s="4">
        <v>0.48984372038367302</v>
      </c>
      <c r="UG2" s="4">
        <v>0.28684814164489802</v>
      </c>
      <c r="UH2" s="4">
        <v>0.44623542230408098</v>
      </c>
      <c r="UI2" s="4">
        <v>-0.12628821432653101</v>
      </c>
      <c r="UJ2" s="4">
        <v>-6.9234003487755102E-2</v>
      </c>
      <c r="UK2" s="4">
        <v>0.50092814782244899</v>
      </c>
      <c r="UL2" s="4">
        <v>0.72685220510000004</v>
      </c>
      <c r="UM2" s="4">
        <v>0.122196258965306</v>
      </c>
      <c r="UN2" s="4">
        <v>0.129723961867347</v>
      </c>
      <c r="UO2" s="4">
        <v>7.7349707079591795E-2</v>
      </c>
      <c r="UP2" s="4">
        <v>7.6763501310204096E-2</v>
      </c>
      <c r="UQ2" s="4">
        <v>4.53336371632653E-2</v>
      </c>
      <c r="UR2" s="4">
        <v>5.3544931177550999E-2</v>
      </c>
      <c r="US2" s="4">
        <v>0.37081363857142902</v>
      </c>
      <c r="UT2" s="4">
        <v>0.41439298520000001</v>
      </c>
      <c r="UU2" s="4">
        <v>0.39768866806938802</v>
      </c>
      <c r="UV2" s="4">
        <v>0.444500094457143</v>
      </c>
      <c r="UW2" s="4">
        <v>-0.143066846795918</v>
      </c>
      <c r="UX2" s="4">
        <v>-0.14213540679591799</v>
      </c>
      <c r="UY2" s="4">
        <v>0.39768866806938802</v>
      </c>
      <c r="UZ2" s="4">
        <v>0.444500094457143</v>
      </c>
      <c r="VA2" s="4">
        <v>0.228984798790698</v>
      </c>
      <c r="VB2" s="4">
        <v>0.320414473976744</v>
      </c>
      <c r="VC2" s="4">
        <v>0.20434639909302299</v>
      </c>
      <c r="VD2" s="4">
        <v>0.27380076362790701</v>
      </c>
      <c r="VE2" s="4">
        <v>0.47703098318604598</v>
      </c>
      <c r="VF2" s="4">
        <v>0.41376907053488399</v>
      </c>
      <c r="VG2" s="4">
        <v>0.28090746460465099</v>
      </c>
      <c r="VH2" s="4">
        <v>0.47682570593023199</v>
      </c>
      <c r="VI2" s="4">
        <v>0.41800725411627898</v>
      </c>
      <c r="VJ2" s="4">
        <v>0.21906321644186</v>
      </c>
      <c r="VK2" s="4">
        <v>0.32222455020930202</v>
      </c>
      <c r="VL2" s="4">
        <v>0.21382351576744199</v>
      </c>
      <c r="VM2" s="4">
        <v>31.05</v>
      </c>
      <c r="VN2" s="4">
        <v>29.588837209302302</v>
      </c>
      <c r="VO2" s="4">
        <v>16.044186046511602</v>
      </c>
      <c r="VP2" s="4">
        <v>33.788372093023298</v>
      </c>
      <c r="VQ2" s="4">
        <v>32.703255813953497</v>
      </c>
      <c r="VR2" s="4">
        <v>32.207674418604697</v>
      </c>
      <c r="VS2" s="4">
        <v>32.21</v>
      </c>
      <c r="VT2" s="4">
        <v>4.4482530069767399E-2</v>
      </c>
      <c r="VU2" s="4">
        <v>1.45097964418605E-2</v>
      </c>
      <c r="VV2" s="4">
        <v>55.636046511627903</v>
      </c>
      <c r="VW2" s="4">
        <v>55.7560465116279</v>
      </c>
      <c r="VX2" s="4">
        <v>68.099999999999994</v>
      </c>
      <c r="VY2" s="4">
        <f>VX2-VV2</f>
        <v>12.463953488372091</v>
      </c>
      <c r="VZ2" s="4">
        <f>VX2-VW2</f>
        <v>12.343953488372094</v>
      </c>
      <c r="WA2" s="4">
        <f>AVERAGE(VY2:VZ2)</f>
        <v>12.403953488372093</v>
      </c>
      <c r="WB2" s="4">
        <v>1808.2370000000001</v>
      </c>
      <c r="WC2" s="4">
        <v>1810.9721627906999</v>
      </c>
      <c r="WD2" s="4">
        <v>0.25780071902790702</v>
      </c>
      <c r="WE2" s="4">
        <v>0.26926035879999999</v>
      </c>
      <c r="WF2" s="4">
        <v>0.19627708621627901</v>
      </c>
      <c r="WG2" s="4">
        <v>0.20345534801627899</v>
      </c>
      <c r="WH2" s="4">
        <v>0.193165706104651</v>
      </c>
      <c r="WI2" s="4">
        <v>0.19535114054883701</v>
      </c>
      <c r="WJ2" s="4">
        <f>AVERAGE(WH2:WI2)</f>
        <v>0.19425842332674401</v>
      </c>
      <c r="WK2" s="4">
        <v>0.12988043497674401</v>
      </c>
      <c r="WL2" s="4">
        <v>0.12724228703023299</v>
      </c>
      <c r="WM2" s="4">
        <v>6.5135771611627896E-2</v>
      </c>
      <c r="WN2" s="4">
        <v>7.0037611204651198E-2</v>
      </c>
      <c r="WO2" s="4">
        <v>0.37998970802093002</v>
      </c>
      <c r="WP2" s="4">
        <v>0.39873603735116298</v>
      </c>
      <c r="WQ2" s="4">
        <v>0.36963967902790701</v>
      </c>
      <c r="WR2" s="4">
        <v>0.34972086619302301</v>
      </c>
      <c r="WS2" s="4">
        <v>0.13529004620930199</v>
      </c>
      <c r="WT2" s="4">
        <v>0.14510042626046499</v>
      </c>
      <c r="WU2" s="4">
        <v>0.70342858594883695</v>
      </c>
      <c r="WV2" s="4">
        <v>0.74936508831395299</v>
      </c>
      <c r="WW2" s="4">
        <v>0.34027965099302299</v>
      </c>
      <c r="WX2" s="4">
        <v>0.33914732013255799</v>
      </c>
      <c r="WY2" s="4">
        <v>0.37951663947906999</v>
      </c>
      <c r="WZ2" s="4">
        <v>0.37206940666744198</v>
      </c>
      <c r="XA2" s="4">
        <v>0.29238424882093</v>
      </c>
      <c r="XB2" s="4">
        <v>0.28063674236976699</v>
      </c>
      <c r="XC2" s="4">
        <v>0.24738572201162801</v>
      </c>
      <c r="XD2" s="4">
        <v>0.23876005125814001</v>
      </c>
      <c r="XE2" s="4">
        <v>-0.22811721516279099</v>
      </c>
      <c r="XF2" s="4">
        <v>-0.22316207830232601</v>
      </c>
      <c r="XG2" s="4">
        <v>0.37951663947906999</v>
      </c>
      <c r="XH2" s="4">
        <v>0.37206940666744198</v>
      </c>
      <c r="XI2" s="4">
        <v>0.211407958067442</v>
      </c>
      <c r="XJ2" s="4">
        <v>0.247995216039535</v>
      </c>
      <c r="XK2" s="4">
        <v>0.13832728191627899</v>
      </c>
      <c r="XL2" s="4">
        <v>0.156350846797674</v>
      </c>
      <c r="XM2" s="4">
        <v>7.5864788951162804E-2</v>
      </c>
      <c r="XN2" s="4">
        <v>9.5893708560465099E-2</v>
      </c>
      <c r="XO2" s="4">
        <v>0.36273395324185997</v>
      </c>
      <c r="XP2" s="4">
        <v>0.388910572351163</v>
      </c>
      <c r="XQ2" s="4">
        <v>0.411972592386046</v>
      </c>
      <c r="XR2" s="4">
        <v>0.444284404083721</v>
      </c>
      <c r="XS2" s="4">
        <v>-0.239897071348837</v>
      </c>
      <c r="XT2" s="4">
        <v>-0.26820602704651197</v>
      </c>
      <c r="XU2" s="4">
        <v>0.411972592386046</v>
      </c>
      <c r="XV2" s="4">
        <v>0.444284404083721</v>
      </c>
      <c r="XW2" s="4">
        <v>0.17726564036220499</v>
      </c>
      <c r="XX2" s="4">
        <v>0.207743827818898</v>
      </c>
      <c r="XY2" s="4">
        <v>0.15687612075590601</v>
      </c>
      <c r="XZ2" s="4">
        <v>0.18715296300000001</v>
      </c>
      <c r="YA2" s="4">
        <v>0.47906922086614201</v>
      </c>
      <c r="YB2" s="4">
        <v>0.34992506601574802</v>
      </c>
      <c r="YC2" s="4">
        <v>0.20360872799999999</v>
      </c>
      <c r="YD2" s="4">
        <v>0.45070263351968498</v>
      </c>
      <c r="YE2" s="4">
        <v>0.36172147280314998</v>
      </c>
      <c r="YF2" s="4">
        <v>0.167584779007874</v>
      </c>
      <c r="YG2" s="4">
        <v>0.21633877785039399</v>
      </c>
      <c r="YH2" s="4">
        <v>0.15993515517322801</v>
      </c>
      <c r="YI2" s="4">
        <v>0.133291338582677</v>
      </c>
      <c r="YJ2" s="4">
        <v>0.18555118110236199</v>
      </c>
      <c r="YK2" s="4">
        <v>6.7078740157480402E-2</v>
      </c>
      <c r="YL2" s="4">
        <v>0.13419685039370099</v>
      </c>
      <c r="YM2" s="4">
        <v>0.176055118110236</v>
      </c>
      <c r="YN2" s="4">
        <v>7.8275590551181107E-2</v>
      </c>
      <c r="YO2" s="4">
        <v>0.133251968503937</v>
      </c>
      <c r="YP2" s="4">
        <v>0.18748031496063</v>
      </c>
      <c r="YQ2" s="4">
        <v>6.7629921259842504E-2</v>
      </c>
      <c r="YR2" s="4">
        <v>0.13612598425196901</v>
      </c>
      <c r="YS2" s="4">
        <v>0.177228346456693</v>
      </c>
      <c r="YT2" s="4">
        <v>7.6519685039370094E-2</v>
      </c>
      <c r="YU2" s="4">
        <v>32.821889763779502</v>
      </c>
      <c r="YV2" s="4">
        <v>31.704015748031502</v>
      </c>
      <c r="YW2" s="4">
        <v>14.1220472440945</v>
      </c>
      <c r="YX2" s="4">
        <v>38.242362204724401</v>
      </c>
      <c r="YY2" s="4">
        <v>39.196692913385803</v>
      </c>
      <c r="YZ2" s="4">
        <v>34.250472440944897</v>
      </c>
      <c r="ZA2" s="4">
        <v>34.223464566929103</v>
      </c>
      <c r="ZB2" s="4">
        <v>0.11113369991338599</v>
      </c>
      <c r="ZC2" s="4">
        <v>0.128360469401575</v>
      </c>
      <c r="ZD2" s="4">
        <v>57.470787401574803</v>
      </c>
      <c r="ZE2" s="4">
        <v>55.512125984252002</v>
      </c>
      <c r="ZF2" s="4">
        <v>80.900000000000006</v>
      </c>
      <c r="ZG2" s="4">
        <f>ZF2-ZD2</f>
        <v>23.429212598425202</v>
      </c>
      <c r="ZH2" s="4">
        <f>ZF2-ZE2</f>
        <v>25.387874015748004</v>
      </c>
      <c r="ZI2" s="4">
        <v>1849.8930236220499</v>
      </c>
      <c r="ZJ2" s="4">
        <v>1805.4213858267699</v>
      </c>
      <c r="ZK2" s="4">
        <v>0.374505357323622</v>
      </c>
      <c r="ZL2" s="4">
        <v>0.434892009644882</v>
      </c>
      <c r="ZM2" s="4">
        <v>0.27959211119921301</v>
      </c>
      <c r="ZN2" s="4">
        <v>0.30210134755511803</v>
      </c>
      <c r="ZO2" s="4">
        <v>0.35006211158346501</v>
      </c>
      <c r="ZP2" s="4">
        <v>0.39252115779763802</v>
      </c>
      <c r="ZQ2" s="4">
        <v>0.25298446148346498</v>
      </c>
      <c r="ZR2" s="4">
        <v>0.25493067687795301</v>
      </c>
      <c r="ZS2" s="4">
        <v>0.107584634853543</v>
      </c>
      <c r="ZT2" s="4">
        <v>0.153674853896063</v>
      </c>
      <c r="ZU2" s="4">
        <v>0.47353179998267703</v>
      </c>
      <c r="ZV2" s="4">
        <v>0.50363229669527598</v>
      </c>
      <c r="ZW2" s="4">
        <v>0.45513648469370099</v>
      </c>
      <c r="ZX2" s="4">
        <v>0.45676575044645701</v>
      </c>
      <c r="ZY2" s="4">
        <v>0.11898171833622</v>
      </c>
      <c r="ZZ2" s="4">
        <v>8.7637332583464497E-2</v>
      </c>
      <c r="AAA2" s="4">
        <v>1.2385624029133899</v>
      </c>
      <c r="AAB2" s="4">
        <v>1.5723350334220501</v>
      </c>
      <c r="AAC2" s="4">
        <v>0.31149033720629898</v>
      </c>
      <c r="AAD2" s="4">
        <v>0.38814792123858299</v>
      </c>
      <c r="AAE2" s="4">
        <v>0.37641338503149602</v>
      </c>
      <c r="AAF2" s="4">
        <v>0.46554621593937001</v>
      </c>
      <c r="AAG2" s="4">
        <v>0.35062806070472402</v>
      </c>
      <c r="AAH2" s="4">
        <v>0.43208351201023598</v>
      </c>
      <c r="AAI2" s="4">
        <v>0.282252443763779</v>
      </c>
      <c r="AAJ2" s="4">
        <v>0.34946550565275603</v>
      </c>
      <c r="AAK2" s="4">
        <v>-0.39926839099212602</v>
      </c>
      <c r="AAL2" s="4">
        <v>-0.403773062889764</v>
      </c>
      <c r="AAM2" s="4">
        <v>0.64332498936456695</v>
      </c>
      <c r="AAN2" s="4">
        <v>0.94880077896692905</v>
      </c>
      <c r="AAO2" s="4">
        <v>0.38780967296929097</v>
      </c>
      <c r="AAP2" s="4">
        <v>0.46801065572992101</v>
      </c>
      <c r="AAQ2" s="4">
        <v>0.27478844916141698</v>
      </c>
      <c r="AAR2" s="4">
        <v>0.33009587027007897</v>
      </c>
      <c r="AAS2" s="4">
        <v>0.13028579781889801</v>
      </c>
      <c r="AAT2" s="4">
        <v>0.16535539881181099</v>
      </c>
      <c r="AAU2" s="4">
        <v>0.337724678319685</v>
      </c>
      <c r="AAV2" s="4">
        <v>0.35438748929763803</v>
      </c>
      <c r="AAW2" s="4">
        <v>0.41837692294409401</v>
      </c>
      <c r="AAX2" s="4">
        <v>0.44633804311102399</v>
      </c>
      <c r="AAY2" s="4">
        <v>-0.42215735803149601</v>
      </c>
      <c r="AAZ2" s="4">
        <v>-0.49279395795275599</v>
      </c>
      <c r="ABA2" s="4">
        <v>0.72407578817637797</v>
      </c>
      <c r="ABB2" s="4">
        <v>0.80826137049448799</v>
      </c>
      <c r="ABC2" s="4">
        <v>0.14724373112</v>
      </c>
      <c r="ABD2" s="4">
        <v>0.13106048385999999</v>
      </c>
      <c r="ABE2" s="4">
        <v>0.11856297042</v>
      </c>
      <c r="ABF2" s="4">
        <v>0.14699365134</v>
      </c>
      <c r="ABG2" s="4">
        <v>0.55680501936000004</v>
      </c>
      <c r="ABH2" s="4">
        <v>0.37621513948000002</v>
      </c>
      <c r="ABI2" s="4">
        <v>0.14747199999999999</v>
      </c>
      <c r="ABJ2" s="4">
        <v>0.47018413664000003</v>
      </c>
      <c r="ABK2" s="4">
        <v>0.31711594195999998</v>
      </c>
      <c r="ABL2" s="4">
        <v>0.12903471799999999</v>
      </c>
      <c r="ABM2" s="4">
        <v>0.13170912739999999</v>
      </c>
      <c r="ABN2" s="4">
        <v>0.12835458165999999</v>
      </c>
      <c r="ABO2" s="4">
        <v>0.11428000000000001</v>
      </c>
      <c r="ABP2" s="4">
        <v>0.18132000000000001</v>
      </c>
      <c r="ABQ2" s="4">
        <v>3.5180000000000003E-2</v>
      </c>
      <c r="ABR2" s="4">
        <v>0.1133</v>
      </c>
      <c r="ABS2" s="4">
        <v>0.16969999999999999</v>
      </c>
      <c r="ABT2" s="4">
        <v>4.0620000000000003E-2</v>
      </c>
      <c r="ABU2" s="4">
        <v>0.11402</v>
      </c>
      <c r="ABV2" s="4">
        <v>0.18412000000000001</v>
      </c>
      <c r="ABW2" s="4">
        <v>3.492E-2</v>
      </c>
      <c r="ABX2" s="4">
        <v>0.114</v>
      </c>
      <c r="ABY2" s="4">
        <v>0.16861999999999999</v>
      </c>
      <c r="ABZ2" s="4">
        <v>3.9899999999999998E-2</v>
      </c>
      <c r="ACA2" s="4">
        <v>33.019599999999997</v>
      </c>
      <c r="ACB2" s="4">
        <v>30.814800000000002</v>
      </c>
      <c r="ACC2" s="4">
        <v>21.937000000000001</v>
      </c>
      <c r="ACD2" s="4">
        <v>28.956399999999999</v>
      </c>
      <c r="ACE2" s="4">
        <v>27.353400000000001</v>
      </c>
      <c r="ACF2" s="4">
        <v>32.809600000000003</v>
      </c>
      <c r="ACG2" s="4">
        <v>32.744799999999998</v>
      </c>
      <c r="ACH2" s="4">
        <v>-9.628701982E-2</v>
      </c>
      <c r="ACI2" s="4">
        <v>-0.1228524644</v>
      </c>
      <c r="ACJ2" s="4">
        <v>60.139000000000003</v>
      </c>
      <c r="ACK2" s="4">
        <v>60.625</v>
      </c>
      <c r="ACL2" s="4">
        <v>97.1</v>
      </c>
      <c r="ACM2" s="4">
        <f>ACL2-ACJ2</f>
        <v>36.960999999999991</v>
      </c>
      <c r="ACN2" s="4">
        <f>ACL2-ACK2</f>
        <v>36.474999999999994</v>
      </c>
      <c r="ACO2" s="4">
        <f>AVERAGE(ACM2:ACN2)</f>
        <v>36.717999999999989</v>
      </c>
      <c r="ACP2" s="4">
        <v>1910.4548</v>
      </c>
      <c r="ACQ2" s="4">
        <v>1921.47696</v>
      </c>
      <c r="ACR2" s="4">
        <v>0.51834429071800003</v>
      </c>
      <c r="ACS2" s="4">
        <v>0.57947488634800004</v>
      </c>
      <c r="ACT2" s="4">
        <v>0.36405684715999997</v>
      </c>
      <c r="ACU2" s="4">
        <v>0.43695087496200002</v>
      </c>
      <c r="ACV2" s="4">
        <v>0.56007718787600003</v>
      </c>
      <c r="ACW2" s="4">
        <v>0.61630137676200003</v>
      </c>
      <c r="ACX2" s="4">
        <v>0.41399629969000001</v>
      </c>
      <c r="ACY2" s="4">
        <v>0.48242678313800003</v>
      </c>
      <c r="ACZ2" s="4">
        <v>0.19251300474999999</v>
      </c>
      <c r="ADA2" s="4">
        <v>0.191524186224</v>
      </c>
      <c r="ADB2" s="4">
        <v>0.56785418922399999</v>
      </c>
      <c r="ADC2" s="4">
        <v>0.64630340619000004</v>
      </c>
      <c r="ADD2" s="4">
        <v>0.566174612174</v>
      </c>
      <c r="ADE2" s="4">
        <v>0.57886409465199995</v>
      </c>
      <c r="ADF2" s="4">
        <v>6.8193092474000003E-2</v>
      </c>
      <c r="ADG2" s="4">
        <v>0.10716936950600001</v>
      </c>
      <c r="ADH2" s="4">
        <v>2.2261522724859999</v>
      </c>
      <c r="ADI2" s="4">
        <v>2.7931322084380001</v>
      </c>
      <c r="ADJ2" s="4">
        <v>0.34724033951</v>
      </c>
      <c r="ADK2" s="4">
        <v>0.30809213993000001</v>
      </c>
      <c r="ADL2" s="4">
        <v>0.45184993319200001</v>
      </c>
      <c r="ADM2" s="4">
        <v>0.41599528522599999</v>
      </c>
      <c r="ADN2" s="4">
        <v>0.47308943989199997</v>
      </c>
      <c r="ADO2" s="4">
        <v>0.43234404844000002</v>
      </c>
      <c r="ADP2" s="4">
        <v>0.372082113406</v>
      </c>
      <c r="ADQ2" s="4">
        <v>0.32768450450600001</v>
      </c>
      <c r="ADR2" s="4">
        <v>-0.58092128966000001</v>
      </c>
      <c r="ADS2" s="4">
        <v>-0.65027969385999995</v>
      </c>
      <c r="ADT2" s="4">
        <v>0.84212871796199995</v>
      </c>
      <c r="ADU2" s="4">
        <v>0.74508315739999997</v>
      </c>
      <c r="ADV2" s="4">
        <v>0.58407751743199998</v>
      </c>
      <c r="ADW2" s="4">
        <v>0.64926668493399997</v>
      </c>
      <c r="ADX2" s="4">
        <v>0.45900725339199999</v>
      </c>
      <c r="ADY2" s="4">
        <v>0.50835341014400004</v>
      </c>
      <c r="ADZ2" s="4">
        <v>0.184966150306</v>
      </c>
      <c r="AEA2" s="4">
        <v>0.22100110298</v>
      </c>
      <c r="AEB2" s="4">
        <v>0.30476889120200001</v>
      </c>
      <c r="AEC2" s="4">
        <v>0.32673475180799999</v>
      </c>
      <c r="AED2" s="4">
        <v>0.41168269386599998</v>
      </c>
      <c r="AEE2" s="4">
        <v>0.445149334186</v>
      </c>
      <c r="AEF2" s="4">
        <v>-0.61216000337999998</v>
      </c>
      <c r="AEG2" s="4">
        <v>-0.66368041659999999</v>
      </c>
      <c r="AEH2" s="4">
        <v>0.72264492883200004</v>
      </c>
      <c r="AEI2" s="4">
        <v>0.83183452143600001</v>
      </c>
      <c r="AEJ2" s="4">
        <v>0.14681161187233999</v>
      </c>
      <c r="AEK2" s="4">
        <v>0.120671955404255</v>
      </c>
      <c r="AEL2" s="4">
        <v>0.115024210680851</v>
      </c>
      <c r="AEM2" s="4">
        <v>0.13717012608510601</v>
      </c>
      <c r="AEN2" s="4">
        <v>0.53967182134042602</v>
      </c>
      <c r="AEO2" s="4">
        <v>0.36033433789361702</v>
      </c>
      <c r="AEP2" s="4">
        <v>0.13782065972340399</v>
      </c>
      <c r="AEQ2" s="4">
        <v>0.45410129391489401</v>
      </c>
      <c r="AER2" s="4">
        <v>0.31100792104255298</v>
      </c>
      <c r="AES2" s="4">
        <v>0.124963935446809</v>
      </c>
      <c r="AET2" s="4">
        <v>0.119456798489362</v>
      </c>
      <c r="AEU2" s="4">
        <v>0.12117310504255301</v>
      </c>
      <c r="AEV2" s="4">
        <v>0.12506382978723399</v>
      </c>
      <c r="AEW2" s="4">
        <v>0.20131914893617001</v>
      </c>
      <c r="AEX2" s="4">
        <v>3.1276595744680898E-2</v>
      </c>
      <c r="AEY2" s="4">
        <v>0.120425531914894</v>
      </c>
      <c r="AEZ2" s="4">
        <v>0.185425531914894</v>
      </c>
      <c r="AFA2" s="4">
        <v>3.7553191489361697E-2</v>
      </c>
      <c r="AFB2" s="4">
        <v>0.12438297872340399</v>
      </c>
      <c r="AFC2" s="4">
        <v>0.20361702127659601</v>
      </c>
      <c r="AFD2" s="4">
        <v>3.1446808510638302E-2</v>
      </c>
      <c r="AFE2" s="4">
        <v>0.12195744680851101</v>
      </c>
      <c r="AFF2" s="4">
        <v>0.184702127659574</v>
      </c>
      <c r="AFG2" s="4">
        <v>3.6999999999999998E-2</v>
      </c>
      <c r="AFH2" s="4">
        <v>27.6989361702128</v>
      </c>
      <c r="AFI2" s="4">
        <v>33.629361702127603</v>
      </c>
      <c r="AFJ2" s="4">
        <v>17.180425531914899</v>
      </c>
      <c r="AFK2" s="4">
        <v>31.123404255319102</v>
      </c>
      <c r="AFL2" s="4">
        <v>29.705106382978698</v>
      </c>
      <c r="AFM2" s="4">
        <v>32.181063829787199</v>
      </c>
      <c r="AFN2" s="4">
        <v>32.445744680851099</v>
      </c>
      <c r="AFO2" s="4">
        <v>-2.4726223191489399E-2</v>
      </c>
      <c r="AFP2" s="4">
        <v>-6.2071396170212803E-2</v>
      </c>
      <c r="AFQ2" s="4">
        <v>59.833829787234002</v>
      </c>
      <c r="AFR2" s="4">
        <v>60.071063829787199</v>
      </c>
      <c r="AFS2" s="4">
        <v>101.2</v>
      </c>
      <c r="AFT2" s="4">
        <f>AFS2-AFQ2</f>
        <v>41.366170212766001</v>
      </c>
      <c r="AFU2" s="4">
        <f>AFS2-AFR2</f>
        <v>41.128936170212803</v>
      </c>
      <c r="AFV2" s="4">
        <f>AVERAGE(AFT2:AFU2)</f>
        <v>41.247553191489402</v>
      </c>
      <c r="AFW2" s="4">
        <v>1903.5139999999999</v>
      </c>
      <c r="AFX2" s="4">
        <v>1908.8998297872299</v>
      </c>
      <c r="AFY2" s="4">
        <v>0.53002263871489397</v>
      </c>
      <c r="AFZ2" s="4">
        <v>0.59267124204893595</v>
      </c>
      <c r="AGA2" s="4">
        <v>0.38417292128085101</v>
      </c>
      <c r="AGB2" s="4">
        <v>0.44723839414468097</v>
      </c>
      <c r="AGC2" s="4">
        <v>0.58085245070212799</v>
      </c>
      <c r="AGD2" s="4">
        <v>0.632672924131915</v>
      </c>
      <c r="AGE2" s="4">
        <f>AVERAGE(AGC2:AGD2)</f>
        <v>0.60676268741702155</v>
      </c>
      <c r="AGF2" s="4">
        <v>0.44525366089787199</v>
      </c>
      <c r="AGG2" s="4">
        <v>0.49704296301489398</v>
      </c>
      <c r="AGH2" s="4">
        <v>0.185205431497872</v>
      </c>
      <c r="AGI2" s="4">
        <v>0.198125697814894</v>
      </c>
      <c r="AGJ2" s="4">
        <v>0.57516094363616999</v>
      </c>
      <c r="AGK2" s="4">
        <v>0.64662978273617</v>
      </c>
      <c r="AGL2" s="4">
        <v>0.56497996155957397</v>
      </c>
      <c r="AGM2" s="4">
        <v>0.57008673201276605</v>
      </c>
      <c r="AGN2" s="4">
        <v>6.3460361102127605E-2</v>
      </c>
      <c r="AGO2" s="4">
        <v>8.7755452302127696E-2</v>
      </c>
      <c r="AGP2" s="4">
        <v>2.3268002297936201</v>
      </c>
      <c r="AGQ2" s="4">
        <v>2.9378629607829798</v>
      </c>
      <c r="AGR2" s="4">
        <v>0.32053264788723401</v>
      </c>
      <c r="AGS2" s="4">
        <v>0.31192522302553199</v>
      </c>
      <c r="AGT2" s="4">
        <v>0.42601820874680801</v>
      </c>
      <c r="AGU2" s="4">
        <v>0.42319205091489398</v>
      </c>
      <c r="AGV2" s="4">
        <v>0.45099058165106398</v>
      </c>
      <c r="AGW2" s="4">
        <v>0.44049413525957498</v>
      </c>
      <c r="AGX2" s="4">
        <v>0.34987082712978701</v>
      </c>
      <c r="AGY2" s="4">
        <v>0.33271097528297899</v>
      </c>
      <c r="AGZ2" s="4">
        <v>-0.61263053712765903</v>
      </c>
      <c r="AHA2" s="4">
        <v>-0.66335640246808503</v>
      </c>
      <c r="AHB2" s="4">
        <v>0.75224154921914899</v>
      </c>
      <c r="AHC2" s="4">
        <v>0.76099311821276605</v>
      </c>
      <c r="AHD2" s="4">
        <v>0.65737783515106396</v>
      </c>
      <c r="AHE2" s="4">
        <v>0.73034120860638296</v>
      </c>
      <c r="AHF2" s="4">
        <v>0.52915726749148895</v>
      </c>
      <c r="AHG2" s="4">
        <v>0.59740741460212798</v>
      </c>
      <c r="AHH2" s="4">
        <v>0.20544025462127699</v>
      </c>
      <c r="AHI2" s="4">
        <v>0.23708093816383</v>
      </c>
      <c r="AHJ2" s="4">
        <v>0.31330194890212798</v>
      </c>
      <c r="AHK2" s="4">
        <v>0.32463662481063799</v>
      </c>
      <c r="AHL2" s="4">
        <v>0.43183113933829798</v>
      </c>
      <c r="AHM2" s="4">
        <v>0.45403000803404198</v>
      </c>
      <c r="AHN2" s="4">
        <v>-0.68402914751063804</v>
      </c>
      <c r="AHO2" s="4">
        <v>-0.74722477612766003</v>
      </c>
      <c r="AHP2" s="4">
        <v>0.76234046614680795</v>
      </c>
      <c r="AHQ2" s="4">
        <v>0.83249592785744697</v>
      </c>
      <c r="AHR2" s="4">
        <v>0.120975002433962</v>
      </c>
      <c r="AHS2" s="4">
        <v>9.5376111E-2</v>
      </c>
      <c r="AHT2" s="4">
        <v>9.3457461037735806E-2</v>
      </c>
      <c r="AHU2" s="4">
        <v>0.108234136358491</v>
      </c>
      <c r="AHV2" s="4">
        <v>0.47218994009434001</v>
      </c>
      <c r="AHW2" s="4">
        <v>0.30669001671698098</v>
      </c>
      <c r="AHX2" s="4">
        <v>0.10959849266037699</v>
      </c>
      <c r="AHY2" s="4">
        <v>0.437867256301887</v>
      </c>
      <c r="AHZ2" s="4">
        <v>0.276938418377358</v>
      </c>
      <c r="AIA2" s="4">
        <v>0.106075789150943</v>
      </c>
      <c r="AIB2" s="4">
        <v>9.3141810320754706E-2</v>
      </c>
      <c r="AIC2" s="4">
        <v>9.8538145528301896E-2</v>
      </c>
      <c r="AID2" s="4">
        <v>0.106584905660377</v>
      </c>
      <c r="AIE2" s="4">
        <v>0.18422641509434001</v>
      </c>
      <c r="AIF2" s="4">
        <v>2.4981132075471701E-2</v>
      </c>
      <c r="AIG2" s="4">
        <v>0.10277358490566001</v>
      </c>
      <c r="AIH2" s="4">
        <v>0.16952830188679199</v>
      </c>
      <c r="AII2" s="4">
        <v>2.5886792452830199E-2</v>
      </c>
      <c r="AIJ2" s="4">
        <v>0.10688679245283</v>
      </c>
      <c r="AIK2" s="4">
        <v>0.18822641509433999</v>
      </c>
      <c r="AIL2" s="4">
        <v>2.4584905660377399E-2</v>
      </c>
      <c r="AIM2" s="4">
        <v>0.105</v>
      </c>
      <c r="AIN2" s="4">
        <v>0.17132075471698099</v>
      </c>
      <c r="AIO2" s="4">
        <v>2.4981132075471701E-2</v>
      </c>
      <c r="AIP2" s="4">
        <v>29.3364150943396</v>
      </c>
      <c r="AIQ2" s="4">
        <v>26.952452830188701</v>
      </c>
      <c r="AIR2" s="4">
        <v>14.964716981132099</v>
      </c>
      <c r="AIS2" s="4">
        <v>25.4790566037736</v>
      </c>
      <c r="AIT2" s="4">
        <v>25.2611320754717</v>
      </c>
      <c r="AIU2" s="4">
        <v>28.51</v>
      </c>
      <c r="AIV2" s="4">
        <v>28.560377358490499</v>
      </c>
      <c r="AIW2" s="4">
        <v>-7.4245917924528296E-2</v>
      </c>
      <c r="AIX2" s="4">
        <v>-7.3926415283018895E-2</v>
      </c>
      <c r="AIY2" s="4">
        <v>64.973396226415105</v>
      </c>
      <c r="AIZ2" s="4">
        <v>64.156981132075501</v>
      </c>
      <c r="AJA2" s="4">
        <v>116</v>
      </c>
      <c r="AJB2" s="4">
        <f>AJA2-AIY2</f>
        <v>51.026603773584895</v>
      </c>
      <c r="AJC2" s="4">
        <f>AJA2-AIZ2</f>
        <v>51.843018867924499</v>
      </c>
      <c r="AJD2" s="4">
        <f>AVERAGE(AJB2:AJC2)</f>
        <v>51.434811320754697</v>
      </c>
      <c r="AJE2" s="4">
        <v>2020.2100943396199</v>
      </c>
      <c r="AJF2" s="4">
        <v>2001.6518867924499</v>
      </c>
      <c r="AJG2" s="4">
        <v>0.596015167556604</v>
      </c>
      <c r="AJH2" s="4">
        <v>0.62339474612075496</v>
      </c>
      <c r="AJI2" s="4">
        <v>0.43030491800188703</v>
      </c>
      <c r="AJJ2" s="4">
        <v>0.47714769198113199</v>
      </c>
      <c r="AJK2" s="4">
        <v>0.64590189348113203</v>
      </c>
      <c r="AJL2" s="4">
        <v>0.660450976139622</v>
      </c>
      <c r="AJM2" s="4">
        <f>AVERAGE(AJK2:AJL2)</f>
        <v>0.65317643481037702</v>
      </c>
      <c r="AJN2" s="4">
        <v>0.49466250209433998</v>
      </c>
      <c r="AJO2" s="4">
        <v>0.52458510841698103</v>
      </c>
      <c r="AJP2" s="4">
        <v>0.22417844888301899</v>
      </c>
      <c r="AJQ2" s="4">
        <v>0.209716603401887</v>
      </c>
      <c r="AJR2" s="4">
        <v>0.62973521008301903</v>
      </c>
      <c r="AJS2" s="4">
        <v>0.66635030287735897</v>
      </c>
      <c r="AJT2" s="4">
        <v>0.60711164850566002</v>
      </c>
      <c r="AJU2" s="4">
        <v>0.58860435216037699</v>
      </c>
      <c r="AJV2" s="4">
        <v>5.2908151028301903E-2</v>
      </c>
      <c r="AJW2" s="4">
        <v>7.3600540609433995E-2</v>
      </c>
      <c r="AJX2" s="4">
        <v>3.0132228374792498</v>
      </c>
      <c r="AJY2" s="4">
        <v>3.3743199416811298</v>
      </c>
      <c r="AJZ2" s="4">
        <v>0.34870870894339601</v>
      </c>
      <c r="AKA2" s="4">
        <v>0.31400358478679202</v>
      </c>
      <c r="AKB2" s="4">
        <v>0.46775588075660401</v>
      </c>
      <c r="AKC2" s="4">
        <v>0.42905099340377401</v>
      </c>
      <c r="AKD2" s="4">
        <v>0.49119748514716999</v>
      </c>
      <c r="AKE2" s="4">
        <v>0.44416268261320802</v>
      </c>
      <c r="AKF2" s="4">
        <v>0.377373304026415</v>
      </c>
      <c r="AKG2" s="4">
        <v>0.33238881283584898</v>
      </c>
      <c r="AKH2" s="4">
        <v>-0.65911228009433898</v>
      </c>
      <c r="AKI2" s="4">
        <v>-0.68771082613207501</v>
      </c>
      <c r="AKJ2" s="4">
        <v>0.88403727631509399</v>
      </c>
      <c r="AKK2" s="4">
        <v>0.78856939544905602</v>
      </c>
      <c r="AKL2" s="4">
        <v>0.73290162975283002</v>
      </c>
      <c r="AKM2" s="4">
        <v>0.76427106403962297</v>
      </c>
      <c r="AKN2" s="4">
        <v>0.60377638473207595</v>
      </c>
      <c r="AKO2" s="4">
        <v>0.62270303976415098</v>
      </c>
      <c r="AKP2" s="4">
        <v>0.23978071603773601</v>
      </c>
      <c r="AKQ2" s="4">
        <v>0.27094608432452799</v>
      </c>
      <c r="AKR2" s="4">
        <f>AVERAGE(AKP2:AKQ2)</f>
        <v>0.25536340018113202</v>
      </c>
      <c r="AKS2" s="4">
        <v>0.327509185369811</v>
      </c>
      <c r="AKT2" s="4">
        <v>0.35457537380566001</v>
      </c>
      <c r="AKU2" s="4">
        <v>0.45794790178301897</v>
      </c>
      <c r="AKV2" s="4">
        <v>0.492026672383019</v>
      </c>
      <c r="AKW2" s="4">
        <v>-0.74794141800000002</v>
      </c>
      <c r="AKX2" s="4">
        <v>-0.76704728252830201</v>
      </c>
      <c r="AKY2" s="4">
        <v>0.84666196942641503</v>
      </c>
      <c r="AKZ2" s="4">
        <v>0.97012490938867901</v>
      </c>
      <c r="ALA2" s="4">
        <v>9.0981321716981103E-2</v>
      </c>
      <c r="ALB2" s="4">
        <v>6.2714019943396204E-2</v>
      </c>
      <c r="ALC2" s="4">
        <v>7.6816156226415105E-2</v>
      </c>
      <c r="ALD2" s="4">
        <v>8.2437276037735804E-2</v>
      </c>
      <c r="ALE2" s="4">
        <v>0.445290866509434</v>
      </c>
      <c r="ALF2" s="4">
        <v>0.248851546509434</v>
      </c>
      <c r="ALG2" s="4">
        <v>8.1691313471698099E-2</v>
      </c>
      <c r="ALH2" s="4">
        <v>0.38856247918867898</v>
      </c>
      <c r="ALI2" s="4">
        <v>0.232286367490566</v>
      </c>
      <c r="ALJ2" s="4">
        <v>7.7756112452830206E-2</v>
      </c>
      <c r="ALK2" s="4">
        <v>6.0415322075471699E-2</v>
      </c>
      <c r="ALL2" s="4">
        <v>8.0065545264150897E-2</v>
      </c>
      <c r="ALM2" s="4">
        <v>8.47169811320755E-2</v>
      </c>
      <c r="ALN2" s="4">
        <v>0.156169811320755</v>
      </c>
      <c r="ALO2" s="4">
        <v>1.5886792452830201E-2</v>
      </c>
      <c r="ALP2" s="4">
        <v>8.5339622641509405E-2</v>
      </c>
      <c r="ALQ2" s="4">
        <v>0.15275471698113199</v>
      </c>
      <c r="ALR2" s="4">
        <v>1.6509433962264199E-2</v>
      </c>
      <c r="ALS2" s="4">
        <v>33.25</v>
      </c>
      <c r="ALT2" s="4">
        <v>33.603018867924497</v>
      </c>
      <c r="ALU2" s="4">
        <v>16.432452830188701</v>
      </c>
      <c r="ALV2" s="4">
        <v>27.0356603773585</v>
      </c>
      <c r="ALW2" s="4">
        <v>26.999433962264199</v>
      </c>
      <c r="ALX2" s="4">
        <v>33.037358490566</v>
      </c>
      <c r="ALY2" s="4">
        <v>33.059622641509399</v>
      </c>
      <c r="ALZ2" s="4">
        <v>-0.15025189056603799</v>
      </c>
      <c r="AMA2" s="4">
        <v>-0.13817014716981099</v>
      </c>
      <c r="AMB2" s="4">
        <v>73.261698113207601</v>
      </c>
      <c r="AMC2" s="4">
        <v>70.512452830188707</v>
      </c>
      <c r="AMD2" s="4">
        <v>140</v>
      </c>
      <c r="AME2" s="4">
        <f>AMD2-AMB2</f>
        <v>66.738301886792399</v>
      </c>
      <c r="AMF2" s="4">
        <f>AMD2-AMC2</f>
        <v>69.487547169811293</v>
      </c>
      <c r="AMG2" s="4">
        <f>AVERAGE(AME2:AMF2)</f>
        <v>68.112924528301846</v>
      </c>
      <c r="AMH2" s="4">
        <v>2208.3681886792501</v>
      </c>
      <c r="AMI2" s="4">
        <v>2145.9266415094298</v>
      </c>
      <c r="AMJ2" s="4">
        <v>0.64926197858867896</v>
      </c>
      <c r="AMK2" s="4">
        <v>0.68516050901132097</v>
      </c>
      <c r="AML2" s="4">
        <v>0.47686035348113198</v>
      </c>
      <c r="AMM2" s="4">
        <v>0.50079145895094301</v>
      </c>
      <c r="AMN2" s="4">
        <v>0.72782769344339604</v>
      </c>
      <c r="AMO2" s="4">
        <v>0.75111277642452801</v>
      </c>
      <c r="AMP2" s="4">
        <f>AVERAGE(AMN2:AMO2)</f>
        <v>0.73947023493396202</v>
      </c>
      <c r="AMQ2" s="4">
        <v>0.58448104656415101</v>
      </c>
      <c r="AMR2" s="4">
        <v>0.59615183044528297</v>
      </c>
      <c r="AMS2" s="4">
        <v>0.25081151754717002</v>
      </c>
      <c r="AMT2" s="4">
        <v>0.280735842477358</v>
      </c>
      <c r="AMU2" s="4">
        <v>0.65595127593018898</v>
      </c>
      <c r="AMV2" s="4">
        <v>0.70354541354905697</v>
      </c>
      <c r="AMW2" s="4">
        <v>0.66414933830566003</v>
      </c>
      <c r="AMX2" s="4">
        <v>0.65812022235282996</v>
      </c>
      <c r="AMY2" s="4">
        <v>1.11034748056604E-2</v>
      </c>
      <c r="AMZ2" s="4">
        <v>3.59225325188679E-2</v>
      </c>
      <c r="ANA2" s="4">
        <v>3.7650583028037699</v>
      </c>
      <c r="ANB2" s="4">
        <v>4.4081846983169797</v>
      </c>
      <c r="ANC2" s="4">
        <v>0.34519033412641498</v>
      </c>
      <c r="AND2" s="4">
        <v>0.37253241590754699</v>
      </c>
      <c r="ANE2" s="4">
        <v>0.47605091695094298</v>
      </c>
      <c r="ANF2" s="4">
        <v>0.50654719520754699</v>
      </c>
      <c r="ANG2" s="4">
        <v>0.50917104370754696</v>
      </c>
      <c r="ANH2" s="4">
        <v>0.53405920736603796</v>
      </c>
      <c r="ANI2" s="4">
        <v>0.38654029347924501</v>
      </c>
      <c r="ANJ2" s="4">
        <v>0.40784853741698102</v>
      </c>
      <c r="ANK2" s="4">
        <v>-0.73623834452830195</v>
      </c>
      <c r="ANL2" s="4">
        <v>-0.74634573618867905</v>
      </c>
      <c r="ANM2" s="4">
        <v>0.91510059899999996</v>
      </c>
      <c r="ANN2" s="4">
        <v>1.0759021159811299</v>
      </c>
      <c r="ANO2" s="4">
        <v>0.80033782405660403</v>
      </c>
      <c r="ANP2" s="4">
        <v>0.81425946406981198</v>
      </c>
      <c r="ANQ2" s="22">
        <v>-9999</v>
      </c>
      <c r="ANR2" s="4">
        <v>0.67246757279811298</v>
      </c>
      <c r="ANS2" s="4">
        <v>0.68324475440188703</v>
      </c>
      <c r="ANT2" s="4">
        <v>0.28155564026037699</v>
      </c>
      <c r="ANU2" s="4">
        <v>0.29642141514905701</v>
      </c>
      <c r="ANV2" s="4">
        <v>0.35210411274661702</v>
      </c>
      <c r="ANW2" s="4">
        <v>0.36418656197694099</v>
      </c>
      <c r="ANX2" s="4">
        <v>0.494300545967924</v>
      </c>
      <c r="ANY2" s="4">
        <v>0.509453806035849</v>
      </c>
      <c r="ANZ2" s="4">
        <v>-0.80216086424528299</v>
      </c>
      <c r="AOA2" s="4">
        <v>-0.81121483896226398</v>
      </c>
      <c r="AOB2" s="4">
        <v>0.97920398163396205</v>
      </c>
      <c r="AOC2" s="4">
        <v>1.0402609077717</v>
      </c>
      <c r="AOD2" s="4">
        <v>9.1767651460000002E-2</v>
      </c>
      <c r="AOE2" s="4">
        <v>5.8618879339999999E-2</v>
      </c>
      <c r="AOF2" s="4">
        <v>7.4422767459999997E-2</v>
      </c>
      <c r="AOG2" s="4">
        <v>8.3464111039999997E-2</v>
      </c>
      <c r="AOH2" s="4">
        <v>0.49449807688000003</v>
      </c>
      <c r="AOI2" s="4">
        <v>0.28270470464000003</v>
      </c>
      <c r="AOJ2" s="4">
        <v>8.0580580540000002E-2</v>
      </c>
      <c r="AOK2" s="4">
        <v>0.46787679830000001</v>
      </c>
      <c r="AOL2" s="4">
        <v>0.26398620890000002</v>
      </c>
      <c r="AOM2" s="4">
        <v>8.7583777779999997E-2</v>
      </c>
      <c r="AON2" s="4">
        <v>5.6034932740000001E-2</v>
      </c>
      <c r="AOO2" s="4">
        <v>7.9702891319999997E-2</v>
      </c>
      <c r="AOP2" s="4">
        <v>9.5079999999999998E-2</v>
      </c>
      <c r="AOQ2" s="4">
        <v>0.18756</v>
      </c>
      <c r="AOR2" s="4">
        <v>1.4319999999999999E-2</v>
      </c>
      <c r="AOS2" s="4">
        <v>9.8199999999999996E-2</v>
      </c>
      <c r="AOT2" s="4">
        <v>0.18806</v>
      </c>
      <c r="AOU2" s="4">
        <v>1.3899999999999999E-2</v>
      </c>
      <c r="AOV2" s="4">
        <v>34.11</v>
      </c>
      <c r="AOW2" s="4">
        <v>36.260399999999997</v>
      </c>
      <c r="AOX2" s="4">
        <v>14.8386</v>
      </c>
      <c r="AOY2" s="4">
        <v>28.614999999999998</v>
      </c>
      <c r="AOZ2" s="4">
        <v>28.066800000000001</v>
      </c>
      <c r="APA2" s="4">
        <v>35.668999999999997</v>
      </c>
      <c r="APB2" s="4">
        <v>35.723599999999998</v>
      </c>
      <c r="APC2" s="4">
        <v>-0.177377912</v>
      </c>
      <c r="APD2" s="4">
        <v>-0.17494622600000001</v>
      </c>
      <c r="APE2" s="4">
        <v>61.848399999999998</v>
      </c>
      <c r="APF2" s="4">
        <v>58.783000000000001</v>
      </c>
      <c r="APG2" s="4">
        <v>140</v>
      </c>
      <c r="APH2" s="4">
        <f>APG2-APE2</f>
        <v>78.151600000000002</v>
      </c>
      <c r="API2" s="4">
        <f>APG2-APF2</f>
        <v>81.216999999999999</v>
      </c>
      <c r="APJ2" s="4">
        <f>AVERAGE(APH2:API2)</f>
        <v>79.684300000000007</v>
      </c>
      <c r="APK2" s="4">
        <v>1949.2658200000001</v>
      </c>
      <c r="APL2" s="4">
        <v>1879.6628000000001</v>
      </c>
      <c r="APM2" s="4">
        <v>0.70364684033199998</v>
      </c>
      <c r="APN2" s="4">
        <v>0.70885298365399996</v>
      </c>
      <c r="APO2" s="4">
        <v>0.52970473360000003</v>
      </c>
      <c r="APP2" s="4">
        <v>0.54225152079200001</v>
      </c>
      <c r="APQ2" s="4">
        <v>0.78319163650000001</v>
      </c>
      <c r="APR2" s="4">
        <v>0.78605438306999997</v>
      </c>
      <c r="APS2" s="4">
        <f>AVERAGE(APQ2:APR2)</f>
        <v>0.78462300978499999</v>
      </c>
      <c r="APT2" s="4">
        <v>0.64644767921400004</v>
      </c>
      <c r="APU2" s="4">
        <v>0.65473288401600005</v>
      </c>
      <c r="APV2" s="4">
        <v>0.27804131091200002</v>
      </c>
      <c r="APW2" s="4">
        <v>0.27118244752999998</v>
      </c>
      <c r="APX2" s="4">
        <v>0.707335437914</v>
      </c>
      <c r="APY2" s="4">
        <v>0.73624374817600002</v>
      </c>
      <c r="APZ2" s="4">
        <v>0.68264309049000005</v>
      </c>
      <c r="AQA2" s="4">
        <v>0.68445710814600003</v>
      </c>
      <c r="AQB2" s="4">
        <v>7.1330488059999997E-3</v>
      </c>
      <c r="AQC2" s="4">
        <v>5.7540690928000002E-2</v>
      </c>
      <c r="AQD2" s="4">
        <v>4.8046877209119998</v>
      </c>
      <c r="AQE2" s="4">
        <v>4.9351491856359999</v>
      </c>
      <c r="AQF2" s="4">
        <v>0.35537007640000001</v>
      </c>
      <c r="AQG2" s="4">
        <v>0.34438603980400001</v>
      </c>
      <c r="AQH2" s="4">
        <v>0.49534754451599999</v>
      </c>
      <c r="AQI2" s="4">
        <v>0.48236920318999998</v>
      </c>
      <c r="AQJ2" s="4">
        <v>0.52657869419600001</v>
      </c>
      <c r="AQK2" s="4">
        <v>0.511624390012</v>
      </c>
      <c r="AQL2" s="4">
        <v>0.39525354084800002</v>
      </c>
      <c r="AQM2" s="4">
        <v>0.38160841798</v>
      </c>
      <c r="AQN2" s="4">
        <v>-0.78429059999999995</v>
      </c>
      <c r="AQO2" s="4">
        <v>-0.79087640772000001</v>
      </c>
      <c r="AQP2" s="4">
        <v>0.98568790295999997</v>
      </c>
      <c r="AQQ2" s="4">
        <v>0.95530284712199998</v>
      </c>
      <c r="AQR2" s="4">
        <v>0.860100419758</v>
      </c>
      <c r="AQS2" s="4">
        <v>0.85738944106000003</v>
      </c>
      <c r="AQT2" s="4">
        <v>0.74972906730599997</v>
      </c>
      <c r="AQU2" s="4">
        <v>0.73764544710400004</v>
      </c>
      <c r="AQV2" s="4">
        <v>0.31287780049199998</v>
      </c>
      <c r="AQW2" s="4">
        <v>0.32698177000200002</v>
      </c>
      <c r="AQX2" s="4">
        <v>0.363692916332363</v>
      </c>
      <c r="AQY2" s="4">
        <v>0.38141306712323603</v>
      </c>
      <c r="AQZ2" s="4">
        <v>0.51516394820400002</v>
      </c>
      <c r="ARA2" s="4">
        <v>0.53375816871399995</v>
      </c>
      <c r="ARB2" s="4">
        <v>-0.85648353714000003</v>
      </c>
      <c r="ARC2" s="4">
        <v>-0.84861879411999996</v>
      </c>
      <c r="ARD2" s="4">
        <v>1.064584686486</v>
      </c>
      <c r="ARE2" s="4">
        <v>1.146052043296</v>
      </c>
      <c r="ARF2" s="4">
        <v>8.95859027407407E-2</v>
      </c>
      <c r="ARG2" s="4">
        <v>3.0978497759259298E-2</v>
      </c>
      <c r="ARH2" s="4">
        <v>6.7399588055555501E-2</v>
      </c>
      <c r="ARI2" s="4">
        <v>7.3896296296296293E-2</v>
      </c>
      <c r="ARJ2" s="4">
        <v>0.47923734637037002</v>
      </c>
      <c r="ARK2" s="4">
        <v>0.26840502175925901</v>
      </c>
      <c r="ARL2" s="4">
        <v>7.4761245129629603E-2</v>
      </c>
      <c r="ARM2" s="4">
        <v>0.48173632596296301</v>
      </c>
      <c r="ARN2" s="4">
        <v>0.26210152129629599</v>
      </c>
      <c r="ARO2" s="4">
        <v>8.0926000685185198E-2</v>
      </c>
      <c r="ARP2" s="4">
        <v>5.1466281055555597E-2</v>
      </c>
      <c r="ARQ2" s="4">
        <v>7.9910244592592605E-2</v>
      </c>
      <c r="ARR2" s="4">
        <v>9.20185185185185E-2</v>
      </c>
      <c r="ARS2" s="4">
        <v>0.186962962962963</v>
      </c>
      <c r="ART2" s="4">
        <v>1.16666666666667E-2</v>
      </c>
      <c r="ARU2" s="4">
        <v>9.7129629629629594E-2</v>
      </c>
      <c r="ARV2" s="4">
        <v>0.190518518518519</v>
      </c>
      <c r="ARW2" s="4">
        <v>1.32037037037037E-2</v>
      </c>
      <c r="ARX2" s="4">
        <v>34.608888888888799</v>
      </c>
      <c r="ARY2" s="4">
        <v>32.942592592592597</v>
      </c>
      <c r="ARZ2" s="4">
        <v>37.435555555555503</v>
      </c>
      <c r="ASA2" s="4">
        <v>28.7390740740741</v>
      </c>
      <c r="ASB2" s="4">
        <v>29.045740740740701</v>
      </c>
      <c r="ASC2" s="4">
        <v>34.181481481481498</v>
      </c>
      <c r="ASD2" s="4">
        <v>34.36</v>
      </c>
      <c r="ASE2" s="4">
        <v>-0.13681070555555599</v>
      </c>
      <c r="ASF2" s="4">
        <v>-0.121822055555556</v>
      </c>
      <c r="ASG2" s="4">
        <v>62.781296296296297</v>
      </c>
      <c r="ASH2" s="4">
        <v>58.943518518518502</v>
      </c>
      <c r="ASI2" s="4">
        <v>148</v>
      </c>
      <c r="ASJ2" s="4">
        <f>ASI2-ASG2</f>
        <v>85.21870370370371</v>
      </c>
      <c r="ASK2" s="4">
        <f>ASI2-ASH2</f>
        <v>89.056481481481498</v>
      </c>
      <c r="ASL2" s="4">
        <v>1970.4478703703701</v>
      </c>
      <c r="ASM2" s="4">
        <v>1883.30568518519</v>
      </c>
      <c r="ASN2" s="4">
        <v>0.72975059230185202</v>
      </c>
      <c r="ASO2" s="4">
        <v>0.73062992111111102</v>
      </c>
      <c r="ASP2" s="4">
        <v>0.55418208304814798</v>
      </c>
      <c r="ASQ2" s="4">
        <v>0.56661842949629604</v>
      </c>
      <c r="ASR2" s="4">
        <v>0.80527276129444403</v>
      </c>
      <c r="ASS2" s="4">
        <v>0.87742089784073996</v>
      </c>
      <c r="AST2" s="4">
        <v>0.66935298654444497</v>
      </c>
      <c r="ASU2" s="4">
        <v>0.79219914119629598</v>
      </c>
      <c r="ASV2" s="4">
        <v>0.29522032215740701</v>
      </c>
      <c r="ASW2" s="4">
        <v>0.28042046058333298</v>
      </c>
      <c r="ASX2" s="4">
        <v>0.713843255825926</v>
      </c>
      <c r="ASY2" s="4">
        <v>0.75124896034814803</v>
      </c>
      <c r="ASZ2" s="4">
        <v>0.71097404996851898</v>
      </c>
      <c r="ATA2" s="4">
        <v>0.68254798740185196</v>
      </c>
      <c r="ATB2" s="4">
        <v>-3.2554413488888899E-2</v>
      </c>
      <c r="ATC2" s="4">
        <v>4.6790217274074099E-2</v>
      </c>
      <c r="ATD2" s="4">
        <v>5.44555841332593</v>
      </c>
      <c r="ATE2" s="4">
        <v>5.5009044940481502</v>
      </c>
      <c r="ATF2" s="4">
        <v>0.36681951861851902</v>
      </c>
      <c r="ATG2" s="4">
        <v>0.31922989867407398</v>
      </c>
      <c r="ATH2" s="4">
        <v>0.51094676393148097</v>
      </c>
      <c r="ATI2" s="4">
        <v>0.46616739848703698</v>
      </c>
      <c r="ATJ2" s="4">
        <v>0.54017888692222205</v>
      </c>
      <c r="ATK2" s="4">
        <v>0.51570195832777799</v>
      </c>
      <c r="ATL2" s="4">
        <v>0.404655881292593</v>
      </c>
      <c r="ATM2" s="4">
        <v>0.38275312975185199</v>
      </c>
      <c r="ATN2" s="4">
        <v>-0.80143483699999996</v>
      </c>
      <c r="ATO2" s="4">
        <v>-0.88372091111111095</v>
      </c>
      <c r="ATP2" s="4">
        <v>1.04801069437037</v>
      </c>
      <c r="ATQ2" s="4">
        <v>0.89592408957777803</v>
      </c>
      <c r="ATR2" s="4">
        <v>0.86920243472777803</v>
      </c>
      <c r="ATS2" s="4">
        <v>0.88217192832036995</v>
      </c>
      <c r="ATT2" s="4">
        <v>0.75944681086481503</v>
      </c>
      <c r="ATU2" s="4">
        <v>0.77466652817037096</v>
      </c>
      <c r="ATV2" s="4">
        <v>0.32398054486851902</v>
      </c>
      <c r="ATW2" s="4">
        <v>0.34035110931296297</v>
      </c>
      <c r="ATX2" s="4">
        <v>0.37267000049007198</v>
      </c>
      <c r="ATY2" s="4">
        <v>0.38577707654371601</v>
      </c>
      <c r="ATZ2" s="4">
        <v>0.52600335286296296</v>
      </c>
      <c r="AUA2" s="4">
        <v>0.54160670750555595</v>
      </c>
      <c r="AUB2" s="4">
        <v>-0.86305853175925895</v>
      </c>
      <c r="AUC2" s="4">
        <v>-0.872857202722222</v>
      </c>
      <c r="AUD2" s="4">
        <v>1.11209164746667</v>
      </c>
      <c r="AUE2" s="4">
        <v>1.1835976119870399</v>
      </c>
      <c r="AUF2" s="4">
        <v>9.5336700287878801E-2</v>
      </c>
      <c r="AUG2" s="4">
        <v>4.3938473272727298E-2</v>
      </c>
      <c r="AUH2" s="4">
        <v>5.8285945999999901E-2</v>
      </c>
      <c r="AUI2" s="4">
        <v>8.3834837803030304E-2</v>
      </c>
      <c r="AUJ2" s="4">
        <v>0.494956883015152</v>
      </c>
      <c r="AUK2" s="4">
        <v>0.27771748384848499</v>
      </c>
      <c r="AUL2" s="4">
        <v>8.1313131348484793E-2</v>
      </c>
      <c r="AUM2" s="4">
        <v>0.49847884190909098</v>
      </c>
      <c r="AUN2" s="4">
        <v>5.9132585000000001E-2</v>
      </c>
      <c r="AUO2" s="4">
        <v>8.8071241515151499E-2</v>
      </c>
      <c r="AUP2" s="4">
        <v>5.7233636363636403E-2</v>
      </c>
      <c r="AUQ2" s="4">
        <v>5.77581E-2</v>
      </c>
      <c r="AUR2" s="4">
        <v>9.0106060606060606E-2</v>
      </c>
      <c r="AUS2" s="4">
        <v>0.17730303030302999</v>
      </c>
      <c r="AUT2" s="4">
        <v>1.6560606060606099E-2</v>
      </c>
      <c r="AUU2" s="4">
        <v>9.78333333333333E-2</v>
      </c>
      <c r="AUV2" s="4">
        <v>0.18996969696969701</v>
      </c>
      <c r="AUW2" s="4">
        <v>1.6075757575757601E-2</v>
      </c>
      <c r="AUX2" s="4">
        <v>31.091363636363599</v>
      </c>
      <c r="AUY2" s="4">
        <v>30.701060606060601</v>
      </c>
      <c r="AUZ2" s="4">
        <v>54.428787878787901</v>
      </c>
      <c r="AVA2" s="4">
        <v>26.9590909090909</v>
      </c>
      <c r="AVB2" s="4">
        <v>26.8854545454546</v>
      </c>
      <c r="AVC2" s="4">
        <v>31.34</v>
      </c>
      <c r="AVD2" s="4">
        <v>31.41</v>
      </c>
      <c r="AVE2" s="4">
        <v>-0.109237815151515</v>
      </c>
      <c r="AVF2" s="4">
        <v>-0.102828660606061</v>
      </c>
      <c r="AVG2" s="4">
        <v>65.328939393939393</v>
      </c>
      <c r="AVH2" s="4">
        <v>58.286515151515196</v>
      </c>
      <c r="AVI2" s="4">
        <v>151</v>
      </c>
      <c r="AVJ2" s="4">
        <f>AVI2-AVG2</f>
        <v>85.671060606060607</v>
      </c>
      <c r="AVK2" s="4">
        <f>AVI2-AVH2</f>
        <v>92.713484848484796</v>
      </c>
      <c r="AVL2" s="4">
        <v>2028.2597272727301</v>
      </c>
      <c r="AVM2" s="4">
        <v>1868.4001060606099</v>
      </c>
      <c r="AVN2" s="4">
        <v>0.71868191660303005</v>
      </c>
      <c r="AVO2" s="4">
        <v>0.70898328404242394</v>
      </c>
      <c r="AVP2" s="4">
        <v>-0.156433747545454</v>
      </c>
      <c r="AVQ2" s="4">
        <v>0.53556686964393896</v>
      </c>
      <c r="AVR2" s="4">
        <v>0.792911257430303</v>
      </c>
      <c r="AVS2" s="4">
        <v>0.83619077607121195</v>
      </c>
      <c r="AVT2" s="4">
        <v>1.8098325663636401E-2</v>
      </c>
      <c r="AVU2" s="4">
        <v>0.72636403210454503</v>
      </c>
      <c r="AVV2" s="4">
        <v>0.78644821614848504</v>
      </c>
      <c r="AVW2" s="4">
        <v>0.28008857895</v>
      </c>
      <c r="AVX2" s="4">
        <v>0.79088939038181805</v>
      </c>
      <c r="AVY2" s="4">
        <v>0.78807809437121201</v>
      </c>
      <c r="AVZ2" s="4">
        <v>0.69892744769242399</v>
      </c>
      <c r="AWA2" s="4">
        <v>0.67536797020454598</v>
      </c>
      <c r="AWB2" s="4">
        <v>0.167868606525758</v>
      </c>
      <c r="AWC2" s="4">
        <v>0.17866060393181801</v>
      </c>
      <c r="AWD2" s="4">
        <v>5.1360317014242396</v>
      </c>
      <c r="AWE2" s="4">
        <v>4.9242369271742401</v>
      </c>
      <c r="AWF2" s="4">
        <v>0.99217907541212103</v>
      </c>
      <c r="AWG2" s="4">
        <v>0.334503500566667</v>
      </c>
      <c r="AWH2" s="4">
        <v>0.99559945411212103</v>
      </c>
      <c r="AWI2" s="4">
        <v>0.47812509239696999</v>
      </c>
      <c r="AWJ2" s="4">
        <v>1.05288136930758</v>
      </c>
      <c r="AWK2" s="4">
        <v>0.52443130462727305</v>
      </c>
      <c r="AWL2" s="4">
        <v>1.0945467449833299</v>
      </c>
      <c r="AWM2" s="4">
        <v>0.393805715963636</v>
      </c>
      <c r="AWN2" s="4">
        <v>-3.2113404781818199E-2</v>
      </c>
      <c r="AWO2" s="4">
        <v>-0.84120205460606001</v>
      </c>
      <c r="AWP2" s="4">
        <v>-178.27442722572701</v>
      </c>
      <c r="AWQ2" s="4">
        <v>0.93942548895303002</v>
      </c>
      <c r="AWR2" s="4">
        <v>0.84358267696515199</v>
      </c>
      <c r="AWS2" s="4">
        <v>0.82867991871060598</v>
      </c>
      <c r="AWT2" s="4">
        <v>0.71763968727727301</v>
      </c>
      <c r="AWU2" s="4">
        <v>0.68916531328636299</v>
      </c>
      <c r="AWV2" s="4">
        <v>0.31996630362878797</v>
      </c>
      <c r="AWW2" s="4">
        <v>0.32605368227424197</v>
      </c>
      <c r="AWX2" s="4">
        <v>0.379317187594572</v>
      </c>
      <c r="AWY2" s="4">
        <v>0.39357530009057801</v>
      </c>
      <c r="AWZ2" s="4">
        <v>0.52962099656212103</v>
      </c>
      <c r="AXA2" s="4">
        <v>0.54258982255606103</v>
      </c>
      <c r="AXB2" s="4">
        <v>-0.835290617121212</v>
      </c>
      <c r="AXC2" s="4">
        <v>-0.815553691136364</v>
      </c>
      <c r="AXD2" s="4">
        <v>1.1282619207303</v>
      </c>
      <c r="AXE2" s="4">
        <v>1.1880741016757601</v>
      </c>
      <c r="AXF2" s="29">
        <v>5.24</v>
      </c>
      <c r="AXG2" s="30">
        <v>0.98</v>
      </c>
      <c r="AXH2" s="29">
        <v>78.5</v>
      </c>
      <c r="AXI2" s="29">
        <v>27</v>
      </c>
      <c r="AXJ2" s="29">
        <v>5.6</v>
      </c>
      <c r="AXK2" s="29">
        <v>12.9</v>
      </c>
    </row>
    <row r="3" spans="1:1311" x14ac:dyDescent="0.25">
      <c r="A3" s="4">
        <v>2</v>
      </c>
      <c r="B3" s="4">
        <v>1</v>
      </c>
      <c r="C3" s="4" t="s">
        <v>10</v>
      </c>
      <c r="D3" s="4">
        <v>100</v>
      </c>
      <c r="E3" s="4">
        <v>1</v>
      </c>
      <c r="F3" s="4">
        <v>1</v>
      </c>
      <c r="G3" s="22">
        <v>-9999</v>
      </c>
      <c r="H3" s="22">
        <v>-9999</v>
      </c>
      <c r="I3" s="22">
        <v>-9999</v>
      </c>
      <c r="J3" s="22">
        <v>-9999</v>
      </c>
      <c r="K3" s="22">
        <v>-9999</v>
      </c>
      <c r="L3" s="4">
        <f t="shared" ref="L3:L61" si="18">M3*1.12</f>
        <v>172.48000000000002</v>
      </c>
      <c r="M3" s="4">
        <v>154</v>
      </c>
      <c r="N3" s="4">
        <v>53.12</v>
      </c>
      <c r="O3" s="4">
        <v>18.72</v>
      </c>
      <c r="P3" s="4">
        <v>28.16</v>
      </c>
      <c r="Q3" s="4">
        <v>49.12</v>
      </c>
      <c r="R3" s="4">
        <v>18.72</v>
      </c>
      <c r="S3" s="4">
        <v>32.160000000000004</v>
      </c>
      <c r="T3" s="4">
        <v>49.12</v>
      </c>
      <c r="U3" s="4">
        <v>16.72</v>
      </c>
      <c r="V3" s="4">
        <v>34.160000000000004</v>
      </c>
      <c r="W3" s="4">
        <v>59.12</v>
      </c>
      <c r="X3" s="4">
        <v>14.719999999999999</v>
      </c>
      <c r="Y3" s="4">
        <v>26.160000000000004</v>
      </c>
      <c r="Z3" s="4" t="s">
        <v>41</v>
      </c>
      <c r="AA3" s="4">
        <v>8.6</v>
      </c>
      <c r="AB3" s="4">
        <v>7.2</v>
      </c>
      <c r="AC3" s="4">
        <v>1.9</v>
      </c>
      <c r="AD3" s="4" t="s">
        <v>40</v>
      </c>
      <c r="AE3" s="4">
        <v>2</v>
      </c>
      <c r="AF3" s="4">
        <v>0.9</v>
      </c>
      <c r="AG3" s="4">
        <v>1.8</v>
      </c>
      <c r="AH3" s="4">
        <v>3</v>
      </c>
      <c r="AI3" s="4">
        <v>358</v>
      </c>
      <c r="AJ3" s="4">
        <v>129</v>
      </c>
      <c r="AK3" s="4">
        <v>0.47</v>
      </c>
      <c r="AL3" s="4">
        <v>9.3000000000000007</v>
      </c>
      <c r="AM3" s="4">
        <v>6.2</v>
      </c>
      <c r="AN3" s="4">
        <v>1.07</v>
      </c>
      <c r="AO3" s="4">
        <v>5720</v>
      </c>
      <c r="AP3" s="4">
        <v>204</v>
      </c>
      <c r="AQ3" s="4">
        <v>698</v>
      </c>
      <c r="AR3" s="4">
        <v>34.299999999999997</v>
      </c>
      <c r="AS3" s="4">
        <v>0</v>
      </c>
      <c r="AT3" s="4">
        <v>3</v>
      </c>
      <c r="AU3" s="4">
        <v>83</v>
      </c>
      <c r="AV3" s="4">
        <v>5</v>
      </c>
      <c r="AW3" s="4">
        <v>9</v>
      </c>
      <c r="AX3" s="4">
        <v>46</v>
      </c>
      <c r="AY3" s="4">
        <v>6.5350000000000001</v>
      </c>
      <c r="AZ3" s="4">
        <v>5.6499999999999995</v>
      </c>
      <c r="BA3" s="4">
        <v>2.9550000000000001</v>
      </c>
      <c r="BB3" s="4">
        <v>2.94</v>
      </c>
      <c r="BC3" s="4">
        <v>1.4549999999999998</v>
      </c>
      <c r="BD3" s="4">
        <v>3.2650000000000001</v>
      </c>
      <c r="BE3" s="4">
        <v>1.47</v>
      </c>
      <c r="BF3" s="5">
        <f t="shared" ref="BF3:BF61" si="19">(4*AY3)+(4*AZ3)</f>
        <v>48.739999999999995</v>
      </c>
      <c r="BG3" s="5">
        <f t="shared" ref="BG3:BG61" si="20">BF3+(4*BA3)</f>
        <v>60.559999999999995</v>
      </c>
      <c r="BH3" s="5">
        <f t="shared" ref="BH3:BH61" si="21">(BG3+(BB3*4))</f>
        <v>72.319999999999993</v>
      </c>
      <c r="BI3" s="5">
        <f t="shared" ref="BI3:BI61" si="22">BH3+(BC3*4)</f>
        <v>78.139999999999986</v>
      </c>
      <c r="BJ3" s="5">
        <f t="shared" ref="BJ3:BJ61" si="23">BI3+(BD3*4)</f>
        <v>91.199999999999989</v>
      </c>
      <c r="BK3" s="4">
        <f t="shared" si="0"/>
        <v>11.76</v>
      </c>
      <c r="BL3" s="4">
        <f t="shared" si="1"/>
        <v>5.8199999999999994</v>
      </c>
      <c r="BM3" s="4">
        <f t="shared" si="2"/>
        <v>13.06</v>
      </c>
      <c r="BN3" s="4">
        <f t="shared" ref="BN3:BN61" si="24">SUM(BK3:BM3)</f>
        <v>30.64</v>
      </c>
      <c r="BO3" s="4">
        <v>1.2066365007541477</v>
      </c>
      <c r="BP3" s="4">
        <v>0.35653309229687652</v>
      </c>
      <c r="BQ3" s="4">
        <v>0.1344286781179985</v>
      </c>
      <c r="BR3" s="4">
        <v>2.5130679533574587E-2</v>
      </c>
      <c r="BS3" s="4">
        <v>0.13114092605669325</v>
      </c>
      <c r="BT3" s="4">
        <v>0</v>
      </c>
      <c r="BU3" s="4">
        <v>0</v>
      </c>
      <c r="BV3" s="5">
        <f t="shared" ref="BV3:BV61" si="25">(4*BO3)+(4*BP3)</f>
        <v>6.2526783722040973</v>
      </c>
      <c r="BW3" s="5">
        <f t="shared" ref="BW3:BW61" si="26">BV3+(4*BQ3)</f>
        <v>6.7903930846760909</v>
      </c>
      <c r="BX3" s="5">
        <f t="shared" ref="BX3:BX61" si="27">(BW3+(BR3*4))</f>
        <v>6.8909158028103894</v>
      </c>
      <c r="BY3" s="5">
        <f t="shared" ref="BY3:BY61" si="28">BW3+CC3</f>
        <v>7.415479507037162</v>
      </c>
      <c r="BZ3" s="4">
        <f t="shared" ref="BZ3:BZ61" si="29">(BR3*4)</f>
        <v>0.10052271813429835</v>
      </c>
      <c r="CA3" s="4">
        <f t="shared" ref="CA3:CA61" si="30">(BS3*4)</f>
        <v>0.52456370422677301</v>
      </c>
      <c r="CB3" s="4">
        <f t="shared" ref="CB3:CB61" si="31">(BT3*4)</f>
        <v>0</v>
      </c>
      <c r="CC3" s="4">
        <f t="shared" ref="CC3:CD3" si="32">SUM(BZ3:CB3)</f>
        <v>0.62508642236107137</v>
      </c>
      <c r="CD3" s="4">
        <f t="shared" si="32"/>
        <v>1.1496501265878445</v>
      </c>
      <c r="CE3" s="4">
        <v>2.2949999999999999</v>
      </c>
      <c r="CF3" s="4">
        <v>0.8</v>
      </c>
      <c r="CG3" s="4">
        <v>1.395</v>
      </c>
      <c r="CH3" s="4">
        <v>1.7000000000000002</v>
      </c>
      <c r="CI3" s="4">
        <v>1.3050000000000002</v>
      </c>
      <c r="CJ3" s="4">
        <v>1.04</v>
      </c>
      <c r="CK3" s="4">
        <v>1.24</v>
      </c>
      <c r="CL3" s="5">
        <f t="shared" ref="CL3:CL13" si="33">(4*CE3)+(4*CF3)</f>
        <v>12.379999999999999</v>
      </c>
      <c r="CM3" s="5">
        <f t="shared" ref="CM3:CM13" si="34">CL3+(4*CG3)</f>
        <v>17.96</v>
      </c>
      <c r="CN3" s="5">
        <f t="shared" ref="CN3:CP13" si="35">(CM3+(CH3*4))</f>
        <v>24.76</v>
      </c>
      <c r="CO3" s="5">
        <f t="shared" si="35"/>
        <v>29.980000000000004</v>
      </c>
      <c r="CP3" s="5">
        <f t="shared" si="35"/>
        <v>34.14</v>
      </c>
      <c r="CQ3" s="4">
        <f t="shared" ref="CQ3:CS13" si="36">(CH3*4)</f>
        <v>6.8000000000000007</v>
      </c>
      <c r="CR3" s="4">
        <f t="shared" si="36"/>
        <v>5.2200000000000006</v>
      </c>
      <c r="CS3" s="4">
        <f t="shared" si="36"/>
        <v>4.16</v>
      </c>
      <c r="CT3" s="4">
        <f t="shared" ref="CT3:CT13" si="37">SUM(CQ3:CS3)</f>
        <v>16.18</v>
      </c>
      <c r="CU3" s="4">
        <v>3.75</v>
      </c>
      <c r="CV3" s="4">
        <v>2.2749999999999999</v>
      </c>
      <c r="CW3" s="4">
        <v>1.4449999999999998</v>
      </c>
      <c r="CX3" s="4">
        <v>1.6500000000000001</v>
      </c>
      <c r="CY3" s="4">
        <v>1.51</v>
      </c>
      <c r="CZ3" s="4">
        <v>1.41</v>
      </c>
      <c r="DA3" s="4">
        <v>1.41</v>
      </c>
      <c r="DB3" s="5">
        <f t="shared" ref="DB3:DB13" si="38">(4*CU3)+(4*CV3)</f>
        <v>24.1</v>
      </c>
      <c r="DC3" s="5">
        <f t="shared" ref="DC3:DC13" si="39">DB3+(4*CW3)</f>
        <v>29.880000000000003</v>
      </c>
      <c r="DD3" s="5">
        <f t="shared" ref="DD3:DD13" si="40">(DC3+(CX3*4))</f>
        <v>36.480000000000004</v>
      </c>
      <c r="DE3" s="5">
        <f t="shared" ref="DE3:DE13" si="41">(DD3+(CY3*4))</f>
        <v>42.52</v>
      </c>
      <c r="DF3" s="5">
        <f t="shared" ref="DF3:DF13" si="42">(DE3+(CZ3*4))</f>
        <v>48.160000000000004</v>
      </c>
      <c r="DG3" s="4">
        <f t="shared" ref="DG3:DG13" si="43">(CX3*4)</f>
        <v>6.6000000000000005</v>
      </c>
      <c r="DH3" s="4">
        <f t="shared" ref="DH3:DH13" si="44">(CY3*4)</f>
        <v>6.04</v>
      </c>
      <c r="DI3" s="4">
        <f t="shared" ref="DI3:DI13" si="45">(CZ3*4)</f>
        <v>5.64</v>
      </c>
      <c r="DJ3" s="4">
        <f t="shared" ref="DJ3:DJ13" si="46">SUM(DG3:DI3)</f>
        <v>18.28</v>
      </c>
      <c r="DK3" s="4">
        <f t="shared" si="3"/>
        <v>36.270000000000003</v>
      </c>
      <c r="DL3" s="4">
        <f t="shared" si="3"/>
        <v>18.45</v>
      </c>
      <c r="DM3" s="4">
        <f t="shared" si="3"/>
        <v>17.040000000000003</v>
      </c>
      <c r="DN3" s="4">
        <f t="shared" si="3"/>
        <v>20.100000000000001</v>
      </c>
      <c r="DO3" s="4">
        <f t="shared" si="3"/>
        <v>16.889999999999997</v>
      </c>
      <c r="DP3" s="4">
        <f t="shared" si="3"/>
        <v>14.7</v>
      </c>
      <c r="DQ3" s="4">
        <f t="shared" si="3"/>
        <v>15.9</v>
      </c>
      <c r="DR3" s="4">
        <v>0.35315759253259688</v>
      </c>
      <c r="DS3" s="4">
        <v>0.34796542939424596</v>
      </c>
      <c r="DT3" s="4">
        <v>0.34867376150196111</v>
      </c>
      <c r="DU3" s="4">
        <v>0.34189615826380715</v>
      </c>
      <c r="DV3" s="4">
        <v>0.35479737885040702</v>
      </c>
      <c r="DW3" s="4">
        <v>0.36268619664182239</v>
      </c>
      <c r="DX3" s="4">
        <v>0.36486446869944084</v>
      </c>
      <c r="DY3" s="4">
        <f t="shared" si="4"/>
        <v>0.33086656689361926</v>
      </c>
      <c r="DZ3" s="4">
        <f t="shared" si="4"/>
        <v>0.16590190502995231</v>
      </c>
      <c r="EA3" s="4">
        <f t="shared" si="4"/>
        <v>0.27726211988408644</v>
      </c>
      <c r="EB3" s="4">
        <f t="shared" si="4"/>
        <v>0.47814907245338245</v>
      </c>
      <c r="EC3" s="4">
        <f t="shared" si="4"/>
        <v>0.16208859861135971</v>
      </c>
      <c r="ED3" s="4">
        <f t="shared" si="4"/>
        <v>2.92947625174486E-2</v>
      </c>
      <c r="EE3" s="4">
        <f>(CK3*4)*((0.365-DX3)/(0.365-0.02))*1.12</f>
        <v>2.1823289300470115E-3</v>
      </c>
      <c r="EF3" s="4">
        <f t="shared" si="5"/>
        <v>0.54063164525101193</v>
      </c>
      <c r="EG3" s="4">
        <f t="shared" si="5"/>
        <v>0.47178354242892689</v>
      </c>
      <c r="EH3" s="4">
        <f t="shared" si="5"/>
        <v>0.28719983027419704</v>
      </c>
      <c r="EI3" s="4">
        <f t="shared" si="5"/>
        <v>0.46408586444004762</v>
      </c>
      <c r="EJ3" s="4">
        <f t="shared" si="5"/>
        <v>0.18755079226295257</v>
      </c>
      <c r="EK3" s="4">
        <f t="shared" si="5"/>
        <v>3.9716937643848586E-2</v>
      </c>
      <c r="EL3" s="4">
        <f>(DA3*4)*((0.365-DX3)/(0.365-0.02))*1.12</f>
        <v>2.4815191865857145E-3</v>
      </c>
      <c r="EM3" s="4">
        <f t="shared" si="6"/>
        <v>3.8365789296569948E-3</v>
      </c>
      <c r="EN3" s="4">
        <f t="shared" si="6"/>
        <v>1.9237233885662371E-3</v>
      </c>
      <c r="EO3" s="4">
        <f t="shared" si="6"/>
        <v>3.2150060283405195E-3</v>
      </c>
      <c r="EP3" s="4">
        <f t="shared" si="6"/>
        <v>5.5444001907859744E-3</v>
      </c>
      <c r="EQ3" s="4">
        <f t="shared" si="6"/>
        <v>1.8795060135825567E-3</v>
      </c>
      <c r="ER3" s="4">
        <f t="shared" si="6"/>
        <v>3.3968880470139839E-4</v>
      </c>
      <c r="ES3" s="4">
        <f t="shared" si="6"/>
        <v>2.5305298353977404E-5</v>
      </c>
      <c r="ET3" s="4">
        <f t="shared" si="6"/>
        <v>6.2689198197009724E-3</v>
      </c>
      <c r="EU3" s="4">
        <f t="shared" si="6"/>
        <v>5.4705883862352367E-3</v>
      </c>
      <c r="EV3" s="4">
        <f t="shared" si="6"/>
        <v>3.3302392193204663E-3</v>
      </c>
      <c r="EW3" s="4">
        <f t="shared" si="6"/>
        <v>5.3813295969393268E-3</v>
      </c>
      <c r="EX3" s="4">
        <f t="shared" si="6"/>
        <v>2.1747540846817318E-3</v>
      </c>
      <c r="EY3" s="4">
        <f t="shared" si="6"/>
        <v>4.605396294509344E-4</v>
      </c>
      <c r="EZ3" s="4">
        <f t="shared" si="6"/>
        <v>2.8774573128313013E-5</v>
      </c>
      <c r="FA3" s="4">
        <f>SUM(EM3:EZ3)</f>
        <v>3.9879353963444636E-2</v>
      </c>
      <c r="FB3" s="4">
        <v>4.4002473912519609E-2</v>
      </c>
      <c r="FC3" s="4">
        <f t="shared" ref="FC3:FC61" si="47">FB3*10000</f>
        <v>440.02473912519611</v>
      </c>
      <c r="FD3" s="4">
        <v>0.36524395396042009</v>
      </c>
      <c r="FE3" s="31">
        <v>-9999</v>
      </c>
      <c r="FF3" s="32">
        <v>-9999</v>
      </c>
      <c r="FG3" s="31">
        <v>-9999</v>
      </c>
      <c r="FH3" s="32">
        <v>-9999</v>
      </c>
      <c r="FI3" s="31">
        <v>-9999</v>
      </c>
      <c r="FJ3" s="32">
        <v>-9999</v>
      </c>
      <c r="FK3" s="33">
        <v>-9999</v>
      </c>
      <c r="FL3" s="33">
        <v>-9999</v>
      </c>
      <c r="FM3" s="33">
        <v>-9999</v>
      </c>
      <c r="FN3" s="33">
        <v>-9999</v>
      </c>
      <c r="FO3" s="33">
        <v>-9999</v>
      </c>
      <c r="FP3" s="33">
        <v>-9999</v>
      </c>
      <c r="FQ3" s="33">
        <v>-9999</v>
      </c>
      <c r="FR3" s="33">
        <v>-9999</v>
      </c>
      <c r="FS3" s="33">
        <v>-9999</v>
      </c>
      <c r="FT3" s="33">
        <v>-9999</v>
      </c>
      <c r="FU3" s="33">
        <v>-9999</v>
      </c>
      <c r="FV3" s="33">
        <v>-9999</v>
      </c>
      <c r="FW3" s="33">
        <v>-9999</v>
      </c>
      <c r="FX3" s="33">
        <v>-9999</v>
      </c>
      <c r="FY3" s="33">
        <v>-9999</v>
      </c>
      <c r="FZ3" s="33">
        <v>-9999</v>
      </c>
      <c r="GA3" s="31">
        <v>-9999</v>
      </c>
      <c r="GB3" s="31">
        <v>-9999</v>
      </c>
      <c r="GC3" s="31">
        <v>-9999</v>
      </c>
      <c r="GD3" s="31">
        <v>-9999</v>
      </c>
      <c r="GE3" s="31">
        <v>-9999</v>
      </c>
      <c r="GF3" s="34">
        <v>-9999</v>
      </c>
      <c r="GG3" s="34">
        <v>-9999</v>
      </c>
      <c r="GH3" s="34">
        <v>-9999</v>
      </c>
      <c r="GI3" s="34">
        <v>-9999</v>
      </c>
      <c r="GJ3" s="34">
        <v>-9999</v>
      </c>
      <c r="GK3" s="33">
        <v>-9999</v>
      </c>
      <c r="GL3" s="33">
        <v>-9999</v>
      </c>
      <c r="GM3" s="33">
        <v>-9999</v>
      </c>
      <c r="GN3" s="33">
        <v>-9999</v>
      </c>
      <c r="GO3" s="33">
        <v>-9999</v>
      </c>
      <c r="GP3" s="33">
        <v>-9999</v>
      </c>
      <c r="GQ3" s="33">
        <v>-9999</v>
      </c>
      <c r="GR3" s="33">
        <v>-9999</v>
      </c>
      <c r="GS3" s="33">
        <v>-9999</v>
      </c>
      <c r="GT3" s="33">
        <v>-9999</v>
      </c>
      <c r="GU3" s="33">
        <v>-9999</v>
      </c>
      <c r="GV3" s="33">
        <v>-9999</v>
      </c>
      <c r="GW3" s="33">
        <v>-9999</v>
      </c>
      <c r="GX3" s="33">
        <v>-9999</v>
      </c>
      <c r="GY3" s="22">
        <v>-9999</v>
      </c>
      <c r="GZ3" s="22">
        <v>-9999</v>
      </c>
      <c r="HA3" s="22">
        <v>-9999</v>
      </c>
      <c r="HB3" s="22">
        <v>-9999</v>
      </c>
      <c r="HC3" s="22">
        <v>-9999</v>
      </c>
      <c r="HD3" s="22">
        <v>-9999</v>
      </c>
      <c r="HE3" s="22">
        <v>-9999</v>
      </c>
      <c r="HF3" s="22">
        <v>-9999</v>
      </c>
      <c r="HG3" s="22">
        <v>-9999</v>
      </c>
      <c r="HH3" s="33">
        <v>-9999</v>
      </c>
      <c r="HI3" s="33">
        <v>-9999</v>
      </c>
      <c r="HJ3" s="22">
        <v>-9999</v>
      </c>
      <c r="HK3" s="33">
        <v>-9999</v>
      </c>
      <c r="HL3" s="33">
        <v>-9999</v>
      </c>
      <c r="HM3" s="33">
        <v>-9999</v>
      </c>
      <c r="HN3" s="33">
        <v>-9999</v>
      </c>
      <c r="HO3" s="33">
        <v>-9999</v>
      </c>
      <c r="HP3" s="33">
        <v>-9999</v>
      </c>
      <c r="HQ3" s="33">
        <v>-9999</v>
      </c>
      <c r="HR3" s="33">
        <v>-9999</v>
      </c>
      <c r="HS3" s="33">
        <v>-9999</v>
      </c>
      <c r="HT3" s="33">
        <v>-9999</v>
      </c>
      <c r="HU3" s="33">
        <v>-9999</v>
      </c>
      <c r="HV3" s="18">
        <v>632.1</v>
      </c>
      <c r="HW3" s="18">
        <v>72.09</v>
      </c>
      <c r="HX3" s="17">
        <f t="shared" ref="HX3:HX61" si="48">HV3-HW3</f>
        <v>560.01</v>
      </c>
      <c r="HY3" s="10">
        <v>8</v>
      </c>
      <c r="HZ3" s="10">
        <v>834.2</v>
      </c>
      <c r="IA3" s="11">
        <v>32.880000000000003</v>
      </c>
      <c r="IB3" s="20">
        <f t="shared" ref="IB3:IB61" si="49">HZ3-IA3</f>
        <v>801.32</v>
      </c>
      <c r="IC3" s="23">
        <v>194</v>
      </c>
      <c r="ID3" s="10">
        <v>569.79999999999995</v>
      </c>
      <c r="IE3" s="11">
        <v>32.880000000000003</v>
      </c>
      <c r="IF3" s="10">
        <f t="shared" ref="IF3:IF61" si="50">ID3-IE3</f>
        <v>536.91999999999996</v>
      </c>
      <c r="IG3" s="11">
        <v>293.8</v>
      </c>
      <c r="IH3" s="11">
        <v>32.880000000000003</v>
      </c>
      <c r="II3" s="10">
        <f t="shared" ref="II3:II61" si="51">IG3-IH3</f>
        <v>260.92</v>
      </c>
      <c r="IJ3" s="10">
        <v>303.3</v>
      </c>
      <c r="IK3" s="11">
        <v>32.880000000000003</v>
      </c>
      <c r="IL3" s="10">
        <f t="shared" ref="IL3:IL61" si="52">IJ3-IK3</f>
        <v>270.42</v>
      </c>
      <c r="IM3" s="24">
        <v>143.9</v>
      </c>
      <c r="IN3" s="24">
        <v>6.91</v>
      </c>
      <c r="IO3" s="18">
        <v>162.4</v>
      </c>
      <c r="IP3" s="24">
        <v>32.880000000000003</v>
      </c>
      <c r="IQ3" s="20">
        <f t="shared" ref="IQ3:IQ4" si="53">IM3-IN3</f>
        <v>136.99</v>
      </c>
      <c r="IR3" s="20">
        <f t="shared" ref="IR3:IR4" si="54">IO3-IP3</f>
        <v>129.52000000000001</v>
      </c>
      <c r="IS3" s="17">
        <f t="shared" ref="IS3:IS61" si="55">(IR3*10000/(1000*1*1.02))</f>
        <v>1269.8039215686274</v>
      </c>
      <c r="IT3" s="17">
        <f t="shared" ref="IT3:IT61" si="56">IS3/1.12</f>
        <v>1133.75350140056</v>
      </c>
      <c r="IU3" s="22">
        <f t="shared" si="7"/>
        <v>5490.2941176470586</v>
      </c>
      <c r="IV3" s="17">
        <f t="shared" si="8"/>
        <v>7856.0784313725499</v>
      </c>
      <c r="IW3" s="17">
        <f t="shared" si="9"/>
        <v>2558.0392156862745</v>
      </c>
      <c r="IX3" s="17">
        <f t="shared" ref="IX3:IX61" si="57">(IL3*10000/(1000*1*1.02))</f>
        <v>2651.1764705882351</v>
      </c>
      <c r="IY3" s="22">
        <f t="shared" si="10"/>
        <v>5263.9215686274511</v>
      </c>
      <c r="IZ3" s="17">
        <f t="shared" ref="IZ3:IZ61" si="58">SUM(IU3:IX3)</f>
        <v>18555.588235294119</v>
      </c>
      <c r="JA3" s="17">
        <f t="shared" ref="JA3:JA61" si="59">(IQ3*10000/(1000*1*1.02))</f>
        <v>1343.0392156862745</v>
      </c>
      <c r="JB3" s="18">
        <v>106.19999999999999</v>
      </c>
      <c r="JC3" s="19">
        <v>2.7217585431684794</v>
      </c>
      <c r="JD3" s="4">
        <v>2.93</v>
      </c>
      <c r="JE3" s="4">
        <f t="shared" si="11"/>
        <v>160.86561764705883</v>
      </c>
      <c r="JF3" s="28">
        <v>0.23533518464425104</v>
      </c>
      <c r="JG3" s="4">
        <v>0.67</v>
      </c>
      <c r="JH3" s="4">
        <f t="shared" si="12"/>
        <v>52.635725490196087</v>
      </c>
      <c r="JI3" s="28">
        <v>0.23812293397969536</v>
      </c>
      <c r="JJ3" s="4">
        <v>1.52</v>
      </c>
      <c r="JK3" s="4">
        <f t="shared" si="13"/>
        <v>38.88219607843137</v>
      </c>
      <c r="JL3" s="28">
        <v>0.23653815964398808</v>
      </c>
      <c r="JM3" s="4">
        <v>3.93</v>
      </c>
      <c r="JN3" s="4">
        <f t="shared" si="14"/>
        <v>52.781441176470587</v>
      </c>
      <c r="JO3" s="28">
        <v>0.23508532945174529</v>
      </c>
      <c r="JP3" s="17">
        <f t="shared" ref="JP3:JP61" si="60">SUM(JE3, JH3, JK3, JN3)</f>
        <v>305.16498039215685</v>
      </c>
      <c r="JQ3" s="17">
        <f t="shared" ref="JQ3:JQ61" si="61">JP3/1.12</f>
        <v>272.46873249299716</v>
      </c>
      <c r="JR3" s="20">
        <v>20</v>
      </c>
      <c r="JS3" s="5">
        <v>134.49496300000001</v>
      </c>
      <c r="JT3" s="17">
        <v>5.74</v>
      </c>
      <c r="JU3" s="17">
        <f t="shared" ref="JU3:JU61" si="62">JT3-0.51</f>
        <v>5.23</v>
      </c>
      <c r="JV3" s="4">
        <f>JU3*(43560/(127.7*0.454))</f>
        <v>3929.5499156544624</v>
      </c>
      <c r="JW3" s="10">
        <v>1.9</v>
      </c>
      <c r="JX3" s="4">
        <v>0.37</v>
      </c>
      <c r="JY3" s="4">
        <f t="shared" ref="JY3:JY61" si="63">JV3*JX3</f>
        <v>1453.9334687921512</v>
      </c>
      <c r="JZ3" s="4">
        <f t="shared" ref="JZ3:JZ61" si="64">JY3*1.12</f>
        <v>1628.4054850472096</v>
      </c>
      <c r="KA3" s="10">
        <v>2.31</v>
      </c>
      <c r="KB3" s="4">
        <f t="shared" si="15"/>
        <v>0.44168260038240914</v>
      </c>
      <c r="KC3" s="4">
        <f t="shared" si="16"/>
        <v>1735.6138250787394</v>
      </c>
      <c r="KD3" s="4">
        <f t="shared" ref="KD3:KD61" si="65">KC3*1.12</f>
        <v>1943.8874840881883</v>
      </c>
      <c r="KE3" s="4">
        <v>2.9</v>
      </c>
      <c r="KF3" s="4">
        <v>48.8</v>
      </c>
      <c r="KG3" s="4">
        <f t="shared" ref="KG3:KG61" si="66">(KF3-31)*(10000/1000)*(1/(0.2*4*0.5))</f>
        <v>444.99999999999994</v>
      </c>
      <c r="KH3" s="4">
        <v>3.8450667082275443</v>
      </c>
      <c r="KI3" s="4">
        <f t="shared" ref="KI3:KI61" si="67">(KH3*1.0624)+0.056</f>
        <v>4.1409988708209431</v>
      </c>
      <c r="KJ3" s="4">
        <f t="shared" si="17"/>
        <v>80.496358766121517</v>
      </c>
      <c r="KK3" s="28">
        <v>0.26181739418836197</v>
      </c>
      <c r="KL3" s="4">
        <v>4.25</v>
      </c>
      <c r="KM3" s="4">
        <v>0.31071698590625002</v>
      </c>
      <c r="KN3" s="4">
        <v>0.48059160784374999</v>
      </c>
      <c r="KO3" s="4">
        <v>0.28368335021875002</v>
      </c>
      <c r="KP3" s="4">
        <v>0.39988647837500002</v>
      </c>
      <c r="KQ3" s="4">
        <v>0.57254618231249998</v>
      </c>
      <c r="KR3" s="4">
        <v>0.51884900990625005</v>
      </c>
      <c r="KS3" s="4">
        <v>0.38262588556249999</v>
      </c>
      <c r="KT3" s="4">
        <v>0.54935670737499998</v>
      </c>
      <c r="KU3" s="4">
        <v>0.50925781250000002</v>
      </c>
      <c r="KV3" s="4">
        <v>0.28824375000000002</v>
      </c>
      <c r="KW3" s="4">
        <v>0.46104687500000002</v>
      </c>
      <c r="KX3" s="4">
        <v>0.28394999999999998</v>
      </c>
      <c r="KY3" s="4">
        <v>26.41</v>
      </c>
      <c r="KZ3" s="4">
        <v>22.853437499999998</v>
      </c>
      <c r="LA3" s="4">
        <v>15.765000000000001</v>
      </c>
      <c r="LB3" s="4">
        <v>30.495312500000001</v>
      </c>
      <c r="LC3" s="4">
        <v>29.202500000000001</v>
      </c>
      <c r="LD3" s="4">
        <v>25.42</v>
      </c>
      <c r="LE3" s="4">
        <v>25.65</v>
      </c>
      <c r="LF3" s="4">
        <v>0.13729178124999999</v>
      </c>
      <c r="LG3" s="4">
        <v>8.7918807812499999E-2</v>
      </c>
      <c r="LH3" s="4">
        <v>53.4925</v>
      </c>
      <c r="LI3" s="4">
        <v>52.8984375</v>
      </c>
      <c r="LJ3" s="4">
        <v>53</v>
      </c>
      <c r="LK3" s="4">
        <f t="shared" ref="LK3:LK61" si="68">LJ3-LH3</f>
        <v>-0.49249999999999972</v>
      </c>
      <c r="LL3" s="4">
        <f t="shared" ref="LL3:LL61" si="69">LJ3-LI3</f>
        <v>0.1015625</v>
      </c>
      <c r="LM3" s="4">
        <v>1759.570375</v>
      </c>
      <c r="LN3" s="4">
        <v>1746.1037812500001</v>
      </c>
      <c r="LO3" s="4">
        <v>0.17875633071249999</v>
      </c>
      <c r="LP3" s="4">
        <v>0.17700887199375001</v>
      </c>
      <c r="LQ3" s="4">
        <v>0.1419711524625</v>
      </c>
      <c r="LR3" s="4">
        <v>0.12936365022499999</v>
      </c>
      <c r="LS3" s="4">
        <v>8.7296774846874994E-2</v>
      </c>
      <c r="LT3" s="4">
        <v>8.6801304481249994E-2</v>
      </c>
      <c r="LU3" s="4">
        <v>4.9710690949999997E-2</v>
      </c>
      <c r="LV3" s="4">
        <v>3.8185967425000002E-2</v>
      </c>
      <c r="LW3" s="4">
        <v>3.7757174812500002E-2</v>
      </c>
      <c r="LX3" s="4">
        <v>4.8799792956249997E-2</v>
      </c>
      <c r="LY3" s="4">
        <v>0.31842571814687498</v>
      </c>
      <c r="LZ3" s="4">
        <v>0.33690330242187499</v>
      </c>
      <c r="MA3" s="4">
        <v>0.311613536990625</v>
      </c>
      <c r="MB3" s="4">
        <v>0.29594687854375001</v>
      </c>
      <c r="MC3" s="4">
        <v>0.14814788709062501</v>
      </c>
      <c r="MD3" s="4">
        <v>0.170242418878125</v>
      </c>
      <c r="ME3" s="4">
        <v>0.43583982281875</v>
      </c>
      <c r="MF3" s="4">
        <v>0.43211295061874999</v>
      </c>
      <c r="MG3" s="4">
        <v>0.42233450956250002</v>
      </c>
      <c r="MH3" s="4">
        <v>0.56143864123124998</v>
      </c>
      <c r="MI3" s="4">
        <v>0.44175878093124998</v>
      </c>
      <c r="MJ3" s="4">
        <v>0.57753537623124995</v>
      </c>
      <c r="MK3" s="4">
        <v>0.23518977803124999</v>
      </c>
      <c r="ML3" s="4">
        <v>0.29644321226874998</v>
      </c>
      <c r="MM3" s="4">
        <v>0.20737183076249999</v>
      </c>
      <c r="MN3" s="4">
        <v>0.26528212896562497</v>
      </c>
      <c r="MO3" s="4">
        <v>-9.4532961312499997E-2</v>
      </c>
      <c r="MP3" s="4">
        <v>-7.2598031156250006E-2</v>
      </c>
      <c r="MQ3" s="4">
        <v>0.44175878093124998</v>
      </c>
      <c r="MR3" s="4">
        <v>0.57753537623124995</v>
      </c>
      <c r="MS3" s="4">
        <v>8.8114545675000003E-2</v>
      </c>
      <c r="MT3" s="4">
        <v>9.1101301149999994E-2</v>
      </c>
      <c r="MU3" s="4">
        <v>5.1290825568749997E-2</v>
      </c>
      <c r="MV3" s="4">
        <v>4.7340069621875001E-2</v>
      </c>
      <c r="MW3" s="4">
        <v>3.6993090618750002E-2</v>
      </c>
      <c r="MX3" s="4">
        <v>4.3952297853125002E-2</v>
      </c>
      <c r="MY3" s="4">
        <v>0.41829147730624999</v>
      </c>
      <c r="MZ3" s="4">
        <v>0.48234488312187501</v>
      </c>
      <c r="NA3" s="4">
        <v>0.438664627328125</v>
      </c>
      <c r="NB3" s="4">
        <v>0.5040994848375</v>
      </c>
      <c r="NC3" s="4">
        <v>-9.7531470187499997E-2</v>
      </c>
      <c r="ND3" s="4">
        <v>-9.0365266999999999E-2</v>
      </c>
      <c r="NE3" s="4">
        <v>0.438664627328125</v>
      </c>
      <c r="NF3" s="4">
        <v>0.5040994848375</v>
      </c>
      <c r="NG3" s="4">
        <v>0.30817020299999998</v>
      </c>
      <c r="NH3" s="4">
        <v>0.47919378775555499</v>
      </c>
      <c r="NI3" s="4">
        <v>0.28519125680000001</v>
      </c>
      <c r="NJ3" s="4">
        <v>0.401810275755556</v>
      </c>
      <c r="NK3" s="4">
        <v>0.57495432991111095</v>
      </c>
      <c r="NL3" s="4">
        <v>0.51012534988888902</v>
      </c>
      <c r="NM3" s="4">
        <v>0.38804535151111103</v>
      </c>
      <c r="NN3" s="4">
        <v>0.55801696024444403</v>
      </c>
      <c r="NO3" s="4">
        <v>0.51898839139999997</v>
      </c>
      <c r="NP3" s="4">
        <v>0.28676919648888899</v>
      </c>
      <c r="NQ3" s="4">
        <v>0.45938222222222203</v>
      </c>
      <c r="NR3" s="4">
        <v>0.28321208113333302</v>
      </c>
      <c r="NS3" s="4">
        <v>35.706666666666699</v>
      </c>
      <c r="NT3" s="4">
        <v>32.642888888888898</v>
      </c>
      <c r="NU3" s="4">
        <v>9.6151111111110996</v>
      </c>
      <c r="NV3" s="4">
        <v>53.985999999999997</v>
      </c>
      <c r="NW3" s="4">
        <v>53.011555555555603</v>
      </c>
      <c r="NX3" s="4">
        <v>37.642888888888898</v>
      </c>
      <c r="NY3" s="4">
        <v>37.710888888888903</v>
      </c>
      <c r="NZ3" s="4">
        <v>0.46902973999999997</v>
      </c>
      <c r="OA3" s="4">
        <v>0.399179368888889</v>
      </c>
      <c r="OB3" s="4">
        <v>53.9771111111111</v>
      </c>
      <c r="OC3" s="4">
        <v>52.258888888888897</v>
      </c>
      <c r="OD3" s="4">
        <v>54.5</v>
      </c>
      <c r="OE3" s="4">
        <f t="shared" ref="OE3:OE61" si="70">OD3-OB3</f>
        <v>0.52288888888890028</v>
      </c>
      <c r="OF3" s="4">
        <f t="shared" ref="OF3:OF61" si="71">OD3-OC3</f>
        <v>2.2411111111111026</v>
      </c>
      <c r="OG3" s="4">
        <v>1770.57844444444</v>
      </c>
      <c r="OH3" s="4">
        <v>1731.5718222222199</v>
      </c>
      <c r="OI3" s="4">
        <v>0.17956912027333299</v>
      </c>
      <c r="OJ3" s="4">
        <v>0.176423173844444</v>
      </c>
      <c r="OK3" s="4">
        <v>0.14434600491999999</v>
      </c>
      <c r="OL3" s="4">
        <v>0.11842862114</v>
      </c>
      <c r="OM3" s="4">
        <v>9.6888367633333305E-2</v>
      </c>
      <c r="ON3" s="4">
        <v>9.0071718842222204E-2</v>
      </c>
      <c r="OO3" s="4">
        <v>6.09254327844444E-2</v>
      </c>
      <c r="OP3" s="4">
        <v>3.0995330853333301E-2</v>
      </c>
      <c r="OQ3" s="4">
        <v>3.61766822844444E-2</v>
      </c>
      <c r="OR3" s="4">
        <v>5.92831717866667E-2</v>
      </c>
      <c r="OS3" s="4">
        <v>0.32662902888888901</v>
      </c>
      <c r="OT3" s="4">
        <v>0.33613082828888902</v>
      </c>
      <c r="OU3" s="4">
        <v>0.32103143496888897</v>
      </c>
      <c r="OV3" s="4">
        <v>0.3012365756</v>
      </c>
      <c r="OW3" s="4">
        <v>0.156238961557778</v>
      </c>
      <c r="OX3" s="4">
        <v>0.16999454774</v>
      </c>
      <c r="OY3" s="4">
        <v>0.43830750281333303</v>
      </c>
      <c r="OZ3" s="4">
        <v>0.43134678976444402</v>
      </c>
      <c r="PA3" s="4">
        <v>0.369340666913333</v>
      </c>
      <c r="PB3" s="4">
        <v>0.62808622514222201</v>
      </c>
      <c r="PC3" s="4">
        <v>0.38981096372444402</v>
      </c>
      <c r="PD3" s="4">
        <v>0.64258648690444398</v>
      </c>
      <c r="PE3" s="4">
        <v>0.225002050931111</v>
      </c>
      <c r="PF3" s="4">
        <v>0.356916350793333</v>
      </c>
      <c r="PG3" s="4">
        <v>0.19791078642444401</v>
      </c>
      <c r="PH3" s="4">
        <v>0.32326281816888902</v>
      </c>
      <c r="PI3" s="4">
        <v>-0.1145878136</v>
      </c>
      <c r="PJ3" s="4">
        <v>-5.9176632157777798E-2</v>
      </c>
      <c r="PK3" s="4">
        <v>0.38981096372444402</v>
      </c>
      <c r="PL3" s="4">
        <v>0.64258648690444398</v>
      </c>
      <c r="PM3" s="4">
        <v>0.28999569478947401</v>
      </c>
      <c r="PN3" s="4">
        <v>0.44167204818421002</v>
      </c>
      <c r="PO3" s="4">
        <v>0.267001774157895</v>
      </c>
      <c r="PP3" s="4">
        <v>0.37459025260526302</v>
      </c>
      <c r="PQ3" s="4">
        <v>0.55441033136842099</v>
      </c>
      <c r="PR3" s="4">
        <v>0.48732767760526302</v>
      </c>
      <c r="PS3" s="4">
        <v>0.36446285463157901</v>
      </c>
      <c r="PT3" s="4">
        <v>0.52260681742105297</v>
      </c>
      <c r="PU3" s="4">
        <v>0.49657530405263201</v>
      </c>
      <c r="PV3" s="4">
        <v>0.26868764189473698</v>
      </c>
      <c r="PW3" s="4">
        <v>0.42147631578947398</v>
      </c>
      <c r="PX3" s="4">
        <v>0.26162937286842097</v>
      </c>
      <c r="PY3" s="4">
        <v>24.4381578947369</v>
      </c>
      <c r="PZ3" s="4">
        <v>22.4663157894737</v>
      </c>
      <c r="QA3" s="4">
        <v>26.848421052631601</v>
      </c>
      <c r="QB3" s="4">
        <v>43.071842105263102</v>
      </c>
      <c r="QC3" s="4">
        <v>42.067894736842099</v>
      </c>
      <c r="QD3" s="4">
        <v>26.220526315789499</v>
      </c>
      <c r="QE3" s="4">
        <v>26.127894736842102</v>
      </c>
      <c r="QF3" s="4">
        <v>0.47597656052631598</v>
      </c>
      <c r="QG3" s="4">
        <v>0.40905461842105301</v>
      </c>
      <c r="QH3" s="4">
        <v>53.973684210526301</v>
      </c>
      <c r="QI3" s="4">
        <v>55.301052631578997</v>
      </c>
      <c r="QJ3" s="4">
        <v>58</v>
      </c>
      <c r="QK3" s="4">
        <f t="shared" ref="QK3:QK61" si="72">QJ3-QH3</f>
        <v>4.0263157894736992</v>
      </c>
      <c r="QL3" s="4">
        <f t="shared" ref="QL3:QL61" si="73">QJ3-QI3</f>
        <v>2.6989473684210026</v>
      </c>
      <c r="QM3" s="4">
        <v>1768.8881315789499</v>
      </c>
      <c r="QN3" s="4">
        <v>1800.6150263157899</v>
      </c>
      <c r="QO3" s="4">
        <v>0.17807968943684199</v>
      </c>
      <c r="QP3" s="4">
        <v>0.19214435205526301</v>
      </c>
      <c r="QQ3" s="4">
        <v>0.15342127494473701</v>
      </c>
      <c r="QR3" s="4">
        <v>0.13062923766315801</v>
      </c>
      <c r="QS3" s="4">
        <v>0.106979876113158</v>
      </c>
      <c r="QT3" s="4">
        <v>0.11186011789736799</v>
      </c>
      <c r="QU3" s="4">
        <v>8.1851859136842106E-2</v>
      </c>
      <c r="QV3" s="4">
        <v>4.90371607947368E-2</v>
      </c>
      <c r="QW3" s="4">
        <v>2.5380277573684201E-2</v>
      </c>
      <c r="QX3" s="4">
        <v>6.3231017513157906E-2</v>
      </c>
      <c r="QY3" s="4">
        <v>0.33260313106842099</v>
      </c>
      <c r="QZ3" s="4">
        <v>0.348505598155263</v>
      </c>
      <c r="RA3" s="4">
        <v>0.32068100502105301</v>
      </c>
      <c r="RB3" s="4">
        <v>0.31174107378684202</v>
      </c>
      <c r="RC3" s="4">
        <v>0.164339931592105</v>
      </c>
      <c r="RD3" s="4">
        <v>0.16783276975789499</v>
      </c>
      <c r="RE3" s="4">
        <v>0.43417032434210501</v>
      </c>
      <c r="RF3" s="4">
        <v>0.48026343999736898</v>
      </c>
      <c r="RG3" s="4">
        <v>0.220064856010526</v>
      </c>
      <c r="RH3" s="4">
        <v>0.53915747057105301</v>
      </c>
      <c r="RI3" s="4">
        <v>0.23751802339210501</v>
      </c>
      <c r="RJ3" s="4">
        <v>0.56019709377631599</v>
      </c>
      <c r="RK3" s="4">
        <v>0.156855198386842</v>
      </c>
      <c r="RL3" s="4">
        <v>0.345106840231579</v>
      </c>
      <c r="RM3" s="4">
        <v>0.136737849652632</v>
      </c>
      <c r="RN3" s="4">
        <v>0.30889377643421101</v>
      </c>
      <c r="RO3" s="4">
        <v>-0.151053186236842</v>
      </c>
      <c r="RP3" s="4">
        <v>-9.2614315078947407E-2</v>
      </c>
      <c r="RQ3" s="4">
        <v>0.23751802339210501</v>
      </c>
      <c r="RR3" s="4">
        <v>0.56019709377631599</v>
      </c>
      <c r="RS3" s="4">
        <v>0.103898105263158</v>
      </c>
      <c r="RT3" s="4">
        <v>0.123015584760526</v>
      </c>
      <c r="RU3" s="4">
        <v>6.3629571800000007E-2</v>
      </c>
      <c r="RV3" s="4">
        <v>7.0673866394736801E-2</v>
      </c>
      <c r="RW3" s="4">
        <v>4.0550557563157903E-2</v>
      </c>
      <c r="RX3" s="4">
        <v>5.28267577052631E-2</v>
      </c>
      <c r="RY3" s="4">
        <v>0.38927205809210502</v>
      </c>
      <c r="RZ3" s="4">
        <v>0.42981693306579</v>
      </c>
      <c r="SA3" s="4">
        <v>0.41246452772631598</v>
      </c>
      <c r="SB3" s="4">
        <v>0.45916714977894701</v>
      </c>
      <c r="SC3" s="4">
        <v>-0.119464000210526</v>
      </c>
      <c r="SD3" s="4">
        <v>-0.131752601447368</v>
      </c>
      <c r="SE3" s="4">
        <v>0.41246452772631598</v>
      </c>
      <c r="SF3" s="4">
        <v>0.45916714977894701</v>
      </c>
      <c r="SG3" s="4">
        <v>0.273190149931818</v>
      </c>
      <c r="SH3" s="4">
        <v>0.38795384900000002</v>
      </c>
      <c r="SI3" s="4">
        <v>0.238206450977273</v>
      </c>
      <c r="SJ3" s="4">
        <v>0.33374037750000002</v>
      </c>
      <c r="SK3" s="4">
        <v>0.50929014925000005</v>
      </c>
      <c r="SL3" s="4">
        <v>0.42393256499999998</v>
      </c>
      <c r="SM3" s="4">
        <v>0.33002404513636402</v>
      </c>
      <c r="SN3" s="4">
        <v>0.48180687470454497</v>
      </c>
      <c r="SO3" s="4">
        <v>0.43755063584090897</v>
      </c>
      <c r="SP3" s="4">
        <v>0.25525611450000002</v>
      </c>
      <c r="SQ3" s="4">
        <v>0.38667376411363602</v>
      </c>
      <c r="SR3" s="4">
        <v>0.248855560727273</v>
      </c>
      <c r="SS3" s="4">
        <v>22.5579545454545</v>
      </c>
      <c r="ST3" s="4">
        <v>20.2172727272727</v>
      </c>
      <c r="SU3" s="4">
        <v>26.518409090909099</v>
      </c>
      <c r="SV3" s="4">
        <v>32.074772727272702</v>
      </c>
      <c r="SW3" s="4">
        <v>30.2506818181818</v>
      </c>
      <c r="SX3" s="4">
        <v>21.9181818181818</v>
      </c>
      <c r="SY3" s="4">
        <v>21.78</v>
      </c>
      <c r="SZ3" s="4">
        <v>0.27644258409090899</v>
      </c>
      <c r="TA3" s="4">
        <v>0.20884839090909099</v>
      </c>
      <c r="TB3" s="4">
        <v>55.373863636363602</v>
      </c>
      <c r="TC3" s="4">
        <v>58.347499999999997</v>
      </c>
      <c r="TD3" s="4">
        <v>62</v>
      </c>
      <c r="TE3" s="4">
        <f t="shared" ref="TE3:TE61" si="74">TD3-TB3</f>
        <v>6.6261363636363981</v>
      </c>
      <c r="TF3" s="4">
        <f t="shared" ref="TF3:TF61" si="75">TD3-TC3</f>
        <v>3.6525000000000034</v>
      </c>
      <c r="TG3" s="4">
        <v>1802.2802272727299</v>
      </c>
      <c r="TH3" s="4">
        <v>1869.7592954545501</v>
      </c>
      <c r="TI3" s="4">
        <v>0.18678856299545499</v>
      </c>
      <c r="TJ3" s="4">
        <v>0.20726695469318199</v>
      </c>
      <c r="TK3" s="4">
        <v>0.140112422363636</v>
      </c>
      <c r="TL3" s="4">
        <v>0.1186530299</v>
      </c>
      <c r="TM3" s="4">
        <v>0.10950413646590899</v>
      </c>
      <c r="TN3" s="4">
        <v>0.13450213199318201</v>
      </c>
      <c r="TO3" s="4">
        <v>6.1865255843181803E-2</v>
      </c>
      <c r="TP3" s="4">
        <v>4.4154308415909102E-2</v>
      </c>
      <c r="TQ3" s="4">
        <v>4.7969056420454501E-2</v>
      </c>
      <c r="TR3" s="4">
        <v>9.0904524370454598E-2</v>
      </c>
      <c r="TS3" s="4">
        <v>0.31867144754545501</v>
      </c>
      <c r="TT3" s="4">
        <v>0.361842933768182</v>
      </c>
      <c r="TU3" s="4">
        <v>0.30721565215000002</v>
      </c>
      <c r="TV3" s="4">
        <v>0.30085078580000002</v>
      </c>
      <c r="TW3" s="4">
        <v>0.14022367350227299</v>
      </c>
      <c r="TX3" s="4">
        <v>0.16720338336136401</v>
      </c>
      <c r="TY3" s="4">
        <v>0.46046384928409101</v>
      </c>
      <c r="TZ3" s="4">
        <v>0.52692943893863597</v>
      </c>
      <c r="UA3" s="4">
        <v>0.43867717723863597</v>
      </c>
      <c r="UB3" s="4">
        <v>0.66582159384999995</v>
      </c>
      <c r="UC3" s="4">
        <v>0.463057807784091</v>
      </c>
      <c r="UD3" s="4">
        <v>0.68854490040000005</v>
      </c>
      <c r="UE3" s="4">
        <v>0.28632898122954498</v>
      </c>
      <c r="UF3" s="4">
        <v>0.47102156678409102</v>
      </c>
      <c r="UG3" s="4">
        <v>0.25292428984090898</v>
      </c>
      <c r="UH3" s="4">
        <v>0.42737485907954498</v>
      </c>
      <c r="UI3" s="4">
        <v>-0.116101481204545</v>
      </c>
      <c r="UJ3" s="4">
        <v>-8.33261317909091E-2</v>
      </c>
      <c r="UK3" s="4">
        <v>0.463057807784091</v>
      </c>
      <c r="UL3" s="4">
        <v>0.68854490040000005</v>
      </c>
      <c r="UM3" s="4">
        <v>0.110622210631818</v>
      </c>
      <c r="UN3" s="4">
        <v>0.136751101631818</v>
      </c>
      <c r="UO3" s="4">
        <v>7.0028662804545505E-2</v>
      </c>
      <c r="UP3" s="4">
        <v>8.1939457243181801E-2</v>
      </c>
      <c r="UQ3" s="4">
        <v>4.0937619586363598E-2</v>
      </c>
      <c r="UR3" s="4">
        <v>5.5480283288636398E-2</v>
      </c>
      <c r="US3" s="4">
        <v>0.36982425852727302</v>
      </c>
      <c r="UT3" s="4">
        <v>0.40594413209318198</v>
      </c>
      <c r="UU3" s="4">
        <v>0.39306628767045498</v>
      </c>
      <c r="UV3" s="4">
        <v>0.43825346433863599</v>
      </c>
      <c r="UW3" s="4">
        <v>-0.130556273386364</v>
      </c>
      <c r="UX3" s="4">
        <v>-0.15109356852272701</v>
      </c>
      <c r="UY3" s="4">
        <v>0.39306628767045498</v>
      </c>
      <c r="UZ3" s="4">
        <v>0.43825346433863599</v>
      </c>
      <c r="VA3" s="4">
        <v>0.23750960269767399</v>
      </c>
      <c r="VB3" s="4">
        <v>0.32723135620930199</v>
      </c>
      <c r="VC3" s="4">
        <v>0.21245311325581401</v>
      </c>
      <c r="VD3" s="4">
        <v>0.28537776230232598</v>
      </c>
      <c r="VE3" s="4">
        <v>0.50101870379069802</v>
      </c>
      <c r="VF3" s="4">
        <v>0.42871649944186002</v>
      </c>
      <c r="VG3" s="4">
        <v>0.300559905255814</v>
      </c>
      <c r="VH3" s="4">
        <v>0.473490183604651</v>
      </c>
      <c r="VI3" s="4">
        <v>0.42441979000000002</v>
      </c>
      <c r="VJ3" s="4">
        <v>0.22945814427906999</v>
      </c>
      <c r="VK3" s="4">
        <v>0.34340619688372098</v>
      </c>
      <c r="VL3" s="4">
        <v>0.226061829883721</v>
      </c>
      <c r="VM3" s="4">
        <v>31.05</v>
      </c>
      <c r="VN3" s="4">
        <v>29.717441860465101</v>
      </c>
      <c r="VO3" s="4">
        <v>16.483255813953502</v>
      </c>
      <c r="VP3" s="4">
        <v>34.855116279069797</v>
      </c>
      <c r="VQ3" s="4">
        <v>32.1962790697674</v>
      </c>
      <c r="VR3" s="4">
        <v>32.21</v>
      </c>
      <c r="VS3" s="4">
        <v>32.208604651162801</v>
      </c>
      <c r="VT3" s="4">
        <v>7.28794913953488E-2</v>
      </c>
      <c r="VU3" s="4">
        <v>2.3788457441860501E-3</v>
      </c>
      <c r="VV3" s="4">
        <v>53.772790697674402</v>
      </c>
      <c r="VW3" s="4">
        <v>56.3304651162791</v>
      </c>
      <c r="VX3" s="4">
        <v>68.099999999999994</v>
      </c>
      <c r="VY3" s="4">
        <f t="shared" ref="VY3:VY61" si="76">VX3-VV3</f>
        <v>14.327209302325592</v>
      </c>
      <c r="VZ3" s="4">
        <f t="shared" ref="VZ3:VZ61" si="77">VX3-VW3</f>
        <v>11.769534883720894</v>
      </c>
      <c r="WA3" s="4">
        <f t="shared" ref="WA3:WA61" si="78">AVERAGE(VY3:VZ3)</f>
        <v>13.048372093023243</v>
      </c>
      <c r="WB3" s="4">
        <v>1765.9336046511601</v>
      </c>
      <c r="WC3" s="4">
        <v>1824.00830232558</v>
      </c>
      <c r="WD3" s="4">
        <v>0.222899510155814</v>
      </c>
      <c r="WE3" s="4">
        <v>0.27129393060465101</v>
      </c>
      <c r="WF3" s="4">
        <v>0.17099058965116301</v>
      </c>
      <c r="WG3" s="4">
        <v>0.20036401530930201</v>
      </c>
      <c r="WH3" s="4">
        <v>0.159288343376744</v>
      </c>
      <c r="WI3" s="4">
        <v>0.207300693760465</v>
      </c>
      <c r="WJ3" s="4">
        <f t="shared" ref="WJ3:WJ61" si="79">AVERAGE(WH3:WI3)</f>
        <v>0.18329451856860451</v>
      </c>
      <c r="WK3" s="4">
        <v>0.106167614937209</v>
      </c>
      <c r="WL3" s="4">
        <v>0.134244074172093</v>
      </c>
      <c r="WM3" s="4">
        <v>5.4148812488372097E-2</v>
      </c>
      <c r="WN3" s="4">
        <v>7.5485720841860504E-2</v>
      </c>
      <c r="WO3" s="4">
        <v>0.353208798334884</v>
      </c>
      <c r="WP3" s="4">
        <v>0.40165412149534901</v>
      </c>
      <c r="WQ3" s="4">
        <v>0.346588069618605</v>
      </c>
      <c r="WR3" s="4">
        <v>0.35401183876511599</v>
      </c>
      <c r="WS3" s="4">
        <v>0.14140796881395301</v>
      </c>
      <c r="WT3" s="4">
        <v>0.146535846316279</v>
      </c>
      <c r="WU3" s="4">
        <v>0.57854490280232596</v>
      </c>
      <c r="WV3" s="4">
        <v>0.75873454023255804</v>
      </c>
      <c r="WW3" s="4">
        <v>0.33597030937907002</v>
      </c>
      <c r="WX3" s="4">
        <v>0.328298850602326</v>
      </c>
      <c r="WY3" s="4">
        <v>0.368108553139535</v>
      </c>
      <c r="WZ3" s="4">
        <v>0.364292284169767</v>
      </c>
      <c r="XA3" s="4">
        <v>0.27323344174418601</v>
      </c>
      <c r="XB3" s="4">
        <v>0.29621859721627902</v>
      </c>
      <c r="XC3" s="4">
        <v>0.23550122208837199</v>
      </c>
      <c r="XD3" s="4">
        <v>0.25326865834186002</v>
      </c>
      <c r="XE3" s="4">
        <v>-0.19077333120930201</v>
      </c>
      <c r="XF3" s="4">
        <v>-0.23508092965116301</v>
      </c>
      <c r="XG3" s="4">
        <v>0.368108553139535</v>
      </c>
      <c r="XH3" s="4">
        <v>0.364292284169767</v>
      </c>
      <c r="XI3" s="4">
        <v>0.186175294093023</v>
      </c>
      <c r="XJ3" s="4">
        <v>0.26359243507674401</v>
      </c>
      <c r="XK3" s="4">
        <v>0.12194250324186</v>
      </c>
      <c r="XL3" s="4">
        <v>0.16701052981162801</v>
      </c>
      <c r="XM3" s="4">
        <v>6.6146723253488401E-2</v>
      </c>
      <c r="XN3" s="4">
        <v>0.101472835651163</v>
      </c>
      <c r="XO3" s="4">
        <v>0.35816724947907003</v>
      </c>
      <c r="XP3" s="4">
        <v>0.38644780764883702</v>
      </c>
      <c r="XQ3" s="4">
        <v>0.40250486068372099</v>
      </c>
      <c r="XR3" s="4">
        <v>0.444361391009302</v>
      </c>
      <c r="XS3" s="4">
        <v>-0.214787415906977</v>
      </c>
      <c r="XT3" s="4">
        <v>-0.28455331790697702</v>
      </c>
      <c r="XU3" s="4">
        <v>0.40250486068372099</v>
      </c>
      <c r="XV3" s="4">
        <v>0.444361391009302</v>
      </c>
      <c r="XW3" s="4">
        <v>0.181575051634146</v>
      </c>
      <c r="XX3" s="4">
        <v>0.20641660998374001</v>
      </c>
      <c r="XY3" s="4">
        <v>0.15853175556910601</v>
      </c>
      <c r="XZ3" s="4">
        <v>0.19207559999186999</v>
      </c>
      <c r="YA3" s="4">
        <v>0.50099881689430903</v>
      </c>
      <c r="YB3" s="4">
        <v>0.36522732291056897</v>
      </c>
      <c r="YC3" s="4">
        <v>0.22396068433333299</v>
      </c>
      <c r="YD3" s="4">
        <v>0.42410005060975597</v>
      </c>
      <c r="YE3" s="4">
        <v>0.36099310286178798</v>
      </c>
      <c r="YF3" s="4">
        <v>0.176989602520325</v>
      </c>
      <c r="YG3" s="4">
        <v>0.234451723146341</v>
      </c>
      <c r="YH3" s="4">
        <v>0.16981587759349601</v>
      </c>
      <c r="YI3" s="4">
        <v>0.136536585365854</v>
      </c>
      <c r="YJ3" s="4">
        <v>0.19487804878048801</v>
      </c>
      <c r="YK3" s="4">
        <v>6.46016260162601E-2</v>
      </c>
      <c r="YL3" s="4">
        <v>0.13736585365853701</v>
      </c>
      <c r="YM3" s="4">
        <v>0.17465853658536601</v>
      </c>
      <c r="YN3" s="4">
        <v>8.3495934959349594E-2</v>
      </c>
      <c r="YO3" s="4">
        <v>0.137113821138211</v>
      </c>
      <c r="YP3" s="4">
        <v>0.19652845528455301</v>
      </c>
      <c r="YQ3" s="4">
        <v>6.5788617886178902E-2</v>
      </c>
      <c r="YR3" s="4">
        <v>0.138089430894309</v>
      </c>
      <c r="YS3" s="4">
        <v>0.175560975609756</v>
      </c>
      <c r="YT3" s="4">
        <v>8.2682926829268297E-2</v>
      </c>
      <c r="YU3" s="4">
        <v>32.856097560975499</v>
      </c>
      <c r="YV3" s="4">
        <v>31.652195121951198</v>
      </c>
      <c r="YW3" s="4">
        <v>13.469349593495901</v>
      </c>
      <c r="YX3" s="4">
        <v>39.2722764227642</v>
      </c>
      <c r="YY3" s="4">
        <v>38.669105691056899</v>
      </c>
      <c r="YZ3" s="4">
        <v>34.288373983739902</v>
      </c>
      <c r="ZA3" s="4">
        <v>34.267479674796697</v>
      </c>
      <c r="ZB3" s="4">
        <v>0.138108779691057</v>
      </c>
      <c r="ZC3" s="4">
        <v>0.11350232804877999</v>
      </c>
      <c r="ZD3" s="4">
        <v>55.083739837398397</v>
      </c>
      <c r="ZE3" s="4">
        <v>57.253577235772298</v>
      </c>
      <c r="ZF3" s="4">
        <v>80.900000000000006</v>
      </c>
      <c r="ZG3" s="4">
        <f t="shared" ref="ZG3:ZG61" si="80">ZF3-ZD3</f>
        <v>25.816260162601608</v>
      </c>
      <c r="ZH3" s="4">
        <f t="shared" ref="ZH3:ZH61" si="81">ZF3-ZE3</f>
        <v>23.646422764227708</v>
      </c>
      <c r="ZI3" s="4">
        <v>1795.70194308943</v>
      </c>
      <c r="ZJ3" s="4">
        <v>1844.9441707317101</v>
      </c>
      <c r="ZK3" s="4">
        <v>0.307138332464228</v>
      </c>
      <c r="ZL3" s="4">
        <v>0.44328421801626</v>
      </c>
      <c r="ZM3" s="4">
        <v>0.23426701783821099</v>
      </c>
      <c r="ZN3" s="4">
        <v>0.30963974129918698</v>
      </c>
      <c r="ZO3" s="4">
        <v>0.28838750625040699</v>
      </c>
      <c r="ZP3" s="4">
        <v>0.41499818465203298</v>
      </c>
      <c r="ZQ3" s="4">
        <v>0.214269051721138</v>
      </c>
      <c r="ZR3" s="4">
        <v>0.27759613450243897</v>
      </c>
      <c r="ZS3" s="4">
        <v>7.9282314972357701E-2</v>
      </c>
      <c r="ZT3" s="4">
        <v>0.15537210264715501</v>
      </c>
      <c r="ZU3" s="4">
        <v>0.42662799515447197</v>
      </c>
      <c r="ZV3" s="4">
        <v>0.51701751789349604</v>
      </c>
      <c r="ZW3" s="4">
        <v>0.40959872213902399</v>
      </c>
      <c r="ZX3" s="4">
        <v>0.46572777899349599</v>
      </c>
      <c r="ZY3" s="4">
        <v>0.13682984749837401</v>
      </c>
      <c r="ZZ3" s="4">
        <v>9.5563040973170699E-2</v>
      </c>
      <c r="AAA3" s="4">
        <v>0.90763169925447096</v>
      </c>
      <c r="AAB3" s="4">
        <v>1.6163893445967501</v>
      </c>
      <c r="AAC3" s="4">
        <v>0.27710547951138198</v>
      </c>
      <c r="AAD3" s="4">
        <v>0.37246939009756103</v>
      </c>
      <c r="AAE3" s="4">
        <v>0.328614744087805</v>
      </c>
      <c r="AAF3" s="4">
        <v>0.45184935057967501</v>
      </c>
      <c r="AAG3" s="4">
        <v>0.30824198808048803</v>
      </c>
      <c r="AAH3" s="4">
        <v>0.42917663327561001</v>
      </c>
      <c r="AAI3" s="4">
        <v>0.254480960313821</v>
      </c>
      <c r="AAJ3" s="4">
        <v>0.34567094090406503</v>
      </c>
      <c r="AAK3" s="4">
        <v>-0.35035936292682901</v>
      </c>
      <c r="AAL3" s="4">
        <v>-0.43211413456097603</v>
      </c>
      <c r="AAM3" s="4">
        <v>0.51409144894634196</v>
      </c>
      <c r="AAN3" s="4">
        <v>0.92913542661138204</v>
      </c>
      <c r="AAO3" s="4">
        <v>0.35360032639430899</v>
      </c>
      <c r="AAP3" s="4">
        <v>0.499089682706504</v>
      </c>
      <c r="AAQ3" s="4">
        <v>0.24976017089430899</v>
      </c>
      <c r="AAR3" s="4">
        <v>0.35556382473658499</v>
      </c>
      <c r="AAS3" s="4">
        <v>0.116967895537398</v>
      </c>
      <c r="AAT3" s="4">
        <v>0.176275351145528</v>
      </c>
      <c r="AAU3" s="4">
        <v>0.33295234602195101</v>
      </c>
      <c r="AAV3" s="4">
        <v>0.35355877849024397</v>
      </c>
      <c r="AAW3" s="4">
        <v>0.406028662786179</v>
      </c>
      <c r="AAX3" s="4">
        <v>0.45116415378130098</v>
      </c>
      <c r="AAY3" s="4">
        <v>-0.39177071875609798</v>
      </c>
      <c r="AAZ3" s="4">
        <v>-0.52196011309756096</v>
      </c>
      <c r="ABA3" s="4">
        <v>0.68845538283658603</v>
      </c>
      <c r="ABB3" s="4">
        <v>0.82340412467317103</v>
      </c>
      <c r="ABC3" s="4">
        <v>0.14920873744444399</v>
      </c>
      <c r="ABD3" s="4">
        <v>0.12750896055555599</v>
      </c>
      <c r="ABE3" s="4">
        <v>0.120309973777778</v>
      </c>
      <c r="ABF3" s="4">
        <v>0.14776890338888901</v>
      </c>
      <c r="ABG3" s="4">
        <v>0.57822286583333304</v>
      </c>
      <c r="ABH3" s="4">
        <v>0.38498782655555602</v>
      </c>
      <c r="ABI3" s="4">
        <v>0.15584444444444401</v>
      </c>
      <c r="ABJ3" s="4">
        <v>0.46280666666666698</v>
      </c>
      <c r="ABK3" s="4">
        <v>0.31919139638888899</v>
      </c>
      <c r="ABL3" s="4">
        <v>0.13575044044444401</v>
      </c>
      <c r="ABM3" s="4">
        <v>0.13513317727777799</v>
      </c>
      <c r="ABN3" s="4">
        <v>0.135519034888889</v>
      </c>
      <c r="ABO3" s="4">
        <v>0.119166666666667</v>
      </c>
      <c r="ABP3" s="4">
        <v>0.18922222222222199</v>
      </c>
      <c r="ABQ3" s="4">
        <v>3.7055555555555598E-2</v>
      </c>
      <c r="ABR3" s="4">
        <v>0.12216666666666701</v>
      </c>
      <c r="ABS3" s="4">
        <v>0.1835</v>
      </c>
      <c r="ABT3" s="4">
        <v>4.24444444444445E-2</v>
      </c>
      <c r="ABU3" s="4">
        <v>0.119888888888889</v>
      </c>
      <c r="ABV3" s="4">
        <v>0.19405555555555601</v>
      </c>
      <c r="ABW3" s="4">
        <v>3.6111111111111101E-2</v>
      </c>
      <c r="ABX3" s="4">
        <v>0.12522222222222201</v>
      </c>
      <c r="ABY3" s="4">
        <v>0.18816666666666701</v>
      </c>
      <c r="ABZ3" s="4">
        <v>3.9611111111111097E-2</v>
      </c>
      <c r="ACA3" s="4">
        <v>33.025555555555499</v>
      </c>
      <c r="ACB3" s="4">
        <v>30.703888888888901</v>
      </c>
      <c r="ACC3" s="4">
        <v>23.857222222222202</v>
      </c>
      <c r="ACD3" s="4">
        <v>30.435555555555599</v>
      </c>
      <c r="ACE3" s="4">
        <v>28.344999999999999</v>
      </c>
      <c r="ACF3" s="4">
        <v>32.798888888888897</v>
      </c>
      <c r="ACG3" s="4">
        <v>32.74</v>
      </c>
      <c r="ACH3" s="4">
        <v>-5.87258177777778E-2</v>
      </c>
      <c r="ACI3" s="4">
        <v>-0.100164948333333</v>
      </c>
      <c r="ACJ3" s="4">
        <v>60.225000000000001</v>
      </c>
      <c r="ACK3" s="4">
        <v>61.773888888888898</v>
      </c>
      <c r="ACL3" s="4">
        <v>97.1</v>
      </c>
      <c r="ACM3" s="4">
        <f t="shared" ref="ACM3:ACM38" si="82">ACL3-ACJ3</f>
        <v>36.874999999999993</v>
      </c>
      <c r="ACN3" s="4">
        <f t="shared" ref="ACN3:ACN38" si="83">ACL3-ACK3</f>
        <v>35.326111111111096</v>
      </c>
      <c r="ACO3" s="4">
        <f t="shared" ref="ACO3:ACO38" si="84">AVERAGE(ACM3:ACN3)</f>
        <v>36.100555555555545</v>
      </c>
      <c r="ACP3" s="4">
        <v>1912.4027222222201</v>
      </c>
      <c r="ACQ3" s="4">
        <v>1947.5782777777799</v>
      </c>
      <c r="ACR3" s="4">
        <v>0.49375417051666698</v>
      </c>
      <c r="ACS3" s="4">
        <v>0.59181700589999997</v>
      </c>
      <c r="ACT3" s="4">
        <v>0.34261116542777798</v>
      </c>
      <c r="ACU3" s="4">
        <v>0.444326525355556</v>
      </c>
      <c r="ACV3" s="4">
        <v>0.547542722227778</v>
      </c>
      <c r="ACW3" s="4">
        <v>0.63768614190555595</v>
      </c>
      <c r="ACX3" s="4">
        <v>0.405813784583333</v>
      </c>
      <c r="ACY3" s="4">
        <v>0.50173030887777803</v>
      </c>
      <c r="ACZ3" s="4">
        <v>0.18289264132222199</v>
      </c>
      <c r="ADA3" s="4">
        <v>0.19997773029444399</v>
      </c>
      <c r="ADB3" s="4">
        <v>0.54562464963333401</v>
      </c>
      <c r="ADC3" s="4">
        <v>0.65463315665555599</v>
      </c>
      <c r="ADD3" s="4">
        <v>0.54479637251111102</v>
      </c>
      <c r="ADE3" s="4">
        <v>0.58877837912777797</v>
      </c>
      <c r="ADF3" s="4">
        <v>6.9652875022222199E-2</v>
      </c>
      <c r="ADG3" s="4">
        <v>0.102624146711111</v>
      </c>
      <c r="ADH3" s="4">
        <v>1.98836147687222</v>
      </c>
      <c r="ADI3" s="4">
        <v>2.9165608784611101</v>
      </c>
      <c r="ADJ3" s="4">
        <v>0.33546229116666698</v>
      </c>
      <c r="ADK3" s="4">
        <v>0.31231841293888901</v>
      </c>
      <c r="ADL3" s="4">
        <v>0.43782351281666698</v>
      </c>
      <c r="ADM3" s="4">
        <v>0.42406103984999999</v>
      </c>
      <c r="ADN3" s="4">
        <v>0.46865095981111099</v>
      </c>
      <c r="ADO3" s="4">
        <v>0.44388688011666699</v>
      </c>
      <c r="ADP3" s="4">
        <v>0.371768648194444</v>
      </c>
      <c r="ADQ3" s="4">
        <v>0.33623875051666702</v>
      </c>
      <c r="ADR3" s="4">
        <v>-0.57558071183333304</v>
      </c>
      <c r="ADS3" s="4">
        <v>-0.66767328866666698</v>
      </c>
      <c r="ADT3" s="4">
        <v>0.78554918355555603</v>
      </c>
      <c r="ADU3" s="4">
        <v>0.76636952665000002</v>
      </c>
      <c r="ADV3" s="4">
        <v>0.635382312638889</v>
      </c>
      <c r="ADW3" s="4">
        <v>0.67762592195555504</v>
      </c>
      <c r="ADX3" s="4">
        <v>0.50102456754444402</v>
      </c>
      <c r="ADY3" s="4">
        <v>0.53061378083888899</v>
      </c>
      <c r="ADZ3" s="4">
        <v>0.19953011465555601</v>
      </c>
      <c r="AEA3" s="4">
        <v>0.23096947749999999</v>
      </c>
      <c r="AEB3" s="4">
        <v>0.31404541996111102</v>
      </c>
      <c r="AEC3" s="4">
        <v>0.34089918016666698</v>
      </c>
      <c r="AED3" s="4">
        <v>0.42815999840555602</v>
      </c>
      <c r="AEE3" s="4">
        <v>0.464477897988889</v>
      </c>
      <c r="AEF3" s="4">
        <v>-0.66550524105555597</v>
      </c>
      <c r="AEG3" s="4">
        <v>-0.69236197766666696</v>
      </c>
      <c r="AEH3" s="4">
        <v>0.75006453167222198</v>
      </c>
      <c r="AEI3" s="4">
        <v>0.868357813888889</v>
      </c>
      <c r="AEJ3" s="4">
        <v>0.150847267906977</v>
      </c>
      <c r="AEK3" s="4">
        <v>0.119234744</v>
      </c>
      <c r="AEL3" s="4">
        <v>0.118962432976744</v>
      </c>
      <c r="AEM3" s="4">
        <v>0.139793182255814</v>
      </c>
      <c r="AEN3" s="4">
        <v>0.56908415786046496</v>
      </c>
      <c r="AEO3" s="4">
        <v>0.37618056213953499</v>
      </c>
      <c r="AEP3" s="4">
        <v>0.14771655697674399</v>
      </c>
      <c r="AEQ3" s="4">
        <v>0.43621094444185998</v>
      </c>
      <c r="AER3" s="4">
        <v>0.30882482104651199</v>
      </c>
      <c r="AES3" s="4">
        <v>0.13143229402325601</v>
      </c>
      <c r="AET3" s="4">
        <v>0.126740581023256</v>
      </c>
      <c r="AEU3" s="4">
        <v>0.12725316234883699</v>
      </c>
      <c r="AEV3" s="4">
        <v>0.12865116279069799</v>
      </c>
      <c r="AEW3" s="4">
        <v>0.208139534883721</v>
      </c>
      <c r="AEX3" s="4">
        <v>3.2162790697674401E-2</v>
      </c>
      <c r="AEY3" s="4">
        <v>0.122488372093023</v>
      </c>
      <c r="AEZ3" s="4">
        <v>0.18490697674418599</v>
      </c>
      <c r="AFA3" s="4">
        <v>3.9813953488372099E-2</v>
      </c>
      <c r="AFB3" s="4">
        <v>0.128581395348837</v>
      </c>
      <c r="AFC3" s="4">
        <v>0.212093023255814</v>
      </c>
      <c r="AFD3" s="4">
        <v>3.1697674418604702E-2</v>
      </c>
      <c r="AFE3" s="4">
        <v>0.12453488372093</v>
      </c>
      <c r="AFF3" s="4">
        <v>0.18455813953488401</v>
      </c>
      <c r="AFG3" s="4">
        <v>3.85813953488372E-2</v>
      </c>
      <c r="AFH3" s="4">
        <v>27.779302325581401</v>
      </c>
      <c r="AFI3" s="4">
        <v>33.614883720930202</v>
      </c>
      <c r="AFJ3" s="4">
        <v>18.9695348837209</v>
      </c>
      <c r="AFK3" s="4">
        <v>32.513720930232601</v>
      </c>
      <c r="AFL3" s="4">
        <v>30.086046511627899</v>
      </c>
      <c r="AFM3" s="4">
        <v>32.288372093023199</v>
      </c>
      <c r="AFN3" s="4">
        <v>32.533023255813902</v>
      </c>
      <c r="AFO3" s="4">
        <v>8.5387765348837203E-3</v>
      </c>
      <c r="AFP3" s="4">
        <v>-5.5305133488372099E-2</v>
      </c>
      <c r="AFQ3" s="4">
        <v>56.822093023255803</v>
      </c>
      <c r="AFR3" s="4">
        <v>61.434883720930301</v>
      </c>
      <c r="AFS3" s="4">
        <v>101.2</v>
      </c>
      <c r="AFT3" s="4">
        <f t="shared" ref="AFT3:AFT61" si="85">AFS3-AFQ3</f>
        <v>44.3779069767442</v>
      </c>
      <c r="AFU3" s="4">
        <f t="shared" ref="AFU3:AFU61" si="86">AFS3-AFR3</f>
        <v>39.765116279069701</v>
      </c>
      <c r="AFV3" s="4">
        <f t="shared" ref="AFV3:AFV61" si="87">AVERAGE(AFT3:AFU3)</f>
        <v>42.071511627906951</v>
      </c>
      <c r="AFW3" s="4">
        <v>1835.14962790698</v>
      </c>
      <c r="AFX3" s="4">
        <v>1939.9043953488399</v>
      </c>
      <c r="AFY3" s="4">
        <v>0.49064167906511602</v>
      </c>
      <c r="AFZ3" s="4">
        <v>0.60400274363720896</v>
      </c>
      <c r="AGA3" s="4">
        <v>0.351411046686047</v>
      </c>
      <c r="AGB3" s="4">
        <v>0.45737122866744201</v>
      </c>
      <c r="AGC3" s="4">
        <v>0.54946079722325603</v>
      </c>
      <c r="AGD3" s="4">
        <v>0.651927402262791</v>
      </c>
      <c r="AGE3" s="4">
        <f t="shared" ref="AGE3:AGE61" si="88">AVERAGE(AGC3:AGD3)</f>
        <v>0.60069409974302346</v>
      </c>
      <c r="AGF3" s="4">
        <v>0.41942792600000001</v>
      </c>
      <c r="AGG3" s="4">
        <v>0.51790110616976803</v>
      </c>
      <c r="AGH3" s="4">
        <v>0.16975670526046499</v>
      </c>
      <c r="AGI3" s="4">
        <v>0.203073880806977</v>
      </c>
      <c r="AGJ3" s="4">
        <v>0.54588588185116305</v>
      </c>
      <c r="AGK3" s="4">
        <v>0.65263101628604603</v>
      </c>
      <c r="AGL3" s="4">
        <v>0.53436098322558101</v>
      </c>
      <c r="AGM3" s="4">
        <v>0.579168007818605</v>
      </c>
      <c r="AGN3" s="4">
        <v>7.3628416174418607E-2</v>
      </c>
      <c r="AGO3" s="4">
        <v>8.0604832455813999E-2</v>
      </c>
      <c r="AGP3" s="4">
        <v>1.9806434710558101</v>
      </c>
      <c r="AGQ3" s="4">
        <v>3.0769022960511601</v>
      </c>
      <c r="AGR3" s="4">
        <v>0.30999179814651201</v>
      </c>
      <c r="AGS3" s="4">
        <v>0.31066486310000002</v>
      </c>
      <c r="AGT3" s="4">
        <v>0.40960242519534901</v>
      </c>
      <c r="AGU3" s="4">
        <v>0.42519796602790699</v>
      </c>
      <c r="AGV3" s="4">
        <v>0.44289138714185999</v>
      </c>
      <c r="AGW3" s="4">
        <v>0.44516890022790701</v>
      </c>
      <c r="AGX3" s="4">
        <v>0.348570077746512</v>
      </c>
      <c r="AGY3" s="4">
        <v>0.33472565692558098</v>
      </c>
      <c r="AGZ3" s="4">
        <v>-0.58921786572093005</v>
      </c>
      <c r="AHA3" s="4">
        <v>-0.68160798</v>
      </c>
      <c r="AHB3" s="4">
        <v>0.70128505785581396</v>
      </c>
      <c r="AHC3" s="4">
        <v>0.75863681898604696</v>
      </c>
      <c r="AHD3" s="4">
        <v>0.64308165937209305</v>
      </c>
      <c r="AHE3" s="4">
        <v>0.73507705839534898</v>
      </c>
      <c r="AHF3" s="4">
        <v>0.51776958950465102</v>
      </c>
      <c r="AHG3" s="4">
        <v>0.60169606748837201</v>
      </c>
      <c r="AHH3" s="4">
        <v>0.19554735595116299</v>
      </c>
      <c r="AHI3" s="4">
        <v>0.240275521713953</v>
      </c>
      <c r="AHJ3" s="4">
        <v>0.30471333510930199</v>
      </c>
      <c r="AHK3" s="4">
        <v>0.32692812302092999</v>
      </c>
      <c r="AHL3" s="4">
        <v>0.41921599598139497</v>
      </c>
      <c r="AHM3" s="4">
        <v>0.45726640632093002</v>
      </c>
      <c r="AHN3" s="4">
        <v>-0.67503201388372103</v>
      </c>
      <c r="AHO3" s="4">
        <v>-0.75060842437209296</v>
      </c>
      <c r="AHP3" s="4">
        <v>0.72434714171860504</v>
      </c>
      <c r="AHQ3" s="4">
        <v>0.84367496699767397</v>
      </c>
      <c r="AHR3" s="4">
        <v>0.122739164365385</v>
      </c>
      <c r="AHS3" s="4">
        <v>9.2830033673076906E-2</v>
      </c>
      <c r="AHT3" s="4">
        <v>9.5104540442307706E-2</v>
      </c>
      <c r="AHU3" s="4">
        <v>0.108861198923077</v>
      </c>
      <c r="AHV3" s="4">
        <v>0.50519865600000002</v>
      </c>
      <c r="AHW3" s="4">
        <v>0.33112890705769199</v>
      </c>
      <c r="AHX3" s="4">
        <v>0.115146983788462</v>
      </c>
      <c r="AHY3" s="4">
        <v>0.428411531307692</v>
      </c>
      <c r="AHZ3" s="4">
        <v>0.27696195317307698</v>
      </c>
      <c r="AIA3" s="4">
        <v>0.111305019480769</v>
      </c>
      <c r="AIB3" s="4">
        <v>9.6939924211538506E-2</v>
      </c>
      <c r="AIC3" s="4">
        <v>0.10380622175</v>
      </c>
      <c r="AID3" s="4">
        <v>0.11065384615384601</v>
      </c>
      <c r="AIE3" s="4">
        <v>0.19175</v>
      </c>
      <c r="AIF3" s="4">
        <v>2.4788461538461499E-2</v>
      </c>
      <c r="AIG3" s="4">
        <v>0.106788461538462</v>
      </c>
      <c r="AIH3" s="4">
        <v>0.17269230769230801</v>
      </c>
      <c r="AII3" s="4">
        <v>2.7019230769230799E-2</v>
      </c>
      <c r="AIJ3" s="4">
        <v>0.10976923076923099</v>
      </c>
      <c r="AIK3" s="4">
        <v>0.19448076923076901</v>
      </c>
      <c r="AIL3" s="4">
        <v>2.4115384615384601E-2</v>
      </c>
      <c r="AIM3" s="4">
        <v>0.108653846153846</v>
      </c>
      <c r="AIN3" s="4">
        <v>0.174557692307692</v>
      </c>
      <c r="AIO3" s="4">
        <v>2.5365384615384599E-2</v>
      </c>
      <c r="AIP3" s="4">
        <v>29.32</v>
      </c>
      <c r="AIQ3" s="4">
        <v>26.9721153846154</v>
      </c>
      <c r="AIR3" s="4">
        <v>18.091153846153802</v>
      </c>
      <c r="AIS3" s="4">
        <v>25.6280769230769</v>
      </c>
      <c r="AIT3" s="4">
        <v>24.853076923076902</v>
      </c>
      <c r="AIU3" s="4">
        <v>28.51</v>
      </c>
      <c r="AIV3" s="4">
        <v>28.550384615384601</v>
      </c>
      <c r="AIW3" s="4">
        <v>-7.0573976923076903E-2</v>
      </c>
      <c r="AIX3" s="4">
        <v>-8.3196011923076907E-2</v>
      </c>
      <c r="AIY3" s="4">
        <v>59.918269230769198</v>
      </c>
      <c r="AIZ3" s="4">
        <v>63.352115384615303</v>
      </c>
      <c r="AJA3" s="4">
        <v>116</v>
      </c>
      <c r="AJB3" s="4">
        <f t="shared" ref="AJB3:AJB61" si="89">AJA3-AIY3</f>
        <v>56.081730769230802</v>
      </c>
      <c r="AJC3" s="4">
        <f t="shared" ref="AJC3:AJC61" si="90">AJA3-AIZ3</f>
        <v>52.647884615384697</v>
      </c>
      <c r="AJD3" s="4">
        <f t="shared" ref="AJD3:AJD61" si="91">AVERAGE(AJB3:AJC3)</f>
        <v>54.36480769230775</v>
      </c>
      <c r="AJE3" s="4">
        <v>1905.45094230769</v>
      </c>
      <c r="AJF3" s="4">
        <v>1983.3737115384599</v>
      </c>
      <c r="AJG3" s="4">
        <v>0.572260274915385</v>
      </c>
      <c r="AJH3" s="4">
        <v>0.64306639271730803</v>
      </c>
      <c r="AJI3" s="4">
        <v>0.41074178345769202</v>
      </c>
      <c r="AJJ3" s="4">
        <v>0.50464025963269199</v>
      </c>
      <c r="AJK3" s="4">
        <v>0.63008295304615403</v>
      </c>
      <c r="AJL3" s="4">
        <v>0.68756180163076897</v>
      </c>
      <c r="AJM3" s="4">
        <f t="shared" ref="AJM3:AJM61" si="92">AVERAGE(AJK3:AJL3)</f>
        <v>0.6588223773384615</v>
      </c>
      <c r="AJN3" s="4">
        <v>0.48257042205769202</v>
      </c>
      <c r="AJO3" s="4">
        <v>0.56167629135576902</v>
      </c>
      <c r="AJP3" s="4">
        <v>0.213045295730769</v>
      </c>
      <c r="AJQ3" s="4">
        <v>0.20602348065384599</v>
      </c>
      <c r="AJR3" s="4">
        <v>0.60701574686923099</v>
      </c>
      <c r="AJS3" s="4">
        <v>0.68106197364615395</v>
      </c>
      <c r="AJT3" s="4">
        <v>0.58415741343076899</v>
      </c>
      <c r="AJU3" s="4">
        <v>0.60659796170384594</v>
      </c>
      <c r="AJV3" s="4">
        <v>5.15727969192308E-2</v>
      </c>
      <c r="AJW3" s="4">
        <v>6.7627348634615406E-2</v>
      </c>
      <c r="AJX3" s="4">
        <v>2.74700908928846</v>
      </c>
      <c r="AJY3" s="4">
        <v>3.6526063868326899</v>
      </c>
      <c r="AJZ3" s="4">
        <v>0.33878487349999997</v>
      </c>
      <c r="AKA3" s="4">
        <v>0.29817148051346098</v>
      </c>
      <c r="AKB3" s="4">
        <v>0.45421784831923101</v>
      </c>
      <c r="AKC3" s="4">
        <v>0.41561782814423098</v>
      </c>
      <c r="AKD3" s="4">
        <v>0.48234920505192302</v>
      </c>
      <c r="AKE3" s="4">
        <v>0.43226734138461598</v>
      </c>
      <c r="AKF3" s="4">
        <v>0.37253176505192298</v>
      </c>
      <c r="AKG3" s="4">
        <v>0.31824321348269202</v>
      </c>
      <c r="AKH3" s="4">
        <v>-0.64930546411538503</v>
      </c>
      <c r="AKI3" s="4">
        <v>-0.71890160638461498</v>
      </c>
      <c r="AKJ3" s="4">
        <v>0.84240563674615399</v>
      </c>
      <c r="AKK3" s="4">
        <v>0.73369943352115397</v>
      </c>
      <c r="AKL3" s="4">
        <v>0.73134951453653796</v>
      </c>
      <c r="AKM3" s="4">
        <v>0.77393175050576901</v>
      </c>
      <c r="AKN3" s="4">
        <v>0.60669232554038399</v>
      </c>
      <c r="AKO3" s="4">
        <v>0.63624987982884595</v>
      </c>
      <c r="AKP3" s="4">
        <v>0.23165990349038501</v>
      </c>
      <c r="AKQ3" s="4">
        <v>0.272899302742308</v>
      </c>
      <c r="AKR3" s="4">
        <f t="shared" ref="AKR3:AKR61" si="93">AVERAGE(AKP3:AKQ3)</f>
        <v>0.25227960311634651</v>
      </c>
      <c r="AKS3" s="4">
        <v>0.31686994142692299</v>
      </c>
      <c r="AKT3" s="4">
        <v>0.35280545208076902</v>
      </c>
      <c r="AKU3" s="4">
        <v>0.44559229167499997</v>
      </c>
      <c r="AKV3" s="4">
        <v>0.49145564333269198</v>
      </c>
      <c r="AKW3" s="4">
        <v>-0.750593686423077</v>
      </c>
      <c r="AKX3" s="4">
        <v>-0.77671687071153805</v>
      </c>
      <c r="AKY3" s="4">
        <v>0.80591381656730798</v>
      </c>
      <c r="AKZ3" s="4">
        <v>0.96823670184807697</v>
      </c>
      <c r="ALA3" s="4">
        <v>9.4277911260869596E-2</v>
      </c>
      <c r="ALB3" s="4">
        <v>6.2824774673912995E-2</v>
      </c>
      <c r="ALC3" s="4">
        <v>7.7817347630434797E-2</v>
      </c>
      <c r="ALD3" s="4">
        <v>8.3428566499999995E-2</v>
      </c>
      <c r="ALE3" s="4">
        <v>0.444941744826087</v>
      </c>
      <c r="ALF3" s="4">
        <v>0.25149800334782602</v>
      </c>
      <c r="ALG3" s="4">
        <v>8.4692978478260794E-2</v>
      </c>
      <c r="ALH3" s="4">
        <v>0.39772358413043502</v>
      </c>
      <c r="ALI3" s="4">
        <v>0.24035616097826101</v>
      </c>
      <c r="ALJ3" s="4">
        <v>8.2952292804347794E-2</v>
      </c>
      <c r="ALK3" s="4">
        <v>6.1376957369565201E-2</v>
      </c>
      <c r="ALL3" s="4">
        <v>8.2584686586956502E-2</v>
      </c>
      <c r="ALM3" s="4">
        <v>8.7021739130434803E-2</v>
      </c>
      <c r="ALN3" s="4">
        <v>0.16060869565217401</v>
      </c>
      <c r="ALO3" s="4">
        <v>1.71304347826087E-2</v>
      </c>
      <c r="ALP3" s="4">
        <v>8.9956521739130393E-2</v>
      </c>
      <c r="ALQ3" s="4">
        <v>0.15832608695652201</v>
      </c>
      <c r="ALR3" s="4">
        <v>1.8391304347826098E-2</v>
      </c>
      <c r="ALS3" s="4">
        <v>33.271739130434803</v>
      </c>
      <c r="ALT3" s="4">
        <v>33.647608695652202</v>
      </c>
      <c r="ALU3" s="4">
        <v>21.045869565217401</v>
      </c>
      <c r="ALV3" s="4">
        <v>28.308695652173899</v>
      </c>
      <c r="ALW3" s="4">
        <v>28.0373913043478</v>
      </c>
      <c r="ALX3" s="4">
        <v>33.052608695652097</v>
      </c>
      <c r="ALY3" s="4">
        <v>33.08</v>
      </c>
      <c r="ALZ3" s="4">
        <v>-0.118995825869565</v>
      </c>
      <c r="AMA3" s="4">
        <v>-0.115101680434783</v>
      </c>
      <c r="AMB3" s="4">
        <v>71.098043478260905</v>
      </c>
      <c r="AMC3" s="4">
        <v>68.190652173913094</v>
      </c>
      <c r="AMD3" s="4">
        <v>140</v>
      </c>
      <c r="AME3" s="4">
        <f t="shared" ref="AME3:AME61" si="94">AMD3-AMB3</f>
        <v>68.901956521739095</v>
      </c>
      <c r="AMF3" s="4">
        <f t="shared" ref="AMF3:AMF61" si="95">AMD3-AMC3</f>
        <v>71.809347826086906</v>
      </c>
      <c r="AMG3" s="4">
        <f t="shared" ref="AMG3:AMG61" si="96">AVERAGE(AME3:AMF3)</f>
        <v>70.355652173913001</v>
      </c>
      <c r="AMH3" s="4">
        <v>2159.22841304348</v>
      </c>
      <c r="AMI3" s="4">
        <v>2093.2306304347799</v>
      </c>
      <c r="AMJ3" s="4">
        <v>0.64629707128478298</v>
      </c>
      <c r="AMK3" s="4">
        <v>0.68246604121521703</v>
      </c>
      <c r="AML3" s="4">
        <v>0.477011496567391</v>
      </c>
      <c r="AMM3" s="4">
        <v>0.50075531750000002</v>
      </c>
      <c r="AMN3" s="4">
        <v>0.73195568233478203</v>
      </c>
      <c r="AMO3" s="4">
        <v>0.75091113557173905</v>
      </c>
      <c r="AMP3" s="4">
        <f t="shared" ref="AMP3:AMP61" si="97">AVERAGE(AMN3:AMO3)</f>
        <v>0.7414334089532606</v>
      </c>
      <c r="AMQ3" s="4">
        <v>0.59315637037608704</v>
      </c>
      <c r="AMR3" s="4">
        <v>0.59856745088043495</v>
      </c>
      <c r="AMS3" s="4">
        <v>0.245679549121739</v>
      </c>
      <c r="AMT3" s="4">
        <v>0.27627334489347799</v>
      </c>
      <c r="AMU3" s="4">
        <v>0.653533450456522</v>
      </c>
      <c r="AMV3" s="4">
        <v>0.70005543867391296</v>
      </c>
      <c r="AMW3" s="4">
        <v>0.65211284251304302</v>
      </c>
      <c r="AMX3" s="4">
        <v>0.64815042174347803</v>
      </c>
      <c r="AMY3" s="4">
        <v>1.31089805913043E-2</v>
      </c>
      <c r="AMZ3" s="4">
        <v>3.4851209736956497E-2</v>
      </c>
      <c r="ANA3" s="4">
        <v>3.7037218139978298</v>
      </c>
      <c r="ANB3" s="4">
        <v>4.3406063739934799</v>
      </c>
      <c r="ANC3" s="4">
        <v>0.33583313396087</v>
      </c>
      <c r="AND3" s="4">
        <v>0.367672224432609</v>
      </c>
      <c r="ANE3" s="4">
        <v>0.46644532566086999</v>
      </c>
      <c r="ANF3" s="4">
        <v>0.50195231697391296</v>
      </c>
      <c r="ANG3" s="4">
        <v>0.50222255066086896</v>
      </c>
      <c r="ANH3" s="4">
        <v>0.52990616386086997</v>
      </c>
      <c r="ANI3" s="4">
        <v>0.380283164534783</v>
      </c>
      <c r="ANJ3" s="4">
        <v>0.40326186774130401</v>
      </c>
      <c r="ANK3" s="4">
        <v>-0.744044916</v>
      </c>
      <c r="ANL3" s="4">
        <v>-0.74790601852173899</v>
      </c>
      <c r="ANM3" s="4">
        <v>0.87919459303478298</v>
      </c>
      <c r="ANN3" s="4">
        <v>1.04588074987174</v>
      </c>
      <c r="ANO3" s="4">
        <v>0.78784197359999997</v>
      </c>
      <c r="ANP3" s="4">
        <v>0.80607040585869505</v>
      </c>
      <c r="ANQ3" s="22">
        <v>-9999</v>
      </c>
      <c r="ANR3" s="4">
        <v>0.65782389938913099</v>
      </c>
      <c r="ANS3" s="4">
        <v>0.67047383104782599</v>
      </c>
      <c r="ANT3" s="4">
        <v>0.27408165468912998</v>
      </c>
      <c r="ANU3" s="4">
        <v>0.29678398009130402</v>
      </c>
      <c r="ANV3" s="4">
        <v>0.34830569836633402</v>
      </c>
      <c r="ANW3" s="4">
        <v>0.36830260553649702</v>
      </c>
      <c r="ANX3" s="4">
        <v>0.48838831358478202</v>
      </c>
      <c r="ANY3" s="4">
        <v>0.51276757831956499</v>
      </c>
      <c r="ANZ3" s="4">
        <v>-0.79157182702173901</v>
      </c>
      <c r="AOA3" s="4">
        <v>-0.80195946949999997</v>
      </c>
      <c r="AOB3" s="4">
        <v>0.95597236236304395</v>
      </c>
      <c r="AOC3" s="4">
        <v>1.0539253982782599</v>
      </c>
      <c r="AOD3" s="4">
        <v>9.5723585360000002E-2</v>
      </c>
      <c r="AOE3" s="4">
        <v>5.7962645120000003E-2</v>
      </c>
      <c r="AOF3" s="4">
        <v>7.7679002380000001E-2</v>
      </c>
      <c r="AOG3" s="4">
        <v>8.4168912819999997E-2</v>
      </c>
      <c r="AOH3" s="4">
        <v>0.52216923082</v>
      </c>
      <c r="AOI3" s="4">
        <v>0.30246846844000003</v>
      </c>
      <c r="AOJ3" s="4">
        <v>8.3725725619999997E-2</v>
      </c>
      <c r="AOK3" s="4">
        <v>0.50415371249999996</v>
      </c>
      <c r="AOL3" s="4">
        <v>0.28647521524000003</v>
      </c>
      <c r="AOM3" s="4">
        <v>9.6548253939999995E-2</v>
      </c>
      <c r="AON3" s="4">
        <v>5.5733788360000001E-2</v>
      </c>
      <c r="AOO3" s="4">
        <v>8.7347956079999997E-2</v>
      </c>
      <c r="AOP3" s="4">
        <v>0.10299999999999999</v>
      </c>
      <c r="AOQ3" s="4">
        <v>0.2046</v>
      </c>
      <c r="AOR3" s="4">
        <v>1.396E-2</v>
      </c>
      <c r="AOS3" s="4">
        <v>0.11004</v>
      </c>
      <c r="AOT3" s="4">
        <v>0.21013999999999999</v>
      </c>
      <c r="AOU3" s="4">
        <v>1.452E-2</v>
      </c>
      <c r="AOV3" s="4">
        <v>34.137999999999998</v>
      </c>
      <c r="AOW3" s="4">
        <v>36.347000000000001</v>
      </c>
      <c r="AOX3" s="4">
        <v>15.7196</v>
      </c>
      <c r="AOY3" s="4">
        <v>28.382200000000001</v>
      </c>
      <c r="AOZ3" s="4">
        <v>28.414000000000001</v>
      </c>
      <c r="APA3" s="4">
        <v>35.69</v>
      </c>
      <c r="APB3" s="4">
        <v>35.729999999999997</v>
      </c>
      <c r="APC3" s="4">
        <v>-0.18351471</v>
      </c>
      <c r="APD3" s="4">
        <v>-0.16733956799999999</v>
      </c>
      <c r="APE3" s="4">
        <v>55.930999999999997</v>
      </c>
      <c r="APF3" s="4">
        <v>53.871200000000002</v>
      </c>
      <c r="APG3" s="4">
        <v>140</v>
      </c>
      <c r="APH3" s="4">
        <f t="shared" ref="APH3:APH61" si="98">APG3-APE3</f>
        <v>84.069000000000003</v>
      </c>
      <c r="API3" s="4">
        <f t="shared" ref="API3:API61" si="99">APG3-APF3</f>
        <v>86.128799999999998</v>
      </c>
      <c r="APJ3" s="4">
        <f t="shared" ref="APJ3:APJ61" si="100">AVERAGE(APH3:API3)</f>
        <v>85.0989</v>
      </c>
      <c r="APK3" s="4">
        <v>1814.9279799999999</v>
      </c>
      <c r="APL3" s="4">
        <v>1768.18866</v>
      </c>
      <c r="APM3" s="4">
        <v>0.71357909911799999</v>
      </c>
      <c r="APN3" s="4">
        <v>0.72035554719999995</v>
      </c>
      <c r="APO3" s="4">
        <v>0.54613262999599999</v>
      </c>
      <c r="APP3" s="4">
        <v>0.56373997711799995</v>
      </c>
      <c r="APQ3" s="4">
        <v>0.79966166644400005</v>
      </c>
      <c r="APR3" s="4">
        <v>0.79828112334800005</v>
      </c>
      <c r="APS3" s="4">
        <f t="shared" ref="APS3:APS61" si="101">AVERAGE(APQ3:APR3)</f>
        <v>0.798971394896</v>
      </c>
      <c r="APT3" s="4">
        <v>0.67293583469399998</v>
      </c>
      <c r="APU3" s="4">
        <v>0.677186133686</v>
      </c>
      <c r="APV3" s="4">
        <v>0.27490863909000002</v>
      </c>
      <c r="APW3" s="4">
        <v>0.26440825564999998</v>
      </c>
      <c r="APX3" s="4">
        <v>0.70270265682400002</v>
      </c>
      <c r="APY3" s="4">
        <v>0.73894757106599995</v>
      </c>
      <c r="APZ3" s="4">
        <v>0.67621197858799997</v>
      </c>
      <c r="AQA3" s="4">
        <v>0.68759621930799997</v>
      </c>
      <c r="AQB3" s="4">
        <v>-2.0607752045999999E-2</v>
      </c>
      <c r="AQC3" s="4">
        <v>4.0405491757999998E-2</v>
      </c>
      <c r="AQD3" s="4">
        <v>5.0243060329639997</v>
      </c>
      <c r="AQE3" s="4">
        <v>5.2205613471100003</v>
      </c>
      <c r="AQF3" s="4">
        <v>0.34391605692999999</v>
      </c>
      <c r="AQG3" s="4">
        <v>0.33039141670400002</v>
      </c>
      <c r="AQH3" s="4">
        <v>0.48519491514200003</v>
      </c>
      <c r="AQI3" s="4">
        <v>0.46790972366400002</v>
      </c>
      <c r="AQJ3" s="4">
        <v>0.51769791522399999</v>
      </c>
      <c r="AQK3" s="4">
        <v>0.49573431807000001</v>
      </c>
      <c r="AQL3" s="4">
        <v>0.385326007744</v>
      </c>
      <c r="AQM3" s="4">
        <v>0.36559463218999999</v>
      </c>
      <c r="AQN3" s="4">
        <v>-0.80404594780000005</v>
      </c>
      <c r="AQO3" s="4">
        <v>-0.80710966462</v>
      </c>
      <c r="AQP3" s="4">
        <v>0.94507807834000002</v>
      </c>
      <c r="AQQ3" s="4">
        <v>0.90891640474799995</v>
      </c>
      <c r="AQR3" s="4">
        <v>0.86913612241799998</v>
      </c>
      <c r="AQS3" s="4">
        <v>0.87160574481999997</v>
      </c>
      <c r="AQT3" s="4">
        <v>0.765191947328</v>
      </c>
      <c r="AQU3" s="4">
        <v>0.76074367133200005</v>
      </c>
      <c r="AQV3" s="4">
        <v>0.31218557996200003</v>
      </c>
      <c r="AQW3" s="4">
        <v>0.33024685823</v>
      </c>
      <c r="AQX3" s="4">
        <v>0.35922378514912101</v>
      </c>
      <c r="AQY3" s="4">
        <v>0.37893766402916901</v>
      </c>
      <c r="AQZ3" s="4">
        <v>0.51155581515000004</v>
      </c>
      <c r="ARA3" s="4">
        <v>0.53306088011399999</v>
      </c>
      <c r="ARB3" s="4">
        <v>-0.86647735528000003</v>
      </c>
      <c r="ARC3" s="4">
        <v>-0.86375475337999996</v>
      </c>
      <c r="ARD3" s="4">
        <v>1.0488116994279999</v>
      </c>
      <c r="ARE3" s="4">
        <v>1.1425460997900001</v>
      </c>
      <c r="ARF3" s="4">
        <v>9.0923670214285698E-2</v>
      </c>
      <c r="ARG3" s="4">
        <v>3.3189450607142901E-2</v>
      </c>
      <c r="ARH3" s="4">
        <v>6.8479288303571403E-2</v>
      </c>
      <c r="ARI3" s="4">
        <v>7.5192857142857103E-2</v>
      </c>
      <c r="ARJ3" s="4">
        <v>0.47519058033928602</v>
      </c>
      <c r="ARK3" s="4">
        <v>0.26632815546428601</v>
      </c>
      <c r="ARL3" s="4">
        <v>7.59387246428571E-2</v>
      </c>
      <c r="ARM3" s="4">
        <v>0.491018254589286</v>
      </c>
      <c r="ARN3" s="4">
        <v>0.26788653428571402</v>
      </c>
      <c r="ARO3" s="4">
        <v>8.29127978035714E-2</v>
      </c>
      <c r="ARP3" s="4">
        <v>4.9363649374999999E-2</v>
      </c>
      <c r="ARQ3" s="4">
        <v>7.9334403892857105E-2</v>
      </c>
      <c r="ARR3" s="4">
        <v>8.7446428571428605E-2</v>
      </c>
      <c r="ARS3" s="4">
        <v>0.176875</v>
      </c>
      <c r="ART3" s="4">
        <v>1.375E-2</v>
      </c>
      <c r="ARU3" s="4">
        <v>9.7785714285714295E-2</v>
      </c>
      <c r="ARV3" s="4">
        <v>0.19133928571428599</v>
      </c>
      <c r="ARW3" s="4">
        <v>1.40535714285714E-2</v>
      </c>
      <c r="ARX3" s="4">
        <v>34.61</v>
      </c>
      <c r="ARY3" s="4">
        <v>32.936250000000001</v>
      </c>
      <c r="ARZ3" s="4">
        <v>38.574285714285701</v>
      </c>
      <c r="ASA3" s="4">
        <v>29.449107142857098</v>
      </c>
      <c r="ASB3" s="4">
        <v>29.696964285714301</v>
      </c>
      <c r="ASC3" s="4">
        <v>34.19</v>
      </c>
      <c r="ASD3" s="4">
        <v>34.36</v>
      </c>
      <c r="ASE3" s="4">
        <v>-0.11927339875</v>
      </c>
      <c r="ASF3" s="4">
        <v>-0.106960835714286</v>
      </c>
      <c r="ASG3" s="4">
        <v>61.944285714285698</v>
      </c>
      <c r="ASH3" s="4">
        <v>56.337857142857096</v>
      </c>
      <c r="ASI3" s="4">
        <v>148</v>
      </c>
      <c r="ASJ3" s="4">
        <f t="shared" ref="ASJ3:ASJ61" si="102">ASI3-ASG3</f>
        <v>86.055714285714302</v>
      </c>
      <c r="ASK3" s="4">
        <f t="shared" ref="ASK3:ASK61" si="103">ASI3-ASH3</f>
        <v>91.662142857142896</v>
      </c>
      <c r="ASL3" s="4">
        <v>1951.4156071428599</v>
      </c>
      <c r="ASM3" s="4">
        <v>1824.1498750000001</v>
      </c>
      <c r="ASN3" s="4">
        <v>0.73123979612678602</v>
      </c>
      <c r="ASO3" s="4">
        <v>0.72467938190178605</v>
      </c>
      <c r="ASP3" s="4">
        <v>0.55737856453571399</v>
      </c>
      <c r="ASQ3" s="4">
        <v>0.55794739285178596</v>
      </c>
      <c r="ASR3" s="4">
        <v>0.81624127445357197</v>
      </c>
      <c r="ASS3" s="4">
        <v>0.868123549669643</v>
      </c>
      <c r="AST3" s="4">
        <v>0.68750611567857201</v>
      </c>
      <c r="ASU3" s="4">
        <v>0.77655761385535704</v>
      </c>
      <c r="ASV3" s="4">
        <v>0.293845522703572</v>
      </c>
      <c r="ASW3" s="4">
        <v>0.28052723461428603</v>
      </c>
      <c r="ASX3" s="4">
        <v>0.72024127209642896</v>
      </c>
      <c r="ASY3" s="4">
        <v>0.74614755542321398</v>
      </c>
      <c r="ASZ3" s="4">
        <v>0.70951725103214303</v>
      </c>
      <c r="ATA3" s="4">
        <v>0.67647003065357103</v>
      </c>
      <c r="ATB3" s="4">
        <v>-2.0711594437500001E-2</v>
      </c>
      <c r="ATC3" s="4">
        <v>4.7132277264285698E-2</v>
      </c>
      <c r="ATD3" s="4">
        <v>5.4733753161910697</v>
      </c>
      <c r="ATE3" s="4">
        <v>5.3479919947303598</v>
      </c>
      <c r="ATF3" s="4">
        <v>0.36013447235000001</v>
      </c>
      <c r="ATG3" s="4">
        <v>0.32297764758928599</v>
      </c>
      <c r="ATH3" s="4">
        <v>0.505224095335714</v>
      </c>
      <c r="ATI3" s="4">
        <v>0.46883413264642898</v>
      </c>
      <c r="ATJ3" s="4">
        <v>0.53745877298392897</v>
      </c>
      <c r="ATK3" s="4">
        <v>0.51798573870535702</v>
      </c>
      <c r="ATL3" s="4">
        <v>0.40182170598214301</v>
      </c>
      <c r="ATM3" s="4">
        <v>0.385912672592857</v>
      </c>
      <c r="ATN3" s="4">
        <v>-0.81438000716071401</v>
      </c>
      <c r="ATO3" s="4">
        <v>-0.87368419626785698</v>
      </c>
      <c r="ATP3" s="4">
        <v>1.02456408118571</v>
      </c>
      <c r="ATQ3" s="4">
        <v>0.91171019746964299</v>
      </c>
      <c r="ATR3" s="4">
        <v>0.86157223620178602</v>
      </c>
      <c r="ATS3" s="4">
        <v>0.85458911930178605</v>
      </c>
      <c r="ATT3" s="4">
        <v>0.74730344443035701</v>
      </c>
      <c r="ATU3" s="4">
        <v>0.72771107585892802</v>
      </c>
      <c r="ATV3" s="4">
        <v>0.32306643332857099</v>
      </c>
      <c r="ATW3" s="4">
        <v>0.33780274889107098</v>
      </c>
      <c r="ATX3" s="4">
        <v>0.37495835520284898</v>
      </c>
      <c r="ATY3" s="4">
        <v>0.395387479593725</v>
      </c>
      <c r="ATZ3" s="4">
        <v>0.52746019185357096</v>
      </c>
      <c r="AUA3" s="4">
        <v>0.54798099261071398</v>
      </c>
      <c r="AUB3" s="4">
        <v>-0.85482164687499995</v>
      </c>
      <c r="AUC3" s="4">
        <v>-0.84163680458928603</v>
      </c>
      <c r="AUD3" s="4">
        <v>1.11775983881786</v>
      </c>
      <c r="AUE3" s="4">
        <v>1.2135814563696401</v>
      </c>
      <c r="AUF3" s="4">
        <v>0.10252723307843099</v>
      </c>
      <c r="AUG3" s="4">
        <v>4.3614245372549001E-2</v>
      </c>
      <c r="AUH3" s="4">
        <v>5.8285945999999901E-2</v>
      </c>
      <c r="AUI3" s="4">
        <v>8.8721065137254904E-2</v>
      </c>
      <c r="AUJ3" s="4">
        <v>0.53013266947058801</v>
      </c>
      <c r="AUK3" s="4">
        <v>0.29579359827451002</v>
      </c>
      <c r="AUL3" s="4">
        <v>8.6785932882353006E-2</v>
      </c>
      <c r="AUM3" s="4">
        <v>0.54627761903921601</v>
      </c>
      <c r="AUN3" s="4">
        <v>5.9132585000000001E-2</v>
      </c>
      <c r="AUO3" s="4">
        <v>9.8957838411764698E-2</v>
      </c>
      <c r="AUP3" s="4">
        <v>5.7973159058823498E-2</v>
      </c>
      <c r="AUQ3" s="4">
        <v>5.77581E-2</v>
      </c>
      <c r="AUR3" s="4">
        <v>0.103921568627451</v>
      </c>
      <c r="AUS3" s="4">
        <v>0.20429411764705899</v>
      </c>
      <c r="AUT3" s="4">
        <v>1.6254901960784301E-2</v>
      </c>
      <c r="AUU3" s="4">
        <v>0.113470588235294</v>
      </c>
      <c r="AUV3" s="4">
        <v>0.21884313725490201</v>
      </c>
      <c r="AUW3" s="4">
        <v>1.6607843137254899E-2</v>
      </c>
      <c r="AUX3" s="4">
        <v>31.09</v>
      </c>
      <c r="AUY3" s="4">
        <v>30.712352941176501</v>
      </c>
      <c r="AUZ3" s="4">
        <v>52.864509803921599</v>
      </c>
      <c r="AVA3" s="4">
        <v>27.237647058823502</v>
      </c>
      <c r="AVB3" s="4">
        <v>27.269607843137301</v>
      </c>
      <c r="AVC3" s="4">
        <v>31.34</v>
      </c>
      <c r="AVD3" s="4">
        <v>31.41</v>
      </c>
      <c r="AVE3" s="4">
        <v>-0.10229952058823499</v>
      </c>
      <c r="AVF3" s="4">
        <v>-9.4058452156862704E-2</v>
      </c>
      <c r="AVG3" s="4">
        <v>57.963921568627498</v>
      </c>
      <c r="AVH3" s="4">
        <v>55.183921568627497</v>
      </c>
      <c r="AVI3" s="4">
        <v>151</v>
      </c>
      <c r="AVJ3" s="4">
        <f t="shared" ref="AVJ3:AVJ61" si="104">AVI3-AVG3</f>
        <v>93.036078431372502</v>
      </c>
      <c r="AVK3" s="4">
        <f t="shared" ref="AVK3:AVK61" si="105">AVI3-AVH3</f>
        <v>95.816078431372503</v>
      </c>
      <c r="AVL3" s="4">
        <v>1861.09056862745</v>
      </c>
      <c r="AVM3" s="4">
        <v>1797.9681764705899</v>
      </c>
      <c r="AVN3" s="4">
        <v>0.72566445066470597</v>
      </c>
      <c r="AVO3" s="4">
        <v>0.71204223400196098</v>
      </c>
      <c r="AVP3" s="4">
        <v>-0.18816103501960799</v>
      </c>
      <c r="AVQ3" s="4">
        <v>0.53753602753921603</v>
      </c>
      <c r="AVR3" s="4">
        <v>0.80733861960980402</v>
      </c>
      <c r="AVS3" s="4">
        <v>0.84718386083725505</v>
      </c>
      <c r="AVT3" s="4">
        <v>1.10920973058824E-2</v>
      </c>
      <c r="AVU3" s="4">
        <v>0.74230604276666601</v>
      </c>
      <c r="AVV3" s="4">
        <v>0.80391409655686297</v>
      </c>
      <c r="AVW3" s="4">
        <v>0.28269791988431398</v>
      </c>
      <c r="AVX3" s="4">
        <v>0.80803278036666704</v>
      </c>
      <c r="AVY3" s="4">
        <v>0.80063510101568702</v>
      </c>
      <c r="AVZ3" s="4">
        <v>0.69233273577058796</v>
      </c>
      <c r="AWA3" s="4">
        <v>0.67430672028431404</v>
      </c>
      <c r="AWB3" s="4">
        <v>0.19946559657843099</v>
      </c>
      <c r="AWC3" s="4">
        <v>0.20590617666274499</v>
      </c>
      <c r="AWD3" s="4">
        <v>5.3010989344823498</v>
      </c>
      <c r="AWE3" s="4">
        <v>4.9895673621450998</v>
      </c>
      <c r="AWF3" s="4">
        <v>0.99601747949411801</v>
      </c>
      <c r="AWG3" s="4">
        <v>0.333281104835294</v>
      </c>
      <c r="AWH3" s="4">
        <v>0.99780242666666696</v>
      </c>
      <c r="AWI3" s="4">
        <v>0.47804494451764701</v>
      </c>
      <c r="AWJ3" s="4">
        <v>1.05981950005882</v>
      </c>
      <c r="AWK3" s="4">
        <v>0.52679993881176501</v>
      </c>
      <c r="AWL3" s="4">
        <v>1.1079831976568599</v>
      </c>
      <c r="AWM3" s="4">
        <v>0.39592655011764699</v>
      </c>
      <c r="AWN3" s="4">
        <v>-1.9607225745098E-2</v>
      </c>
      <c r="AWO3" s="4">
        <v>-0.85179559237254898</v>
      </c>
      <c r="AWP3" s="4">
        <v>-68.8130208407255</v>
      </c>
      <c r="AWQ3" s="4">
        <v>0.94184668812941197</v>
      </c>
      <c r="AWR3" s="4">
        <v>0.85889330384901996</v>
      </c>
      <c r="AWS3" s="4">
        <v>0.85219225135686305</v>
      </c>
      <c r="AWT3" s="4">
        <v>0.744626253045098</v>
      </c>
      <c r="AWU3" s="4">
        <v>0.729362912747059</v>
      </c>
      <c r="AWV3" s="4">
        <v>0.317271989401961</v>
      </c>
      <c r="AWW3" s="4">
        <v>0.32561099715490199</v>
      </c>
      <c r="AWX3" s="4">
        <v>0.36939697777983099</v>
      </c>
      <c r="AWY3" s="4">
        <v>0.382090135063407</v>
      </c>
      <c r="AWZ3" s="4">
        <v>0.52121078876862703</v>
      </c>
      <c r="AXA3" s="4">
        <v>0.53378127944509801</v>
      </c>
      <c r="AXB3" s="4">
        <v>-0.85353030176470601</v>
      </c>
      <c r="AXC3" s="4">
        <v>-0.84319035907843098</v>
      </c>
      <c r="AXD3" s="4">
        <v>1.0896207166294101</v>
      </c>
      <c r="AXE3" s="4">
        <v>1.1461685034</v>
      </c>
      <c r="AXF3" s="29">
        <v>5.15</v>
      </c>
      <c r="AXG3" s="30">
        <v>1.02</v>
      </c>
      <c r="AXH3" s="29">
        <v>79.3</v>
      </c>
      <c r="AXI3" s="29">
        <v>29.2</v>
      </c>
      <c r="AXJ3" s="29">
        <v>6.3</v>
      </c>
      <c r="AXK3" s="29">
        <v>11.7</v>
      </c>
    </row>
    <row r="4" spans="1:1311" x14ac:dyDescent="0.25">
      <c r="A4" s="4">
        <v>3</v>
      </c>
      <c r="B4" s="4">
        <v>1</v>
      </c>
      <c r="C4" s="4" t="s">
        <v>10</v>
      </c>
      <c r="D4" s="4">
        <v>100</v>
      </c>
      <c r="E4" s="4">
        <v>1</v>
      </c>
      <c r="F4" s="4">
        <v>1</v>
      </c>
      <c r="G4" s="4" t="s">
        <v>14</v>
      </c>
      <c r="H4" s="22">
        <v>-9999</v>
      </c>
      <c r="I4" s="22">
        <v>-9999</v>
      </c>
      <c r="J4" s="22">
        <v>-9999</v>
      </c>
      <c r="K4" s="22">
        <v>-9999</v>
      </c>
      <c r="L4" s="4">
        <f t="shared" si="18"/>
        <v>172.48000000000002</v>
      </c>
      <c r="M4" s="4">
        <v>154</v>
      </c>
      <c r="N4" s="4">
        <v>53.12</v>
      </c>
      <c r="O4" s="4">
        <v>26.72</v>
      </c>
      <c r="P4" s="4">
        <v>20.160000000000004</v>
      </c>
      <c r="Q4" s="4">
        <v>45.12</v>
      </c>
      <c r="R4" s="4">
        <v>22.72</v>
      </c>
      <c r="S4" s="4">
        <v>32.160000000000004</v>
      </c>
      <c r="T4" s="4">
        <v>55.120000000000005</v>
      </c>
      <c r="U4" s="4">
        <v>24.72</v>
      </c>
      <c r="V4" s="4">
        <v>20.160000000000004</v>
      </c>
      <c r="W4" s="4">
        <v>55.120000000000005</v>
      </c>
      <c r="X4" s="4">
        <v>16.72</v>
      </c>
      <c r="Y4" s="4">
        <v>28.16</v>
      </c>
      <c r="Z4" s="4" t="s">
        <v>42</v>
      </c>
      <c r="AA4" s="4">
        <v>8.4</v>
      </c>
      <c r="AB4" s="4">
        <v>7.2</v>
      </c>
      <c r="AC4" s="4">
        <v>2.5499999999999998</v>
      </c>
      <c r="AD4" s="4" t="s">
        <v>40</v>
      </c>
      <c r="AE4" s="4">
        <v>2</v>
      </c>
      <c r="AF4" s="4">
        <v>1.1000000000000001</v>
      </c>
      <c r="AG4" s="4">
        <v>6.3</v>
      </c>
      <c r="AH4" s="4">
        <v>11</v>
      </c>
      <c r="AI4" s="4">
        <v>508</v>
      </c>
      <c r="AJ4" s="4">
        <v>158</v>
      </c>
      <c r="AK4" s="4">
        <v>0.74</v>
      </c>
      <c r="AL4" s="4">
        <v>8.6</v>
      </c>
      <c r="AM4" s="4">
        <v>10.199999999999999</v>
      </c>
      <c r="AN4" s="4">
        <v>1.1299999999999999</v>
      </c>
      <c r="AO4" s="4">
        <v>5642</v>
      </c>
      <c r="AP4" s="4">
        <v>222</v>
      </c>
      <c r="AQ4" s="4">
        <v>708</v>
      </c>
      <c r="AR4" s="4">
        <v>34.4</v>
      </c>
      <c r="AS4" s="4">
        <v>0</v>
      </c>
      <c r="AT4" s="4">
        <v>4</v>
      </c>
      <c r="AU4" s="4">
        <v>82</v>
      </c>
      <c r="AV4" s="4">
        <v>5</v>
      </c>
      <c r="AW4" s="4">
        <v>9</v>
      </c>
      <c r="AX4" s="4">
        <v>61</v>
      </c>
      <c r="AY4" s="4">
        <v>6.93</v>
      </c>
      <c r="AZ4" s="4">
        <v>4.7299999999999995</v>
      </c>
      <c r="BA4" s="4">
        <v>3.77</v>
      </c>
      <c r="BB4" s="4">
        <v>2.66</v>
      </c>
      <c r="BC4" s="4">
        <v>2.0449999999999999</v>
      </c>
      <c r="BD4" s="4">
        <v>3.085</v>
      </c>
      <c r="BE4" s="4">
        <v>3.4350000000000005</v>
      </c>
      <c r="BF4" s="5">
        <f t="shared" si="19"/>
        <v>46.64</v>
      </c>
      <c r="BG4" s="5">
        <f t="shared" si="20"/>
        <v>61.72</v>
      </c>
      <c r="BH4" s="5">
        <f t="shared" si="21"/>
        <v>72.36</v>
      </c>
      <c r="BI4" s="5">
        <f t="shared" si="22"/>
        <v>80.539999999999992</v>
      </c>
      <c r="BJ4" s="5">
        <f t="shared" si="23"/>
        <v>92.88</v>
      </c>
      <c r="BK4" s="4">
        <f t="shared" si="0"/>
        <v>10.64</v>
      </c>
      <c r="BL4" s="4">
        <f t="shared" si="1"/>
        <v>8.18</v>
      </c>
      <c r="BM4" s="4">
        <f t="shared" si="2"/>
        <v>12.34</v>
      </c>
      <c r="BN4" s="4">
        <f t="shared" si="24"/>
        <v>31.16</v>
      </c>
      <c r="BO4" s="4">
        <v>2.6898892105000498</v>
      </c>
      <c r="BP4" s="4">
        <v>1.4568210262828534</v>
      </c>
      <c r="BQ4" s="4">
        <v>9.5703420138014403E-2</v>
      </c>
      <c r="BR4" s="4">
        <v>0</v>
      </c>
      <c r="BS4" s="4">
        <v>0</v>
      </c>
      <c r="BT4" s="4">
        <v>5.9853359269789012E-2</v>
      </c>
      <c r="BU4" s="4">
        <v>0</v>
      </c>
      <c r="BV4" s="5">
        <f t="shared" si="25"/>
        <v>16.586840947131613</v>
      </c>
      <c r="BW4" s="5">
        <f t="shared" si="26"/>
        <v>16.969654627683671</v>
      </c>
      <c r="BX4" s="5">
        <f t="shared" si="27"/>
        <v>16.969654627683671</v>
      </c>
      <c r="BY4" s="5">
        <f t="shared" si="28"/>
        <v>17.209068064762828</v>
      </c>
      <c r="BZ4" s="4">
        <f t="shared" si="29"/>
        <v>0</v>
      </c>
      <c r="CA4" s="4">
        <f t="shared" si="30"/>
        <v>0</v>
      </c>
      <c r="CB4" s="4">
        <f t="shared" si="31"/>
        <v>0.23941343707915605</v>
      </c>
      <c r="CC4" s="4">
        <f t="shared" ref="CC4:CD4" si="106">SUM(BZ4:CB4)</f>
        <v>0.23941343707915605</v>
      </c>
      <c r="CD4" s="4">
        <f t="shared" si="106"/>
        <v>0.4788268741583121</v>
      </c>
      <c r="CE4" s="4">
        <v>2.4900000000000002</v>
      </c>
      <c r="CF4" s="4">
        <v>1.48</v>
      </c>
      <c r="CG4" s="4">
        <v>2.08</v>
      </c>
      <c r="CH4" s="4">
        <v>3.5149999999999997</v>
      </c>
      <c r="CI4" s="4">
        <v>3.07</v>
      </c>
      <c r="CJ4" s="4">
        <v>2.125</v>
      </c>
      <c r="CK4" s="4">
        <v>1.87</v>
      </c>
      <c r="CL4" s="5">
        <f t="shared" si="33"/>
        <v>15.88</v>
      </c>
      <c r="CM4" s="5">
        <f t="shared" si="34"/>
        <v>24.200000000000003</v>
      </c>
      <c r="CN4" s="5">
        <f t="shared" si="35"/>
        <v>38.260000000000005</v>
      </c>
      <c r="CO4" s="5">
        <f t="shared" si="35"/>
        <v>50.540000000000006</v>
      </c>
      <c r="CP4" s="5">
        <f t="shared" si="35"/>
        <v>59.040000000000006</v>
      </c>
      <c r="CQ4" s="4">
        <f t="shared" si="36"/>
        <v>14.059999999999999</v>
      </c>
      <c r="CR4" s="4">
        <f t="shared" si="36"/>
        <v>12.28</v>
      </c>
      <c r="CS4" s="4">
        <f t="shared" si="36"/>
        <v>8.5</v>
      </c>
      <c r="CT4" s="4">
        <f t="shared" si="37"/>
        <v>34.839999999999996</v>
      </c>
      <c r="CU4" s="4">
        <v>4.2349999999999994</v>
      </c>
      <c r="CV4" s="4">
        <v>2.1</v>
      </c>
      <c r="CW4" s="4">
        <v>1.48</v>
      </c>
      <c r="CX4" s="4">
        <v>1.6</v>
      </c>
      <c r="CY4" s="4">
        <v>1.665</v>
      </c>
      <c r="CZ4" s="4">
        <v>1.645</v>
      </c>
      <c r="DA4" s="4">
        <v>1.3450000000000002</v>
      </c>
      <c r="DB4" s="5">
        <f t="shared" si="38"/>
        <v>25.339999999999996</v>
      </c>
      <c r="DC4" s="5">
        <f t="shared" si="39"/>
        <v>31.259999999999998</v>
      </c>
      <c r="DD4" s="5">
        <f t="shared" si="40"/>
        <v>37.659999999999997</v>
      </c>
      <c r="DE4" s="5">
        <f t="shared" si="41"/>
        <v>44.319999999999993</v>
      </c>
      <c r="DF4" s="5">
        <f t="shared" si="42"/>
        <v>50.899999999999991</v>
      </c>
      <c r="DG4" s="4">
        <f t="shared" si="43"/>
        <v>6.4</v>
      </c>
      <c r="DH4" s="4">
        <f t="shared" si="44"/>
        <v>6.66</v>
      </c>
      <c r="DI4" s="4">
        <f t="shared" si="45"/>
        <v>6.58</v>
      </c>
      <c r="DJ4" s="4">
        <f t="shared" si="46"/>
        <v>19.64</v>
      </c>
      <c r="DK4" s="4">
        <f t="shared" si="3"/>
        <v>40.35</v>
      </c>
      <c r="DL4" s="4">
        <f t="shared" si="3"/>
        <v>21.48</v>
      </c>
      <c r="DM4" s="4">
        <f t="shared" si="3"/>
        <v>21.36</v>
      </c>
      <c r="DN4" s="4">
        <f t="shared" si="3"/>
        <v>30.689999999999998</v>
      </c>
      <c r="DO4" s="4">
        <f t="shared" si="3"/>
        <v>28.410000000000004</v>
      </c>
      <c r="DP4" s="4">
        <f t="shared" si="3"/>
        <v>22.62</v>
      </c>
      <c r="DQ4" s="4">
        <f t="shared" si="3"/>
        <v>19.29</v>
      </c>
      <c r="DR4" s="4">
        <v>0.35420382902376712</v>
      </c>
      <c r="DS4" s="4">
        <v>0.35476947993988717</v>
      </c>
      <c r="DT4" s="4">
        <v>0.35832085963704308</v>
      </c>
      <c r="DU4" s="4">
        <v>0.33552229764019559</v>
      </c>
      <c r="DV4" s="4">
        <v>0.33678710689832131</v>
      </c>
      <c r="DW4" s="4">
        <v>0.36135806878852456</v>
      </c>
      <c r="DX4" s="4">
        <v>0.36528779957045832</v>
      </c>
      <c r="DY4" s="4">
        <f t="shared" si="4"/>
        <v>0.32726480020128501</v>
      </c>
      <c r="DZ4" s="4">
        <f t="shared" si="4"/>
        <v>0.18432728317003286</v>
      </c>
      <c r="EA4" s="4">
        <f t="shared" si="4"/>
        <v>0.1691274498863525</v>
      </c>
      <c r="EB4" s="4">
        <f t="shared" si="4"/>
        <v>1.2613893331530215</v>
      </c>
      <c r="EC4" s="4">
        <f t="shared" si="4"/>
        <v>1.054426213487087</v>
      </c>
      <c r="ED4" s="4">
        <f t="shared" si="4"/>
        <v>9.4215176992516719E-2</v>
      </c>
      <c r="EE4" s="22">
        <v>-9999</v>
      </c>
      <c r="EF4" s="4">
        <f t="shared" si="5"/>
        <v>0.55661302363551879</v>
      </c>
      <c r="EG4" s="4">
        <f t="shared" si="5"/>
        <v>0.26154546936288442</v>
      </c>
      <c r="EH4" s="4">
        <f t="shared" si="5"/>
        <v>0.12034068549605853</v>
      </c>
      <c r="EI4" s="4">
        <f t="shared" si="5"/>
        <v>0.57417437639966851</v>
      </c>
      <c r="EJ4" s="4">
        <f t="shared" si="5"/>
        <v>0.57186307669576542</v>
      </c>
      <c r="EK4" s="4">
        <f t="shared" si="5"/>
        <v>7.2933631130677634E-2</v>
      </c>
      <c r="EL4" s="4">
        <v>0</v>
      </c>
      <c r="EM4" s="4">
        <f t="shared" si="6"/>
        <v>3.7948144735770522E-3</v>
      </c>
      <c r="EN4" s="4">
        <f t="shared" si="6"/>
        <v>2.1373757324911042E-3</v>
      </c>
      <c r="EO4" s="4">
        <f t="shared" si="6"/>
        <v>1.9611253465486142E-3</v>
      </c>
      <c r="EP4" s="4">
        <f t="shared" si="6"/>
        <v>1.4626499688694589E-2</v>
      </c>
      <c r="EQ4" s="4">
        <f t="shared" si="6"/>
        <v>1.2226649043217613E-2</v>
      </c>
      <c r="ER4" s="4">
        <f t="shared" si="6"/>
        <v>1.0924765421210193E-3</v>
      </c>
      <c r="ES4" s="4">
        <f t="shared" si="6"/>
        <v>-115.94387755102039</v>
      </c>
      <c r="ET4" s="4">
        <f t="shared" si="6"/>
        <v>6.454232648834865E-3</v>
      </c>
      <c r="EU4" s="4">
        <f t="shared" si="6"/>
        <v>3.0327628636698098E-3</v>
      </c>
      <c r="EV4" s="4">
        <f t="shared" si="6"/>
        <v>1.3954161119672833E-3</v>
      </c>
      <c r="EW4" s="4">
        <f t="shared" si="6"/>
        <v>6.6578661456362298E-3</v>
      </c>
      <c r="EX4" s="4">
        <f t="shared" si="6"/>
        <v>6.6310653605724185E-3</v>
      </c>
      <c r="EY4" s="4">
        <f t="shared" si="6"/>
        <v>8.4570537025368305E-4</v>
      </c>
      <c r="EZ4" s="4">
        <f t="shared" si="6"/>
        <v>0</v>
      </c>
      <c r="FA4" s="4">
        <f>SUM(EM4:EZ4)</f>
        <v>-115.88302156169283</v>
      </c>
      <c r="FB4" s="4">
        <v>5.4883465383133552E-2</v>
      </c>
      <c r="FC4" s="4">
        <f t="shared" si="47"/>
        <v>548.83465383133557</v>
      </c>
      <c r="FD4" s="4">
        <v>0.36657223628888713</v>
      </c>
      <c r="FE4" s="31">
        <v>-9999</v>
      </c>
      <c r="FF4" s="11">
        <v>15</v>
      </c>
      <c r="FG4" s="18">
        <v>16.5</v>
      </c>
      <c r="FH4" s="11">
        <v>15.2</v>
      </c>
      <c r="FI4" s="19">
        <v>12</v>
      </c>
      <c r="FJ4" s="11">
        <v>13.8</v>
      </c>
      <c r="FK4" s="20">
        <v>9.4</v>
      </c>
      <c r="FL4" s="20">
        <v>11.8</v>
      </c>
      <c r="FM4" s="20">
        <v>13</v>
      </c>
      <c r="FN4" s="10">
        <v>7.1</v>
      </c>
      <c r="FO4" s="10">
        <v>8.4</v>
      </c>
      <c r="FP4" s="20">
        <v>16.8</v>
      </c>
      <c r="FQ4" s="10">
        <v>16.399999999999999</v>
      </c>
      <c r="FR4" s="20">
        <v>9.3000000000000007</v>
      </c>
      <c r="FS4" s="10">
        <v>11.3</v>
      </c>
      <c r="FT4" s="10">
        <v>12.4</v>
      </c>
      <c r="FU4" s="10">
        <v>10.8</v>
      </c>
      <c r="FV4" s="10">
        <v>11.6</v>
      </c>
      <c r="FW4" s="10">
        <v>15.8</v>
      </c>
      <c r="FX4" s="10">
        <v>12.6</v>
      </c>
      <c r="FY4" s="10">
        <v>13.5</v>
      </c>
      <c r="FZ4" s="10">
        <v>23</v>
      </c>
      <c r="GA4" s="18">
        <v>27.6</v>
      </c>
      <c r="GB4" s="18">
        <v>25.5</v>
      </c>
      <c r="GC4" s="18">
        <v>23.2</v>
      </c>
      <c r="GD4" s="18">
        <v>25.9</v>
      </c>
      <c r="GE4" s="18">
        <v>29.4</v>
      </c>
      <c r="GF4" s="21">
        <v>25.8</v>
      </c>
      <c r="GG4" s="21">
        <v>23.4</v>
      </c>
      <c r="GH4" s="21">
        <v>25.6</v>
      </c>
      <c r="GI4" s="21">
        <v>25.7</v>
      </c>
      <c r="GJ4" s="21">
        <v>32.5</v>
      </c>
      <c r="GK4" s="20">
        <v>44.5</v>
      </c>
      <c r="GL4" s="20">
        <v>27</v>
      </c>
      <c r="GM4" s="20">
        <v>63.5</v>
      </c>
      <c r="GN4" s="20">
        <v>38</v>
      </c>
      <c r="GO4" s="20">
        <v>78</v>
      </c>
      <c r="GP4" s="20">
        <v>70</v>
      </c>
      <c r="GQ4" s="20">
        <v>89.5</v>
      </c>
      <c r="GR4" s="20">
        <v>82</v>
      </c>
      <c r="GS4" s="20">
        <v>101</v>
      </c>
      <c r="GT4" s="20">
        <v>87.5</v>
      </c>
      <c r="GU4" s="20">
        <v>104.5</v>
      </c>
      <c r="GV4" s="20">
        <v>84</v>
      </c>
      <c r="GW4" s="20">
        <v>104.5</v>
      </c>
      <c r="GX4" s="20">
        <v>95.5</v>
      </c>
      <c r="GY4" s="22">
        <v>7733.0312185297089</v>
      </c>
      <c r="GZ4" s="22">
        <v>10752.324431256184</v>
      </c>
      <c r="HA4" s="22">
        <v>9671.7871485943797</v>
      </c>
      <c r="HB4" s="22">
        <v>8846.8531468531473</v>
      </c>
      <c r="HC4" s="22">
        <v>5789.583333333333</v>
      </c>
      <c r="HD4" s="22">
        <v>5573.7623762376234</v>
      </c>
      <c r="HE4" s="22">
        <v>1252.2522522522522</v>
      </c>
      <c r="HF4" s="22">
        <v>16.848364717542122</v>
      </c>
      <c r="HG4" s="22">
        <v>6.7796610169491522</v>
      </c>
      <c r="HH4" s="10">
        <v>6.1139999999999999</v>
      </c>
      <c r="HI4" s="10">
        <v>5.83</v>
      </c>
      <c r="HJ4" s="4">
        <v>5.33</v>
      </c>
      <c r="HK4" s="10">
        <v>4.5544000000000002</v>
      </c>
      <c r="HL4" s="10">
        <v>2.7557999999999998</v>
      </c>
      <c r="HM4" s="10">
        <v>6.1139999999999999</v>
      </c>
      <c r="HN4" s="10">
        <v>5.83</v>
      </c>
      <c r="HO4" s="10">
        <v>5.1524999999999999</v>
      </c>
      <c r="HP4" s="10">
        <v>4.4661</v>
      </c>
      <c r="HQ4" s="10">
        <v>4.4435000000000002</v>
      </c>
      <c r="HR4" s="10">
        <v>4.1832000000000003</v>
      </c>
      <c r="HS4" s="10">
        <v>3.7412000000000001</v>
      </c>
      <c r="HT4" s="10">
        <v>3.1358999999999999</v>
      </c>
      <c r="HU4" s="10">
        <v>2.7557999999999998</v>
      </c>
      <c r="HV4" s="18">
        <v>544.1</v>
      </c>
      <c r="HW4" s="18">
        <v>72.09</v>
      </c>
      <c r="HX4" s="17">
        <f t="shared" si="48"/>
        <v>472.01</v>
      </c>
      <c r="HY4" s="10">
        <v>11</v>
      </c>
      <c r="HZ4" s="10">
        <v>724.5</v>
      </c>
      <c r="IA4" s="11">
        <v>32.880000000000003</v>
      </c>
      <c r="IB4" s="20">
        <f t="shared" si="49"/>
        <v>691.62</v>
      </c>
      <c r="IC4" s="23">
        <v>178</v>
      </c>
      <c r="ID4" s="10">
        <v>418.6</v>
      </c>
      <c r="IE4" s="11">
        <v>32.880000000000003</v>
      </c>
      <c r="IF4" s="10">
        <f t="shared" si="50"/>
        <v>385.72</v>
      </c>
      <c r="IG4" s="11">
        <v>230.9</v>
      </c>
      <c r="IH4" s="11">
        <v>32.880000000000003</v>
      </c>
      <c r="II4" s="10">
        <f t="shared" si="51"/>
        <v>198.02</v>
      </c>
      <c r="IJ4" s="10">
        <v>218.9</v>
      </c>
      <c r="IK4" s="11">
        <v>32.880000000000003</v>
      </c>
      <c r="IL4" s="10">
        <f t="shared" si="52"/>
        <v>186.02</v>
      </c>
      <c r="IM4" s="24">
        <v>107.3</v>
      </c>
      <c r="IN4" s="24">
        <v>6.91</v>
      </c>
      <c r="IO4" s="18">
        <v>117.3</v>
      </c>
      <c r="IP4" s="24">
        <v>32.880000000000003</v>
      </c>
      <c r="IQ4" s="20">
        <f t="shared" si="53"/>
        <v>100.39</v>
      </c>
      <c r="IR4" s="20">
        <f t="shared" si="54"/>
        <v>84.419999999999987</v>
      </c>
      <c r="IS4" s="17">
        <f t="shared" si="55"/>
        <v>827.64705882352928</v>
      </c>
      <c r="IT4" s="17">
        <f t="shared" si="56"/>
        <v>738.97058823529392</v>
      </c>
      <c r="IU4" s="22">
        <f t="shared" si="7"/>
        <v>4627.5490196078435</v>
      </c>
      <c r="IV4" s="17">
        <f t="shared" si="8"/>
        <v>6780.588235294118</v>
      </c>
      <c r="IW4" s="17">
        <f t="shared" si="9"/>
        <v>1941.3725490196077</v>
      </c>
      <c r="IX4" s="17">
        <f t="shared" si="57"/>
        <v>1823.7254901960785</v>
      </c>
      <c r="IY4" s="22">
        <f t="shared" si="10"/>
        <v>3781.5686274509808</v>
      </c>
      <c r="IZ4" s="17">
        <f t="shared" si="58"/>
        <v>15173.235294117649</v>
      </c>
      <c r="JA4" s="17">
        <f t="shared" si="59"/>
        <v>984.21568627450984</v>
      </c>
      <c r="JB4" s="18">
        <v>64.399999999999991</v>
      </c>
      <c r="JC4" s="19">
        <v>2.8147593304079352</v>
      </c>
      <c r="JD4" s="4">
        <v>3</v>
      </c>
      <c r="JE4" s="4">
        <f t="shared" si="11"/>
        <v>138.82647058823531</v>
      </c>
      <c r="JF4" s="28">
        <v>0.24193658010517255</v>
      </c>
      <c r="JG4" s="4">
        <v>0.63</v>
      </c>
      <c r="JH4" s="4">
        <f t="shared" si="12"/>
        <v>42.717705882352945</v>
      </c>
      <c r="JI4" s="28">
        <v>0.24195760888088841</v>
      </c>
      <c r="JJ4" s="4">
        <v>1.41</v>
      </c>
      <c r="JK4" s="4">
        <f t="shared" si="13"/>
        <v>27.373352941176467</v>
      </c>
      <c r="JL4" s="28">
        <v>0.2454121014759674</v>
      </c>
      <c r="JM4" s="4">
        <v>3.98</v>
      </c>
      <c r="JN4" s="4">
        <f t="shared" si="14"/>
        <v>39.171784313725496</v>
      </c>
      <c r="JO4" s="28">
        <v>0.243285384938735</v>
      </c>
      <c r="JP4" s="17">
        <f t="shared" si="60"/>
        <v>248.08931372549023</v>
      </c>
      <c r="JQ4" s="17">
        <f t="shared" si="61"/>
        <v>221.50831582633054</v>
      </c>
      <c r="JR4" s="20">
        <v>20</v>
      </c>
      <c r="JS4" s="5">
        <v>130.84484599999999</v>
      </c>
      <c r="JT4" s="17">
        <v>5.75</v>
      </c>
      <c r="JU4" s="17">
        <f t="shared" si="62"/>
        <v>5.24</v>
      </c>
      <c r="JV4" s="4">
        <f>JU4*(43560/(127.7*0.454))</f>
        <v>3937.0633954167079</v>
      </c>
      <c r="JW4" s="10">
        <v>1.86</v>
      </c>
      <c r="JX4" s="4">
        <v>0.37</v>
      </c>
      <c r="JY4" s="4">
        <f t="shared" si="63"/>
        <v>1456.7134563041818</v>
      </c>
      <c r="JZ4" s="4">
        <f t="shared" si="64"/>
        <v>1631.5190710606837</v>
      </c>
      <c r="KA4" s="10">
        <v>2.33</v>
      </c>
      <c r="KB4" s="4">
        <f t="shared" si="15"/>
        <v>0.44465648854961831</v>
      </c>
      <c r="KC4" s="4">
        <f t="shared" si="16"/>
        <v>1750.6407846032307</v>
      </c>
      <c r="KD4" s="4">
        <f t="shared" si="65"/>
        <v>1960.7176787556186</v>
      </c>
      <c r="KE4" s="4">
        <v>2.8</v>
      </c>
      <c r="KF4" s="4">
        <v>44.9</v>
      </c>
      <c r="KG4" s="4">
        <f t="shared" si="66"/>
        <v>347.5</v>
      </c>
      <c r="KH4" s="4">
        <v>3.7866062996712557</v>
      </c>
      <c r="KI4" s="4">
        <f t="shared" si="67"/>
        <v>4.0788905327707425</v>
      </c>
      <c r="KJ4" s="4">
        <f t="shared" si="17"/>
        <v>79.975527773125179</v>
      </c>
      <c r="KK4" s="28">
        <v>0.26322278475836897</v>
      </c>
      <c r="KL4" s="4">
        <v>4.12</v>
      </c>
      <c r="KM4" s="4">
        <v>0.28425281024242399</v>
      </c>
      <c r="KN4" s="4">
        <v>0.447968597333333</v>
      </c>
      <c r="KO4" s="4">
        <v>0.260228034848485</v>
      </c>
      <c r="KP4" s="4">
        <v>0.37030241872727299</v>
      </c>
      <c r="KQ4" s="4">
        <v>0.54852366021212096</v>
      </c>
      <c r="KR4" s="4">
        <v>0.48552655272727302</v>
      </c>
      <c r="KS4" s="4">
        <v>0.37847196663636401</v>
      </c>
      <c r="KT4" s="4">
        <v>0.54231781227272702</v>
      </c>
      <c r="KU4" s="4">
        <v>0.50088068190909096</v>
      </c>
      <c r="KV4" s="4">
        <v>0.284336363636364</v>
      </c>
      <c r="KW4" s="4">
        <v>0.45461212121212102</v>
      </c>
      <c r="KX4" s="4">
        <v>0.28152424242424201</v>
      </c>
      <c r="KY4" s="4">
        <v>26.41</v>
      </c>
      <c r="KZ4" s="4">
        <v>22.853636363636401</v>
      </c>
      <c r="LA4" s="4">
        <v>15.827575757575801</v>
      </c>
      <c r="LB4" s="4">
        <v>30.4457575757576</v>
      </c>
      <c r="LC4" s="4">
        <v>29.189393939393899</v>
      </c>
      <c r="LD4" s="4">
        <v>25.42</v>
      </c>
      <c r="LE4" s="4">
        <v>25.622424242424199</v>
      </c>
      <c r="LF4" s="4">
        <v>0.13593322424242399</v>
      </c>
      <c r="LG4" s="4">
        <v>8.8302709696969697E-2</v>
      </c>
      <c r="LH4" s="4">
        <v>55.4954545454545</v>
      </c>
      <c r="LI4" s="4">
        <v>53.02</v>
      </c>
      <c r="LJ4" s="4">
        <v>53</v>
      </c>
      <c r="LK4" s="4">
        <f t="shared" si="68"/>
        <v>-2.4954545454544999</v>
      </c>
      <c r="LL4" s="4">
        <f t="shared" si="69"/>
        <v>-2.0000000000003126E-2</v>
      </c>
      <c r="LM4" s="4">
        <v>1805.03742424242</v>
      </c>
      <c r="LN4" s="4">
        <v>1748.86581818182</v>
      </c>
      <c r="LO4" s="4">
        <v>0.177839404736364</v>
      </c>
      <c r="LP4" s="4">
        <v>0.193135071078788</v>
      </c>
      <c r="LQ4" s="4">
        <v>0.13918636200303</v>
      </c>
      <c r="LR4" s="4">
        <v>0.13460720486969699</v>
      </c>
      <c r="LS4" s="4">
        <v>8.7891953787878799E-2</v>
      </c>
      <c r="LT4" s="4">
        <v>0.10008513780302999</v>
      </c>
      <c r="LU4" s="4">
        <v>4.8422852784848501E-2</v>
      </c>
      <c r="LV4" s="4">
        <v>4.0189952248484803E-2</v>
      </c>
      <c r="LW4" s="4">
        <v>3.9642337287878797E-2</v>
      </c>
      <c r="LX4" s="4">
        <v>6.0162034133333299E-2</v>
      </c>
      <c r="LY4" s="4">
        <v>0.31648040539393901</v>
      </c>
      <c r="LZ4" s="4">
        <v>0.35550158111818198</v>
      </c>
      <c r="MA4" s="4">
        <v>0.31199405595151503</v>
      </c>
      <c r="MB4" s="4">
        <v>0.31643837509393902</v>
      </c>
      <c r="MC4" s="4">
        <v>0.14692774203939399</v>
      </c>
      <c r="MD4" s="4">
        <v>0.174525889927273</v>
      </c>
      <c r="ME4" s="4">
        <v>0.43292347306363599</v>
      </c>
      <c r="MF4" s="4">
        <v>0.48160292876969701</v>
      </c>
      <c r="MG4" s="4">
        <v>0.44470007758484797</v>
      </c>
      <c r="MH4" s="4">
        <v>0.55486702768484897</v>
      </c>
      <c r="MI4" s="4">
        <v>0.46500509566060599</v>
      </c>
      <c r="MJ4" s="4">
        <v>0.57324373949999996</v>
      </c>
      <c r="MK4" s="4">
        <v>0.249765813012121</v>
      </c>
      <c r="ML4" s="4">
        <v>0.33044914794242403</v>
      </c>
      <c r="MM4" s="4">
        <v>0.22065426451818199</v>
      </c>
      <c r="MN4" s="4">
        <v>0.29503451349999998</v>
      </c>
      <c r="MO4" s="4">
        <v>-9.2306856030303003E-2</v>
      </c>
      <c r="MP4" s="4">
        <v>-7.6786884363636398E-2</v>
      </c>
      <c r="MQ4" s="4">
        <v>0.46500509566060599</v>
      </c>
      <c r="MR4" s="4">
        <v>0.57324373949999996</v>
      </c>
      <c r="MS4" s="4">
        <v>8.7477713318181799E-2</v>
      </c>
      <c r="MT4" s="4">
        <v>9.5329361836363605E-2</v>
      </c>
      <c r="MU4" s="4">
        <v>5.1201729751515199E-2</v>
      </c>
      <c r="MV4" s="4">
        <v>5.15616192090909E-2</v>
      </c>
      <c r="MW4" s="4">
        <v>3.6439964869697E-2</v>
      </c>
      <c r="MX4" s="4">
        <v>4.3986028863636402E-2</v>
      </c>
      <c r="MY4" s="4">
        <v>0.41619055408484801</v>
      </c>
      <c r="MZ4" s="4">
        <v>0.46077160551515201</v>
      </c>
      <c r="NA4" s="4">
        <v>0.43587816746060598</v>
      </c>
      <c r="NB4" s="4">
        <v>0.48329452144242402</v>
      </c>
      <c r="NC4" s="4">
        <v>-9.7366223303030297E-2</v>
      </c>
      <c r="ND4" s="4">
        <v>-9.8037999636363699E-2</v>
      </c>
      <c r="NE4" s="4">
        <v>0.43587816746060598</v>
      </c>
      <c r="NF4" s="4">
        <v>0.48329452144242402</v>
      </c>
      <c r="NG4" s="4">
        <v>0.28376910784444398</v>
      </c>
      <c r="NH4" s="4">
        <v>0.44680826766666698</v>
      </c>
      <c r="NI4" s="4">
        <v>0.26073770493333298</v>
      </c>
      <c r="NJ4" s="4">
        <v>0.37237670217777802</v>
      </c>
      <c r="NK4" s="4">
        <v>0.53633021151111104</v>
      </c>
      <c r="NL4" s="4">
        <v>0.48168674697777802</v>
      </c>
      <c r="NM4" s="4">
        <v>0.38268480717777797</v>
      </c>
      <c r="NN4" s="4">
        <v>0.54939986955555598</v>
      </c>
      <c r="NO4" s="4">
        <v>0.50940772328888895</v>
      </c>
      <c r="NP4" s="4">
        <v>0.280568371866667</v>
      </c>
      <c r="NQ4" s="4">
        <v>0.451506666666667</v>
      </c>
      <c r="NR4" s="4">
        <v>0.279869929511111</v>
      </c>
      <c r="NS4" s="4">
        <v>35.680666666666703</v>
      </c>
      <c r="NT4" s="4">
        <v>32.742444444444402</v>
      </c>
      <c r="NU4" s="4">
        <v>9.4355555555555597</v>
      </c>
      <c r="NV4" s="4">
        <v>53.203333333333298</v>
      </c>
      <c r="NW4" s="4">
        <v>51.951999999999998</v>
      </c>
      <c r="NX4" s="4">
        <v>37.67</v>
      </c>
      <c r="NY4" s="4">
        <v>37.729999999999997</v>
      </c>
      <c r="NZ4" s="4">
        <v>0.44409607777777799</v>
      </c>
      <c r="OA4" s="4">
        <v>0.369212328888889</v>
      </c>
      <c r="OB4" s="4">
        <v>54.469333333333402</v>
      </c>
      <c r="OC4" s="4">
        <v>52.7451111111111</v>
      </c>
      <c r="OD4" s="4">
        <v>54.5</v>
      </c>
      <c r="OE4" s="4">
        <f t="shared" si="70"/>
        <v>3.0666666666597564E-2</v>
      </c>
      <c r="OF4" s="4">
        <f t="shared" si="71"/>
        <v>1.7548888888888996</v>
      </c>
      <c r="OG4" s="4">
        <v>1781.75788888889</v>
      </c>
      <c r="OH4" s="4">
        <v>1742.5994000000001</v>
      </c>
      <c r="OI4" s="4">
        <v>0.178703420593333</v>
      </c>
      <c r="OJ4" s="4">
        <v>0.179266050904444</v>
      </c>
      <c r="OK4" s="4">
        <v>0.14203147804222199</v>
      </c>
      <c r="OL4" s="4">
        <v>0.127574632786667</v>
      </c>
      <c r="OM4" s="4">
        <v>9.7673228497777806E-2</v>
      </c>
      <c r="ON4" s="4">
        <v>8.9921042213333399E-2</v>
      </c>
      <c r="OO4" s="4">
        <v>6.02596131066667E-2</v>
      </c>
      <c r="OP4" s="4">
        <v>3.7149194759999997E-2</v>
      </c>
      <c r="OQ4" s="4">
        <v>3.76447789911111E-2</v>
      </c>
      <c r="OR4" s="4">
        <v>5.2954921124444401E-2</v>
      </c>
      <c r="OS4" s="4">
        <v>0.32489030750222198</v>
      </c>
      <c r="OT4" s="4">
        <v>0.344520821926667</v>
      </c>
      <c r="OU4" s="4">
        <v>0.32376179024444401</v>
      </c>
      <c r="OV4" s="4">
        <v>0.30671273339333299</v>
      </c>
      <c r="OW4" s="4">
        <v>0.155248973202222</v>
      </c>
      <c r="OX4" s="4">
        <v>0.17630332469555601</v>
      </c>
      <c r="OY4" s="4">
        <v>0.43572942553333299</v>
      </c>
      <c r="OZ4" s="4">
        <v>0.44047744770666702</v>
      </c>
      <c r="PA4" s="4">
        <v>0.37571272950888901</v>
      </c>
      <c r="PB4" s="4">
        <v>0.50458494269555598</v>
      </c>
      <c r="PC4" s="4">
        <v>0.39703788734000001</v>
      </c>
      <c r="PD4" s="4">
        <v>0.51798311814888898</v>
      </c>
      <c r="PE4" s="4">
        <v>0.23454045281777799</v>
      </c>
      <c r="PF4" s="4">
        <v>0.30350467922444502</v>
      </c>
      <c r="PG4" s="4">
        <v>0.206721215817778</v>
      </c>
      <c r="PH4" s="4">
        <v>0.27321989409333303</v>
      </c>
      <c r="PI4" s="4">
        <v>-0.113564995622222</v>
      </c>
      <c r="PJ4" s="4">
        <v>-7.0807467395555504E-2</v>
      </c>
      <c r="PK4" s="4">
        <v>0.39703788734000001</v>
      </c>
      <c r="PL4" s="4">
        <v>0.51798311814888898</v>
      </c>
      <c r="PM4" s="4">
        <v>0.261524593710526</v>
      </c>
      <c r="PN4" s="4">
        <v>0.40600581202631603</v>
      </c>
      <c r="PO4" s="4">
        <v>0.238006021236842</v>
      </c>
      <c r="PP4" s="4">
        <v>0.34277870934210503</v>
      </c>
      <c r="PQ4" s="4">
        <v>0.51377788607894703</v>
      </c>
      <c r="PR4" s="4">
        <v>0.452185075631579</v>
      </c>
      <c r="PS4" s="4">
        <v>0.35736950392105299</v>
      </c>
      <c r="PT4" s="4">
        <v>0.51846319992105305</v>
      </c>
      <c r="PU4" s="4">
        <v>0.48741942715789499</v>
      </c>
      <c r="PV4" s="4">
        <v>0.26034419036842099</v>
      </c>
      <c r="PW4" s="4">
        <v>0.414992105263158</v>
      </c>
      <c r="PX4" s="4">
        <v>0.25506618344736798</v>
      </c>
      <c r="PY4" s="4">
        <v>24.42</v>
      </c>
      <c r="PZ4" s="4">
        <v>22.267105263157902</v>
      </c>
      <c r="QA4" s="4">
        <v>27.252105263157901</v>
      </c>
      <c r="QB4" s="4">
        <v>44.038684210526299</v>
      </c>
      <c r="QC4" s="4">
        <v>42.790263157894699</v>
      </c>
      <c r="QD4" s="4">
        <v>26.26</v>
      </c>
      <c r="QE4" s="4">
        <v>26.146842105263101</v>
      </c>
      <c r="QF4" s="4">
        <v>0.504608921052632</v>
      </c>
      <c r="QG4" s="4">
        <v>0.42854278157894699</v>
      </c>
      <c r="QH4" s="4">
        <v>52.578947368421098</v>
      </c>
      <c r="QI4" s="4">
        <v>53.146578947368397</v>
      </c>
      <c r="QJ4" s="4">
        <v>58</v>
      </c>
      <c r="QK4" s="4">
        <f t="shared" si="72"/>
        <v>5.4210526315789025</v>
      </c>
      <c r="QL4" s="4">
        <f t="shared" si="73"/>
        <v>4.8534210526316031</v>
      </c>
      <c r="QM4" s="4">
        <v>1736.83468421053</v>
      </c>
      <c r="QN4" s="4">
        <v>1751.74371052632</v>
      </c>
      <c r="QO4" s="4">
        <v>0.18366017879999999</v>
      </c>
      <c r="QP4" s="4">
        <v>0.197726711747368</v>
      </c>
      <c r="QQ4" s="4">
        <v>0.15390852351842099</v>
      </c>
      <c r="QR4" s="4">
        <v>0.13703846593684199</v>
      </c>
      <c r="QS4" s="4">
        <v>0.110601684234211</v>
      </c>
      <c r="QT4" s="4">
        <v>0.115300947197368</v>
      </c>
      <c r="QU4" s="4">
        <v>8.0254591376315798E-2</v>
      </c>
      <c r="QV4" s="4">
        <v>5.3229898515789499E-2</v>
      </c>
      <c r="QW4" s="4">
        <v>3.06399161078947E-2</v>
      </c>
      <c r="QX4" s="4">
        <v>6.24968619473684E-2</v>
      </c>
      <c r="QY4" s="4">
        <v>0.34025793622105299</v>
      </c>
      <c r="QZ4" s="4">
        <v>0.36488678511052602</v>
      </c>
      <c r="RA4" s="4">
        <v>0.331184725813158</v>
      </c>
      <c r="RB4" s="4">
        <v>0.32333380461052602</v>
      </c>
      <c r="RC4" s="4">
        <v>0.16709775420263201</v>
      </c>
      <c r="RD4" s="4">
        <v>0.18044838761315801</v>
      </c>
      <c r="RE4" s="4">
        <v>0.45070985093947402</v>
      </c>
      <c r="RF4" s="4">
        <v>0.49865219452368398</v>
      </c>
      <c r="RG4" s="4">
        <v>0.26343022428947399</v>
      </c>
      <c r="RH4" s="4">
        <v>0.480846534871053</v>
      </c>
      <c r="RI4" s="4">
        <v>0.28355419077105298</v>
      </c>
      <c r="RJ4" s="4">
        <v>0.50013217907894703</v>
      </c>
      <c r="RK4" s="4">
        <v>0.185759436552632</v>
      </c>
      <c r="RL4" s="4">
        <v>0.32607497585263201</v>
      </c>
      <c r="RM4" s="4">
        <v>0.16211363546315799</v>
      </c>
      <c r="RN4" s="4">
        <v>0.29203879553157902</v>
      </c>
      <c r="RO4" s="4">
        <v>-0.14843849034210499</v>
      </c>
      <c r="RP4" s="4">
        <v>-0.10007061032631601</v>
      </c>
      <c r="RQ4" s="4">
        <v>0.28355419077105298</v>
      </c>
      <c r="RR4" s="4">
        <v>0.50013217907894703</v>
      </c>
      <c r="RS4" s="4">
        <v>9.9987733910526302E-2</v>
      </c>
      <c r="RT4" s="4">
        <v>0.13179773495526301</v>
      </c>
      <c r="RU4" s="4">
        <v>5.8410163157894698E-2</v>
      </c>
      <c r="RV4" s="4">
        <v>7.5115518300000003E-2</v>
      </c>
      <c r="RW4" s="4">
        <v>4.1835199449999999E-2</v>
      </c>
      <c r="RX4" s="4">
        <v>5.7270048873684198E-2</v>
      </c>
      <c r="RY4" s="4">
        <v>0.41831412222894698</v>
      </c>
      <c r="RZ4" s="4">
        <v>0.43491915463421099</v>
      </c>
      <c r="SA4" s="4">
        <v>0.44035866808947399</v>
      </c>
      <c r="SB4" s="4">
        <v>0.46476970627368402</v>
      </c>
      <c r="SC4" s="4">
        <v>-0.110201746815789</v>
      </c>
      <c r="SD4" s="4">
        <v>-0.13952044468421099</v>
      </c>
      <c r="SE4" s="4">
        <v>0.44035866808947399</v>
      </c>
      <c r="SF4" s="4">
        <v>0.46476970627368402</v>
      </c>
      <c r="SG4" s="4">
        <v>0.24618126267500001</v>
      </c>
      <c r="SH4" s="4">
        <v>0.35585035755</v>
      </c>
      <c r="SI4" s="4">
        <v>0.21187372197500001</v>
      </c>
      <c r="SJ4" s="4">
        <v>0.30666582664999997</v>
      </c>
      <c r="SK4" s="4">
        <v>0.464915902125</v>
      </c>
      <c r="SL4" s="4">
        <v>0.38869750819999999</v>
      </c>
      <c r="SM4" s="4">
        <v>0.3244023399</v>
      </c>
      <c r="SN4" s="4">
        <v>0.47408208962499998</v>
      </c>
      <c r="SO4" s="4">
        <v>0.42902072540000002</v>
      </c>
      <c r="SP4" s="4">
        <v>0.24862690347499999</v>
      </c>
      <c r="SQ4" s="4">
        <v>0.38235743384999998</v>
      </c>
      <c r="SR4" s="4">
        <v>0.24381725882499999</v>
      </c>
      <c r="SS4" s="4">
        <v>22.53</v>
      </c>
      <c r="ST4" s="4">
        <v>19.8445</v>
      </c>
      <c r="SU4" s="4">
        <v>27.04</v>
      </c>
      <c r="SV4" s="4">
        <v>32.813000000000002</v>
      </c>
      <c r="SW4" s="4">
        <v>31.088750000000001</v>
      </c>
      <c r="SX4" s="4">
        <v>21.939</v>
      </c>
      <c r="SY4" s="4">
        <v>21.788</v>
      </c>
      <c r="SZ4" s="4">
        <v>0.29687247999999999</v>
      </c>
      <c r="TA4" s="4">
        <v>0.22999573249999999</v>
      </c>
      <c r="TB4" s="4">
        <v>55.244500000000002</v>
      </c>
      <c r="TC4" s="4">
        <v>57.209000000000003</v>
      </c>
      <c r="TD4" s="4">
        <v>62</v>
      </c>
      <c r="TE4" s="4">
        <f t="shared" si="74"/>
        <v>6.7554999999999978</v>
      </c>
      <c r="TF4" s="4">
        <f t="shared" si="75"/>
        <v>4.7909999999999968</v>
      </c>
      <c r="TG4" s="4">
        <v>1799.3526999999999</v>
      </c>
      <c r="TH4" s="4">
        <v>1843.9437499999999</v>
      </c>
      <c r="TI4" s="4">
        <v>0.18723615866500001</v>
      </c>
      <c r="TJ4" s="4">
        <v>0.20327954618999999</v>
      </c>
      <c r="TK4" s="4">
        <v>0.13884097596</v>
      </c>
      <c r="TL4" s="4">
        <v>0.11731204672499999</v>
      </c>
      <c r="TM4" s="4">
        <v>0.106941039805</v>
      </c>
      <c r="TN4" s="4">
        <v>0.13118378862499999</v>
      </c>
      <c r="TO4" s="4">
        <v>5.7541038215E-2</v>
      </c>
      <c r="TP4" s="4">
        <v>4.35162658525E-2</v>
      </c>
      <c r="TQ4" s="4">
        <v>4.9721469089999998E-2</v>
      </c>
      <c r="TR4" s="4">
        <v>8.8182433275E-2</v>
      </c>
      <c r="TS4" s="4">
        <v>0.32054436548749998</v>
      </c>
      <c r="TT4" s="4">
        <v>0.3721119141725</v>
      </c>
      <c r="TU4" s="4">
        <v>0.31175945792249998</v>
      </c>
      <c r="TV4" s="4">
        <v>0.305785141885</v>
      </c>
      <c r="TW4" s="4">
        <v>0.14183709859749999</v>
      </c>
      <c r="TX4" s="4">
        <v>0.18284019532250001</v>
      </c>
      <c r="TY4" s="4">
        <v>0.46179346463499998</v>
      </c>
      <c r="TZ4" s="4">
        <v>0.51679057904000003</v>
      </c>
      <c r="UA4" s="4">
        <v>0.46020634707500002</v>
      </c>
      <c r="UB4" s="4">
        <v>0.45976347708749998</v>
      </c>
      <c r="UC4" s="4">
        <v>0.48464275741000001</v>
      </c>
      <c r="UD4" s="4">
        <v>0.47077098255249999</v>
      </c>
      <c r="UE4" s="4">
        <v>0.29585518443749997</v>
      </c>
      <c r="UF4" s="4">
        <v>0.43432499558249998</v>
      </c>
      <c r="UG4" s="4">
        <v>0.26176254640500002</v>
      </c>
      <c r="UH4" s="4">
        <v>0.39548306176749998</v>
      </c>
      <c r="UI4" s="4">
        <v>-0.108586858425</v>
      </c>
      <c r="UJ4" s="4">
        <v>-8.2239703509999998E-2</v>
      </c>
      <c r="UK4" s="4">
        <v>0.48464275741000001</v>
      </c>
      <c r="UL4" s="4">
        <v>0.47077098255249999</v>
      </c>
      <c r="UM4" s="4">
        <v>0.1025906083575</v>
      </c>
      <c r="UN4" s="4">
        <v>0.141521454085</v>
      </c>
      <c r="UO4" s="4">
        <v>6.4073241837500003E-2</v>
      </c>
      <c r="UP4" s="4">
        <v>8.5510434742500002E-2</v>
      </c>
      <c r="UQ4" s="4">
        <v>3.8794869379999999E-2</v>
      </c>
      <c r="UR4" s="4">
        <v>5.6739370317500003E-2</v>
      </c>
      <c r="US4" s="4">
        <v>0.37666124104999998</v>
      </c>
      <c r="UT4" s="4">
        <v>0.40118057083000003</v>
      </c>
      <c r="UU4" s="4">
        <v>0.40024036982</v>
      </c>
      <c r="UV4" s="4">
        <v>0.43294600555500001</v>
      </c>
      <c r="UW4" s="4">
        <v>-0.12012407814999999</v>
      </c>
      <c r="UX4" s="4">
        <v>-0.15724221032499999</v>
      </c>
      <c r="UY4" s="4">
        <v>0.40024036982</v>
      </c>
      <c r="UZ4" s="4">
        <v>0.43294600555500001</v>
      </c>
      <c r="VA4" s="4">
        <v>0.22598598610000001</v>
      </c>
      <c r="VB4" s="4">
        <v>0.31589563450000002</v>
      </c>
      <c r="VC4" s="4">
        <v>0.19936491940000001</v>
      </c>
      <c r="VD4" s="4">
        <v>0.26978109459999999</v>
      </c>
      <c r="VE4" s="4">
        <v>0.45702446720000001</v>
      </c>
      <c r="VF4" s="4">
        <v>0.41814624109999998</v>
      </c>
      <c r="VG4" s="4">
        <v>0.29826173830000002</v>
      </c>
      <c r="VH4" s="4">
        <v>0.47628042850000002</v>
      </c>
      <c r="VI4" s="4">
        <v>0.42159021410000003</v>
      </c>
      <c r="VJ4" s="4">
        <v>0.2273038228</v>
      </c>
      <c r="VK4" s="4">
        <v>0.34056056060000001</v>
      </c>
      <c r="VL4" s="4">
        <v>0.22183632740000001</v>
      </c>
      <c r="VM4" s="4">
        <v>31.074000000000002</v>
      </c>
      <c r="VN4" s="4">
        <v>29.928999999999998</v>
      </c>
      <c r="VO4" s="4">
        <v>16.084</v>
      </c>
      <c r="VP4" s="4">
        <v>34.341999999999999</v>
      </c>
      <c r="VQ4" s="4">
        <v>32.167999999999999</v>
      </c>
      <c r="VR4" s="4">
        <v>32.21</v>
      </c>
      <c r="VS4" s="4">
        <v>32.206000000000003</v>
      </c>
      <c r="VT4" s="4">
        <v>5.9037421E-2</v>
      </c>
      <c r="VU4" s="4">
        <v>1.6935572999999999E-3</v>
      </c>
      <c r="VV4" s="4">
        <v>53.46</v>
      </c>
      <c r="VW4" s="4">
        <v>55.677</v>
      </c>
      <c r="VX4" s="4">
        <v>68.099999999999994</v>
      </c>
      <c r="VY4" s="4">
        <f t="shared" si="76"/>
        <v>14.639999999999993</v>
      </c>
      <c r="VZ4" s="4">
        <f t="shared" si="77"/>
        <v>12.422999999999995</v>
      </c>
      <c r="WA4" s="4">
        <f t="shared" si="78"/>
        <v>13.531499999999994</v>
      </c>
      <c r="WB4" s="4">
        <v>1758.8375000000001</v>
      </c>
      <c r="WC4" s="4">
        <v>1809.1641</v>
      </c>
      <c r="WD4" s="4">
        <v>0.22953125988</v>
      </c>
      <c r="WE4" s="4">
        <v>0.25621536626000002</v>
      </c>
      <c r="WF4" s="4">
        <v>0.17144347927</v>
      </c>
      <c r="WG4" s="4">
        <v>0.21548420135999999</v>
      </c>
      <c r="WH4" s="4">
        <v>0.16636180078999999</v>
      </c>
      <c r="WI4" s="4">
        <v>0.18133724893</v>
      </c>
      <c r="WJ4" s="4">
        <f t="shared" si="79"/>
        <v>0.17384952485999999</v>
      </c>
      <c r="WK4" s="4">
        <v>0.10679414886999999</v>
      </c>
      <c r="WL4" s="4">
        <v>0.13932917977000001</v>
      </c>
      <c r="WM4" s="4">
        <v>6.0622640259999999E-2</v>
      </c>
      <c r="WN4" s="4">
        <v>4.3378268460000001E-2</v>
      </c>
      <c r="WO4" s="4">
        <v>0.36424970325</v>
      </c>
      <c r="WP4" s="4">
        <v>0.39095630122000002</v>
      </c>
      <c r="WQ4" s="4">
        <v>0.35362847420999999</v>
      </c>
      <c r="WR4" s="4">
        <v>0.33677581444999999</v>
      </c>
      <c r="WS4" s="4">
        <v>0.14680099608</v>
      </c>
      <c r="WT4" s="4">
        <v>0.15006084974</v>
      </c>
      <c r="WU4" s="4">
        <v>0.59967525578000003</v>
      </c>
      <c r="WV4" s="4">
        <v>0.69533180307999998</v>
      </c>
      <c r="WW4" s="4">
        <v>0.36333884864999999</v>
      </c>
      <c r="WX4" s="4">
        <v>0.18221685475999999</v>
      </c>
      <c r="WY4" s="4">
        <v>0.39735649281000002</v>
      </c>
      <c r="WZ4" s="4">
        <v>0.20444598024999999</v>
      </c>
      <c r="XA4" s="4">
        <v>0.29935872514</v>
      </c>
      <c r="XB4" s="4">
        <v>0.17377210332000001</v>
      </c>
      <c r="XC4" s="4">
        <v>0.25838728242999998</v>
      </c>
      <c r="XD4" s="4">
        <v>0.14679529709</v>
      </c>
      <c r="XE4" s="4">
        <v>-0.19224039640000001</v>
      </c>
      <c r="XF4" s="4">
        <v>-0.24420472300000001</v>
      </c>
      <c r="XG4" s="4">
        <v>0.39735649281000002</v>
      </c>
      <c r="XH4" s="4">
        <v>0.20444598024999999</v>
      </c>
      <c r="XI4" s="4">
        <v>0.18718663925000001</v>
      </c>
      <c r="XJ4" s="4">
        <v>0.28134673498000001</v>
      </c>
      <c r="XK4" s="4">
        <v>0.12060685207999999</v>
      </c>
      <c r="XL4" s="4">
        <v>0.18062964794</v>
      </c>
      <c r="XM4" s="4">
        <v>6.8381294819999994E-2</v>
      </c>
      <c r="XN4" s="4">
        <v>0.10656932483999999</v>
      </c>
      <c r="XO4" s="4">
        <v>0.36917267018</v>
      </c>
      <c r="XP4" s="4">
        <v>0.38035865848</v>
      </c>
      <c r="XQ4" s="4">
        <v>0.41242748871000001</v>
      </c>
      <c r="XR4" s="4">
        <v>0.44010087029</v>
      </c>
      <c r="XS4" s="4">
        <v>-0.21338838399999999</v>
      </c>
      <c r="XT4" s="4">
        <v>-0.30445135210000002</v>
      </c>
      <c r="XU4" s="4">
        <v>0.41242748871000001</v>
      </c>
      <c r="XV4" s="4">
        <v>0.44010087029</v>
      </c>
      <c r="XW4" s="4">
        <v>0.17592204269421499</v>
      </c>
      <c r="XX4" s="4">
        <v>0.20743390077686</v>
      </c>
      <c r="XY4" s="4">
        <v>0.15281482698347101</v>
      </c>
      <c r="XZ4" s="4">
        <v>0.18774900390082599</v>
      </c>
      <c r="YA4" s="4">
        <v>0.47391374743801701</v>
      </c>
      <c r="YB4" s="4">
        <v>0.35049395353718998</v>
      </c>
      <c r="YC4" s="4">
        <v>0.226136260884297</v>
      </c>
      <c r="YD4" s="4">
        <v>0.41289177115702402</v>
      </c>
      <c r="YE4" s="4">
        <v>0.35436509276033101</v>
      </c>
      <c r="YF4" s="4">
        <v>0.17659691810743799</v>
      </c>
      <c r="YG4" s="4">
        <v>0.249612168165289</v>
      </c>
      <c r="YH4" s="4">
        <v>0.17208475126446299</v>
      </c>
      <c r="YI4" s="4">
        <v>0.131727272727273</v>
      </c>
      <c r="YJ4" s="4">
        <v>0.185148760330579</v>
      </c>
      <c r="YK4" s="4">
        <v>6.4818181818181803E-2</v>
      </c>
      <c r="YL4" s="4">
        <v>0.13227272727272699</v>
      </c>
      <c r="YM4" s="4">
        <v>0.160446280991735</v>
      </c>
      <c r="YN4" s="4">
        <v>9.2190082644627996E-2</v>
      </c>
      <c r="YO4" s="4">
        <v>0.13214876033057901</v>
      </c>
      <c r="YP4" s="4">
        <v>0.186066115702479</v>
      </c>
      <c r="YQ4" s="4">
        <v>6.5727272727272801E-2</v>
      </c>
      <c r="YR4" s="4">
        <v>0.13342975206611599</v>
      </c>
      <c r="YS4" s="4">
        <v>0.162066115702479</v>
      </c>
      <c r="YT4" s="4">
        <v>9.0173553719008301E-2</v>
      </c>
      <c r="YU4" s="4">
        <v>32.878512396694099</v>
      </c>
      <c r="YV4" s="4">
        <v>31.657107438016499</v>
      </c>
      <c r="YW4" s="4">
        <v>13.875867768595</v>
      </c>
      <c r="YX4" s="4">
        <v>39.257190082644598</v>
      </c>
      <c r="YY4" s="4">
        <v>37.282975206611603</v>
      </c>
      <c r="YZ4" s="4">
        <v>34.355619834710701</v>
      </c>
      <c r="ZA4" s="4">
        <v>34.3295867768595</v>
      </c>
      <c r="ZB4" s="4">
        <v>0.135130746322314</v>
      </c>
      <c r="ZC4" s="4">
        <v>7.65891679338844E-2</v>
      </c>
      <c r="ZD4" s="4">
        <v>54.392892561983501</v>
      </c>
      <c r="ZE4" s="4">
        <v>56.375785123966899</v>
      </c>
      <c r="ZF4" s="4">
        <v>80.900000000000006</v>
      </c>
      <c r="ZG4" s="4">
        <f t="shared" si="80"/>
        <v>26.507107438016504</v>
      </c>
      <c r="ZH4" s="4">
        <f t="shared" si="81"/>
        <v>24.524214876033106</v>
      </c>
      <c r="ZI4" s="4">
        <v>1780.01690082645</v>
      </c>
      <c r="ZJ4" s="4">
        <v>1825.02128099174</v>
      </c>
      <c r="ZK4" s="4">
        <v>0.29053937642231398</v>
      </c>
      <c r="ZL4" s="4">
        <v>0.43065320236694199</v>
      </c>
      <c r="ZM4" s="4">
        <v>0.220799956997521</v>
      </c>
      <c r="ZN4" s="4">
        <v>0.301124340940496</v>
      </c>
      <c r="ZO4" s="4">
        <v>0.24610627724628101</v>
      </c>
      <c r="ZP4" s="4">
        <v>0.389347275338843</v>
      </c>
      <c r="ZQ4" s="4">
        <v>0.17461488254214899</v>
      </c>
      <c r="ZR4" s="4">
        <v>0.25529665542727298</v>
      </c>
      <c r="ZS4" s="4">
        <v>7.5199993779338795E-2</v>
      </c>
      <c r="ZT4" s="4">
        <v>0.148968831066116</v>
      </c>
      <c r="ZU4" s="4">
        <v>0.410078664010744</v>
      </c>
      <c r="ZV4" s="4">
        <v>0.51067893308429801</v>
      </c>
      <c r="ZW4" s="4">
        <v>0.39916388643636402</v>
      </c>
      <c r="ZX4" s="4">
        <v>0.45678627613636402</v>
      </c>
      <c r="ZY4" s="4">
        <v>0.135268374658678</v>
      </c>
      <c r="ZZ4" s="4">
        <v>0.102603170678512</v>
      </c>
      <c r="AAA4" s="4">
        <v>0.83744408599256204</v>
      </c>
      <c r="AAB4" s="4">
        <v>1.5262128481008299</v>
      </c>
      <c r="AAC4" s="4">
        <v>0.311134382355372</v>
      </c>
      <c r="AAD4" s="4">
        <v>0.37753046942066099</v>
      </c>
      <c r="AAE4" s="4">
        <v>0.35769069379256202</v>
      </c>
      <c r="AAF4" s="4">
        <v>0.45403977742314</v>
      </c>
      <c r="AAG4" s="4">
        <v>0.30394425247685902</v>
      </c>
      <c r="AAH4" s="4">
        <v>0.42311859697851201</v>
      </c>
      <c r="AAI4" s="4">
        <v>0.253151831090909</v>
      </c>
      <c r="AAJ4" s="4">
        <v>0.34178244215785097</v>
      </c>
      <c r="AAK4" s="4">
        <v>-0.29353367440495898</v>
      </c>
      <c r="AAL4" s="4">
        <v>-0.40568591009917399</v>
      </c>
      <c r="AAM4" s="4">
        <v>0.59127173018429702</v>
      </c>
      <c r="AAN4" s="4">
        <v>0.90436092472975205</v>
      </c>
      <c r="AAO4" s="4">
        <v>0.275739098853719</v>
      </c>
      <c r="AAP4" s="4">
        <v>0.47849095634380201</v>
      </c>
      <c r="AAQ4" s="4">
        <v>0.18790072251818199</v>
      </c>
      <c r="AAR4" s="4">
        <v>0.33801775518677701</v>
      </c>
      <c r="AAS4" s="4">
        <v>9.4576668358677604E-2</v>
      </c>
      <c r="AAT4" s="4">
        <v>0.168360777957025</v>
      </c>
      <c r="AAU4" s="4">
        <v>0.35047630804462798</v>
      </c>
      <c r="AAV4" s="4">
        <v>0.35179898095041401</v>
      </c>
      <c r="AAW4" s="4">
        <v>0.41050988540743899</v>
      </c>
      <c r="AAX4" s="4">
        <v>0.44507709706611598</v>
      </c>
      <c r="AAY4" s="4">
        <v>-0.30909866847107498</v>
      </c>
      <c r="AAZ4" s="4">
        <v>-0.50419539294214899</v>
      </c>
      <c r="ABA4" s="4">
        <v>0.71024223749090898</v>
      </c>
      <c r="ABB4" s="4">
        <v>0.80426510334462797</v>
      </c>
      <c r="ABC4" s="4">
        <v>0.14789368110526299</v>
      </c>
      <c r="ABD4" s="4">
        <v>0.13589505526315801</v>
      </c>
      <c r="ABE4" s="4">
        <v>0.119309689210526</v>
      </c>
      <c r="ABF4" s="4">
        <v>0.149606044605263</v>
      </c>
      <c r="ABG4" s="4">
        <v>0.52769254215789496</v>
      </c>
      <c r="ABH4" s="4">
        <v>0.36500052413157902</v>
      </c>
      <c r="ABI4" s="4">
        <v>0.15959999999999999</v>
      </c>
      <c r="ABJ4" s="4">
        <v>0.43717924826315802</v>
      </c>
      <c r="ABK4" s="4">
        <v>0.30883186226315801</v>
      </c>
      <c r="ABL4" s="4">
        <v>0.13551337707894701</v>
      </c>
      <c r="ABM4" s="4">
        <v>0.15131974873684201</v>
      </c>
      <c r="ABN4" s="4">
        <v>0.13610557763157899</v>
      </c>
      <c r="ABO4" s="4">
        <v>0.115236842105263</v>
      </c>
      <c r="ABP4" s="4">
        <v>0.18015789473684199</v>
      </c>
      <c r="ABQ4" s="4">
        <v>3.9763157894736799E-2</v>
      </c>
      <c r="ABR4" s="4">
        <v>0.113552631578947</v>
      </c>
      <c r="ABS4" s="4">
        <v>0.15731578947368399</v>
      </c>
      <c r="ABT4" s="4">
        <v>5.2684210526315799E-2</v>
      </c>
      <c r="ABU4" s="4">
        <v>0.11597368421052601</v>
      </c>
      <c r="ABV4" s="4">
        <v>0.183552631578947</v>
      </c>
      <c r="ABW4" s="4">
        <v>3.8605263157894802E-2</v>
      </c>
      <c r="ABX4" s="4">
        <v>0.115842105263158</v>
      </c>
      <c r="ABY4" s="4">
        <v>0.16068421052631601</v>
      </c>
      <c r="ABZ4" s="4">
        <v>5.0552631578947398E-2</v>
      </c>
      <c r="ACA4" s="4">
        <v>33.03</v>
      </c>
      <c r="ACB4" s="4">
        <v>30.7092105263158</v>
      </c>
      <c r="ACC4" s="4">
        <v>21.810789473684199</v>
      </c>
      <c r="ACD4" s="4">
        <v>31.216842105263201</v>
      </c>
      <c r="ACE4" s="4">
        <v>28.9455263157895</v>
      </c>
      <c r="ACF4" s="4">
        <v>32.790526315789499</v>
      </c>
      <c r="ACG4" s="4">
        <v>32.738947368421101</v>
      </c>
      <c r="ACH4" s="4">
        <v>-3.8019619052631598E-2</v>
      </c>
      <c r="ACI4" s="4">
        <v>-8.6366100789473696E-2</v>
      </c>
      <c r="ACJ4" s="4">
        <v>61.556052631579</v>
      </c>
      <c r="ACK4" s="4">
        <v>64.993947368421104</v>
      </c>
      <c r="ACL4" s="4">
        <v>97.1</v>
      </c>
      <c r="ACM4" s="4">
        <f t="shared" si="82"/>
        <v>35.543947368420994</v>
      </c>
      <c r="ACN4" s="4">
        <f t="shared" si="83"/>
        <v>32.106052631578891</v>
      </c>
      <c r="ACO4" s="4">
        <f t="shared" si="84"/>
        <v>33.824999999999946</v>
      </c>
      <c r="ACP4" s="4">
        <v>1942.6362105263199</v>
      </c>
      <c r="ACQ4" s="4">
        <v>2020.6568157894701</v>
      </c>
      <c r="ACR4" s="4">
        <v>0.46251046788157901</v>
      </c>
      <c r="ACS4" s="4">
        <v>0.55646258759210498</v>
      </c>
      <c r="ACT4" s="4">
        <v>0.31812382470263201</v>
      </c>
      <c r="ACU4" s="4">
        <v>0.417718190823684</v>
      </c>
      <c r="ACV4" s="4">
        <v>0.484407039539474</v>
      </c>
      <c r="ACW4" s="4">
        <v>0.58868299951578995</v>
      </c>
      <c r="ACX4" s="4">
        <v>0.34330026048684198</v>
      </c>
      <c r="ACY4" s="4">
        <v>0.45661740897368402</v>
      </c>
      <c r="ACZ4" s="4">
        <v>0.17059679878157899</v>
      </c>
      <c r="ADA4" s="4">
        <v>0.18101570408684201</v>
      </c>
      <c r="ADB4" s="4">
        <v>0.52307496525263197</v>
      </c>
      <c r="ADC4" s="4">
        <v>0.62943311185526296</v>
      </c>
      <c r="ADD4" s="4">
        <v>0.52469064095263196</v>
      </c>
      <c r="ADE4" s="4">
        <v>0.56031790380000002</v>
      </c>
      <c r="ADF4" s="4">
        <v>7.8727931218421005E-2</v>
      </c>
      <c r="ADG4" s="4">
        <v>0.112798956023684</v>
      </c>
      <c r="ADH4" s="4">
        <v>1.7582697735289501</v>
      </c>
      <c r="ADI4" s="4">
        <v>2.5287207911657901</v>
      </c>
      <c r="ADJ4" s="4">
        <v>0.353912621802632</v>
      </c>
      <c r="ADK4" s="4">
        <v>0.30636220867105302</v>
      </c>
      <c r="ADL4" s="4">
        <v>0.44744890809736798</v>
      </c>
      <c r="ADM4" s="4">
        <v>0.41061424873157898</v>
      </c>
      <c r="ADN4" s="4">
        <v>0.461286312205263</v>
      </c>
      <c r="ADO4" s="4">
        <v>0.42531807072894701</v>
      </c>
      <c r="ADP4" s="4">
        <v>0.36987388064210502</v>
      </c>
      <c r="ADQ4" s="4">
        <v>0.32377873271052598</v>
      </c>
      <c r="ADR4" s="4">
        <v>-0.50822761847368403</v>
      </c>
      <c r="ADS4" s="4">
        <v>-0.62625876518420998</v>
      </c>
      <c r="ADT4" s="4">
        <v>0.82086190015789495</v>
      </c>
      <c r="ADU4" s="4">
        <v>0.71857894589473703</v>
      </c>
      <c r="ADV4" s="4">
        <v>0.503979412786842</v>
      </c>
      <c r="ADW4" s="4">
        <v>0.64366510129210497</v>
      </c>
      <c r="ADX4" s="4">
        <v>0.381310998260526</v>
      </c>
      <c r="ADY4" s="4">
        <v>0.49275785509210501</v>
      </c>
      <c r="ADZ4" s="4">
        <v>0.15830792294210499</v>
      </c>
      <c r="AEA4" s="4">
        <v>0.22211887699473701</v>
      </c>
      <c r="AEB4" s="4">
        <v>0.31612368397894702</v>
      </c>
      <c r="AEC4" s="4">
        <v>0.34535195917105299</v>
      </c>
      <c r="AED4" s="4">
        <v>0.40923787468421102</v>
      </c>
      <c r="AEE4" s="4">
        <v>0.46424088245263201</v>
      </c>
      <c r="AEF4" s="4">
        <v>-0.54210214192105199</v>
      </c>
      <c r="AEG4" s="4">
        <v>-0.65912269271052604</v>
      </c>
      <c r="AEH4" s="4">
        <v>0.69606030491315796</v>
      </c>
      <c r="AEI4" s="4">
        <v>0.86822263845526304</v>
      </c>
      <c r="AEJ4" s="4">
        <v>0.14787120047222199</v>
      </c>
      <c r="AEK4" s="4">
        <v>0.123633263083333</v>
      </c>
      <c r="AEL4" s="4">
        <v>0.115907732138889</v>
      </c>
      <c r="AEM4" s="4">
        <v>0.140358895222222</v>
      </c>
      <c r="AEN4" s="4">
        <v>0.51779339991666695</v>
      </c>
      <c r="AEO4" s="4">
        <v>0.35788784022222198</v>
      </c>
      <c r="AEP4" s="4">
        <v>0.14794319291666699</v>
      </c>
      <c r="AEQ4" s="4">
        <v>0.426783521638889</v>
      </c>
      <c r="AER4" s="4">
        <v>0.30400682433333298</v>
      </c>
      <c r="AES4" s="4">
        <v>0.129977894527778</v>
      </c>
      <c r="AET4" s="4">
        <v>0.136273639027778</v>
      </c>
      <c r="AEU4" s="4">
        <v>0.12658480255555599</v>
      </c>
      <c r="AEV4" s="4">
        <v>0.122972222222222</v>
      </c>
      <c r="AEW4" s="4">
        <v>0.19447222222222199</v>
      </c>
      <c r="AEX4" s="4">
        <v>3.2722222222222201E-2</v>
      </c>
      <c r="AEY4" s="4">
        <v>0.11455555555555599</v>
      </c>
      <c r="AEZ4" s="4">
        <v>0.162444444444444</v>
      </c>
      <c r="AFA4" s="4">
        <v>4.72222222222222E-2</v>
      </c>
      <c r="AFB4" s="4">
        <v>0.122722222222222</v>
      </c>
      <c r="AFC4" s="4">
        <v>0.19630555555555601</v>
      </c>
      <c r="AFD4" s="4">
        <v>3.2611111111111098E-2</v>
      </c>
      <c r="AFE4" s="4">
        <v>0.116472222222222</v>
      </c>
      <c r="AFF4" s="4">
        <v>0.164583333333333</v>
      </c>
      <c r="AFG4" s="4">
        <v>4.6333333333333303E-2</v>
      </c>
      <c r="AFH4" s="4">
        <v>27.852499999999999</v>
      </c>
      <c r="AFI4" s="4">
        <v>33.520555555555497</v>
      </c>
      <c r="AFJ4" s="4">
        <v>20.695</v>
      </c>
      <c r="AFK4" s="4">
        <v>34.698333333333302</v>
      </c>
      <c r="AFL4" s="4">
        <v>30.976944444444399</v>
      </c>
      <c r="AFM4" s="4">
        <v>32.392222222222202</v>
      </c>
      <c r="AFN4" s="4">
        <v>32.621944444444502</v>
      </c>
      <c r="AFO4" s="4">
        <v>6.4269986944444399E-2</v>
      </c>
      <c r="AFP4" s="4">
        <v>-3.6420598611111098E-2</v>
      </c>
      <c r="AFQ4" s="4">
        <v>59.920555555555602</v>
      </c>
      <c r="AFR4" s="4">
        <v>66.253611111111098</v>
      </c>
      <c r="AFS4" s="4">
        <v>101.2</v>
      </c>
      <c r="AFT4" s="4">
        <f t="shared" si="85"/>
        <v>41.279444444444401</v>
      </c>
      <c r="AFU4" s="4">
        <f t="shared" si="86"/>
        <v>34.946388888888904</v>
      </c>
      <c r="AFV4" s="4">
        <f t="shared" si="87"/>
        <v>38.112916666666649</v>
      </c>
      <c r="AFW4" s="4">
        <v>1905.5031944444399</v>
      </c>
      <c r="AFX4" s="4">
        <v>2049.2824999999998</v>
      </c>
      <c r="AFY4" s="4">
        <v>0.48315583475555501</v>
      </c>
      <c r="AFZ4" s="4">
        <v>0.57205782361666702</v>
      </c>
      <c r="AGA4" s="4">
        <v>0.344666504233333</v>
      </c>
      <c r="AGB4" s="4">
        <v>0.43554121477222202</v>
      </c>
      <c r="AGC4" s="4">
        <v>0.51530554537222195</v>
      </c>
      <c r="AGD4" s="4">
        <v>0.61306191071388905</v>
      </c>
      <c r="AGE4" s="4">
        <f t="shared" si="88"/>
        <v>0.5641837280430555</v>
      </c>
      <c r="AGF4" s="4">
        <v>0.38234593815555601</v>
      </c>
      <c r="AGG4" s="4">
        <v>0.48548002177777799</v>
      </c>
      <c r="AGH4" s="4">
        <v>0.16705660363055599</v>
      </c>
      <c r="AGI4" s="4">
        <v>0.18180835133055601</v>
      </c>
      <c r="AGJ4" s="4">
        <v>0.540797834919445</v>
      </c>
      <c r="AGK4" s="4">
        <v>0.63292425538888897</v>
      </c>
      <c r="AGL4" s="4">
        <v>0.53146512259444401</v>
      </c>
      <c r="AGM4" s="4">
        <v>0.55433743576666705</v>
      </c>
      <c r="AGN4" s="4">
        <v>7.7589203925000003E-2</v>
      </c>
      <c r="AGO4" s="4">
        <v>9.5520071255555505E-2</v>
      </c>
      <c r="AGP4" s="4">
        <v>1.8987736661277801</v>
      </c>
      <c r="AGQ4" s="4">
        <v>2.6914683099138901</v>
      </c>
      <c r="AGR4" s="4">
        <v>0.32747758673611099</v>
      </c>
      <c r="AGS4" s="4">
        <v>0.29506098212499998</v>
      </c>
      <c r="AGT4" s="4">
        <v>0.42327786481666702</v>
      </c>
      <c r="AGU4" s="4">
        <v>0.40054142295</v>
      </c>
      <c r="AGV4" s="4">
        <v>0.43893210421666701</v>
      </c>
      <c r="AGW4" s="4">
        <v>0.41801738953333301</v>
      </c>
      <c r="AGX4" s="4">
        <v>0.34571354318055603</v>
      </c>
      <c r="AGY4" s="4">
        <v>0.31583176095555499</v>
      </c>
      <c r="AGZ4" s="4">
        <v>-0.54934580316666703</v>
      </c>
      <c r="AHA4" s="4">
        <v>-0.65295947269444499</v>
      </c>
      <c r="AHB4" s="4">
        <v>0.74438595571111099</v>
      </c>
      <c r="AHC4" s="4">
        <v>0.69781342743888897</v>
      </c>
      <c r="AHD4" s="4">
        <v>0.54661667594999996</v>
      </c>
      <c r="AHE4" s="4">
        <v>0.71224048608888901</v>
      </c>
      <c r="AHF4" s="4">
        <v>0.42535895795833401</v>
      </c>
      <c r="AHG4" s="4">
        <v>0.57905982120833299</v>
      </c>
      <c r="AHH4" s="4">
        <v>0.167383416872222</v>
      </c>
      <c r="AHI4" s="4">
        <v>0.227558558361111</v>
      </c>
      <c r="AHJ4" s="4">
        <v>0.30924477149166701</v>
      </c>
      <c r="AHK4" s="4">
        <v>0.31955639461944502</v>
      </c>
      <c r="AHL4" s="4">
        <v>0.41178473465277798</v>
      </c>
      <c r="AHM4" s="4">
        <v>0.44570044151666699</v>
      </c>
      <c r="AHN4" s="4">
        <v>-0.58358237080555597</v>
      </c>
      <c r="AHO4" s="4">
        <v>-0.73278327649999997</v>
      </c>
      <c r="AHP4" s="4">
        <v>0.70717898457222195</v>
      </c>
      <c r="AHQ4" s="4">
        <v>0.80466299294444399</v>
      </c>
      <c r="AHR4" s="4">
        <v>0.1199492385</v>
      </c>
      <c r="AHS4" s="4">
        <v>9.4690996999999999E-2</v>
      </c>
      <c r="AHT4" s="4">
        <v>9.1252535541666693E-2</v>
      </c>
      <c r="AHU4" s="4">
        <v>0.10697509197916701</v>
      </c>
      <c r="AHV4" s="4">
        <v>0.47770523012499999</v>
      </c>
      <c r="AHW4" s="4">
        <v>0.30673019281250002</v>
      </c>
      <c r="AHX4" s="4">
        <v>0.1146503080625</v>
      </c>
      <c r="AHY4" s="4">
        <v>0.39475025489583299</v>
      </c>
      <c r="AHZ4" s="4">
        <v>0.26049019906249998</v>
      </c>
      <c r="AIA4" s="4">
        <v>0.107021327125</v>
      </c>
      <c r="AIB4" s="4">
        <v>0.105442992208333</v>
      </c>
      <c r="AIC4" s="4">
        <v>0.100830671166667</v>
      </c>
      <c r="AID4" s="4">
        <v>0.103354166666667</v>
      </c>
      <c r="AIE4" s="4">
        <v>0.17477083333333299</v>
      </c>
      <c r="AIF4" s="4">
        <v>2.6458333333333299E-2</v>
      </c>
      <c r="AIG4" s="4">
        <v>9.6083333333333396E-2</v>
      </c>
      <c r="AIH4" s="4">
        <v>0.1484375</v>
      </c>
      <c r="AII4" s="4">
        <v>3.15625E-2</v>
      </c>
      <c r="AIJ4" s="4">
        <v>0.10375</v>
      </c>
      <c r="AIK4" s="4">
        <v>0.17774999999999999</v>
      </c>
      <c r="AIL4" s="4">
        <v>2.5499999999999998E-2</v>
      </c>
      <c r="AIM4" s="4">
        <v>9.7916666666666693E-2</v>
      </c>
      <c r="AIN4" s="4">
        <v>0.15033333333333301</v>
      </c>
      <c r="AIO4" s="4">
        <v>2.9979166666666699E-2</v>
      </c>
      <c r="AIP4" s="4">
        <v>29.32</v>
      </c>
      <c r="AIQ4" s="4">
        <v>26.830833333333299</v>
      </c>
      <c r="AIR4" s="4">
        <v>18.932083333333299</v>
      </c>
      <c r="AIS4" s="4">
        <v>27.134166666666701</v>
      </c>
      <c r="AIT4" s="4">
        <v>25.476041666666699</v>
      </c>
      <c r="AIU4" s="4">
        <v>28.516458333333301</v>
      </c>
      <c r="AIV4" s="4">
        <v>28.552499999999998</v>
      </c>
      <c r="AIW4" s="4">
        <v>-3.2498375250000003E-2</v>
      </c>
      <c r="AIX4" s="4">
        <v>-6.8983196041666597E-2</v>
      </c>
      <c r="AIY4" s="4">
        <v>64.499166666666696</v>
      </c>
      <c r="AIZ4" s="4">
        <v>68.818749999999994</v>
      </c>
      <c r="AJA4" s="4">
        <v>116</v>
      </c>
      <c r="AJB4" s="4">
        <f t="shared" si="89"/>
        <v>51.500833333333304</v>
      </c>
      <c r="AJC4" s="4">
        <f t="shared" si="90"/>
        <v>47.181250000000006</v>
      </c>
      <c r="AJD4" s="4">
        <f t="shared" si="91"/>
        <v>49.341041666666655</v>
      </c>
      <c r="AJE4" s="4">
        <v>2009.4333125000001</v>
      </c>
      <c r="AJF4" s="4">
        <v>2107.5296250000001</v>
      </c>
      <c r="AJG4" s="4">
        <v>0.54491786623333305</v>
      </c>
      <c r="AJH4" s="4">
        <v>0.63253883094374996</v>
      </c>
      <c r="AJI4" s="4">
        <v>0.38706006012916699</v>
      </c>
      <c r="AJJ4" s="4">
        <v>0.48191135348333303</v>
      </c>
      <c r="AJK4" s="4">
        <v>0.57469144345625001</v>
      </c>
      <c r="AJL4" s="4">
        <v>0.66766181940833302</v>
      </c>
      <c r="AJM4" s="4">
        <f t="shared" si="92"/>
        <v>0.62117663143229152</v>
      </c>
      <c r="AJN4" s="4">
        <v>0.42436785769583302</v>
      </c>
      <c r="AJO4" s="4">
        <v>0.52715638105416696</v>
      </c>
      <c r="AJP4" s="4">
        <v>0.20271054725000001</v>
      </c>
      <c r="AJQ4" s="4">
        <v>0.21676969961250001</v>
      </c>
      <c r="AJR4" s="4">
        <v>0.58899732830624996</v>
      </c>
      <c r="AJS4" s="4">
        <v>0.67817352362083305</v>
      </c>
      <c r="AJT4" s="4">
        <v>0.56954711887708298</v>
      </c>
      <c r="AJU4" s="4">
        <v>0.59711198707916702</v>
      </c>
      <c r="AJV4" s="4">
        <v>6.3434660677083296E-2</v>
      </c>
      <c r="AJW4" s="4">
        <v>7.9701159610416697E-2</v>
      </c>
      <c r="AJX4" s="4">
        <v>2.4848473794374999</v>
      </c>
      <c r="AJY4" s="4">
        <v>3.4682699198895799</v>
      </c>
      <c r="AJZ4" s="4">
        <v>0.35906701367499999</v>
      </c>
      <c r="AKA4" s="4">
        <v>0.32364077879583297</v>
      </c>
      <c r="AKB4" s="4">
        <v>0.4665950753</v>
      </c>
      <c r="AKC4" s="4">
        <v>0.44131575987916699</v>
      </c>
      <c r="AKD4" s="4">
        <v>0.4784417895625</v>
      </c>
      <c r="AKE4" s="4">
        <v>0.45552168010416699</v>
      </c>
      <c r="AKF4" s="4">
        <v>0.37311168159166702</v>
      </c>
      <c r="AKG4" s="4">
        <v>0.34093857846458298</v>
      </c>
      <c r="AKH4" s="4">
        <v>-0.58882413660416699</v>
      </c>
      <c r="AKI4" s="4">
        <v>-0.68974044087499997</v>
      </c>
      <c r="AKJ4" s="4">
        <v>0.90289704011875005</v>
      </c>
      <c r="AKK4" s="4">
        <v>0.82194699668333304</v>
      </c>
      <c r="AKL4" s="4">
        <v>0.64851251941666699</v>
      </c>
      <c r="AKM4" s="4">
        <v>0.74182031496875001</v>
      </c>
      <c r="AKN4" s="4">
        <v>0.51882721272708299</v>
      </c>
      <c r="AKO4" s="4">
        <v>0.59800882954791701</v>
      </c>
      <c r="AKP4" s="4">
        <v>0.20763216807500001</v>
      </c>
      <c r="AKQ4" s="4">
        <v>0.25939116576249999</v>
      </c>
      <c r="AKR4" s="4">
        <f t="shared" si="93"/>
        <v>0.23351166691875</v>
      </c>
      <c r="AKS4" s="4">
        <v>0.319939009091667</v>
      </c>
      <c r="AKT4" s="4">
        <v>0.34973363729583301</v>
      </c>
      <c r="AKU4" s="4">
        <v>0.43684805245208302</v>
      </c>
      <c r="AKV4" s="4">
        <v>0.48350901390416701</v>
      </c>
      <c r="AKW4" s="4">
        <v>-0.67263293066666696</v>
      </c>
      <c r="AKX4" s="4">
        <v>-0.74785354539583304</v>
      </c>
      <c r="AKY4" s="4">
        <v>0.78090132702916604</v>
      </c>
      <c r="AKZ4" s="4">
        <v>0.93828076698124996</v>
      </c>
      <c r="ALA4" s="4">
        <v>9.5736823604651203E-2</v>
      </c>
      <c r="ALB4" s="4">
        <v>6.1824434930232597E-2</v>
      </c>
      <c r="ALC4" s="4">
        <v>7.7480425348837201E-2</v>
      </c>
      <c r="ALD4" s="4">
        <v>8.2810054348837203E-2</v>
      </c>
      <c r="ALE4" s="4">
        <v>0.443069546372093</v>
      </c>
      <c r="ALF4" s="4">
        <v>0.25284806934883702</v>
      </c>
      <c r="ALG4" s="4">
        <v>8.4639833255814007E-2</v>
      </c>
      <c r="ALH4" s="4">
        <v>0.370532736372093</v>
      </c>
      <c r="ALI4" s="4">
        <v>0.22916884202325599</v>
      </c>
      <c r="ALJ4" s="4">
        <v>7.9411418209302295E-2</v>
      </c>
      <c r="ALK4" s="4">
        <v>6.5251976953488403E-2</v>
      </c>
      <c r="ALL4" s="4">
        <v>8.1031101209302306E-2</v>
      </c>
      <c r="ALM4" s="4">
        <v>8.8697674418604697E-2</v>
      </c>
      <c r="ALN4" s="4">
        <v>0.16146511627907001</v>
      </c>
      <c r="ALO4" s="4">
        <v>1.5953488372093001E-2</v>
      </c>
      <c r="ALP4" s="4">
        <v>8.3372093023255794E-2</v>
      </c>
      <c r="ALQ4" s="4">
        <v>0.141441860465116</v>
      </c>
      <c r="ALR4" s="4">
        <v>1.8790697674418599E-2</v>
      </c>
      <c r="ALS4" s="4">
        <v>33.29</v>
      </c>
      <c r="ALT4" s="4">
        <v>33.5358139534884</v>
      </c>
      <c r="ALU4" s="4">
        <v>17.875348837209302</v>
      </c>
      <c r="ALV4" s="4">
        <v>28.868837209302299</v>
      </c>
      <c r="ALW4" s="4">
        <v>28.083953488372099</v>
      </c>
      <c r="ALX4" s="4">
        <v>33.075813953488399</v>
      </c>
      <c r="ALY4" s="4">
        <v>33.099069767441797</v>
      </c>
      <c r="ALZ4" s="4">
        <v>-0.105444986744186</v>
      </c>
      <c r="AMA4" s="4">
        <v>-0.11443813302325601</v>
      </c>
      <c r="AMB4" s="4">
        <v>70.228837209302299</v>
      </c>
      <c r="AMC4" s="4">
        <v>73.824186046511599</v>
      </c>
      <c r="AMD4" s="4">
        <v>140</v>
      </c>
      <c r="AME4" s="4">
        <f t="shared" si="94"/>
        <v>69.771162790697701</v>
      </c>
      <c r="AMF4" s="4">
        <f t="shared" si="95"/>
        <v>66.175813953488401</v>
      </c>
      <c r="AMG4" s="4">
        <f t="shared" si="96"/>
        <v>67.973488372093044</v>
      </c>
      <c r="AMH4" s="4">
        <v>2139.5045348837202</v>
      </c>
      <c r="AMI4" s="4">
        <v>2221.11060465116</v>
      </c>
      <c r="AMJ4" s="4">
        <v>0.62285704471860504</v>
      </c>
      <c r="AMK4" s="4">
        <v>0.681989572958139</v>
      </c>
      <c r="AML4" s="4">
        <v>0.45762909297674398</v>
      </c>
      <c r="AMM4" s="4">
        <v>0.50513314432325596</v>
      </c>
      <c r="AMN4" s="4">
        <v>0.69706494720697698</v>
      </c>
      <c r="AMO4" s="4">
        <v>0.752383518927907</v>
      </c>
      <c r="AMP4" s="4">
        <f t="shared" si="97"/>
        <v>0.72472423306744194</v>
      </c>
      <c r="AMQ4" s="4">
        <v>0.55524674621162795</v>
      </c>
      <c r="AMR4" s="4">
        <v>0.60585037821395304</v>
      </c>
      <c r="AMS4" s="4">
        <v>0.23395154394883699</v>
      </c>
      <c r="AMT4" s="4">
        <v>0.27066934886744198</v>
      </c>
      <c r="AMU4" s="4">
        <v>0.63671421196511602</v>
      </c>
      <c r="AMV4" s="4">
        <v>0.69931338715116298</v>
      </c>
      <c r="AMW4" s="4">
        <v>0.64296193661395395</v>
      </c>
      <c r="AMX4" s="4">
        <v>0.64117744522558096</v>
      </c>
      <c r="AMY4" s="4">
        <v>2.1468459727907001E-2</v>
      </c>
      <c r="AMZ4" s="4">
        <v>3.4029453506976698E-2</v>
      </c>
      <c r="ANA4" s="4">
        <v>3.4198175117279099</v>
      </c>
      <c r="ANB4" s="4">
        <v>4.3654606623604701</v>
      </c>
      <c r="ANC4" s="4">
        <v>0.33859679886511601</v>
      </c>
      <c r="AND4" s="4">
        <v>0.35762325123488398</v>
      </c>
      <c r="ANE4" s="4">
        <v>0.46314244659767401</v>
      </c>
      <c r="ANF4" s="4">
        <v>0.49025444251627898</v>
      </c>
      <c r="ANG4" s="4">
        <v>0.49428859938372099</v>
      </c>
      <c r="ANH4" s="4">
        <v>0.51875966980465105</v>
      </c>
      <c r="ANI4" s="4">
        <v>0.37641140608372098</v>
      </c>
      <c r="ANJ4" s="4">
        <v>0.39398602997674398</v>
      </c>
      <c r="ANK4" s="4">
        <v>-0.70969301527907003</v>
      </c>
      <c r="ANL4" s="4">
        <v>-0.75400658706976798</v>
      </c>
      <c r="ANM4" s="4">
        <v>0.883439191423256</v>
      </c>
      <c r="ANN4" s="4">
        <v>1.0125296486767399</v>
      </c>
      <c r="ANO4" s="4">
        <v>0.756211240048837</v>
      </c>
      <c r="ANP4" s="4">
        <v>0.819321481874418</v>
      </c>
      <c r="ANQ4" s="22">
        <v>-9999</v>
      </c>
      <c r="ANR4" s="4">
        <v>0.629271599193023</v>
      </c>
      <c r="ANS4" s="4">
        <v>0.69465348617906997</v>
      </c>
      <c r="ANT4" s="4">
        <v>0.25462296277674401</v>
      </c>
      <c r="ANU4" s="4">
        <v>0.290512459911628</v>
      </c>
      <c r="ANV4" s="4">
        <v>0.33931919365473301</v>
      </c>
      <c r="ANW4" s="4">
        <v>0.35458646099520702</v>
      </c>
      <c r="ANX4" s="4">
        <v>0.47328393645581401</v>
      </c>
      <c r="ANY4" s="4">
        <v>0.49973433532325601</v>
      </c>
      <c r="ANZ4" s="4">
        <v>-0.765126384488372</v>
      </c>
      <c r="AOA4" s="4">
        <v>-0.81937202876744197</v>
      </c>
      <c r="AOB4" s="4">
        <v>0.90175315526976796</v>
      </c>
      <c r="AOC4" s="4">
        <v>1.0007506863093001</v>
      </c>
      <c r="AOD4" s="4">
        <v>9.8511767639999998E-2</v>
      </c>
      <c r="AOE4" s="4">
        <v>5.8798586559999998E-2</v>
      </c>
      <c r="AOF4" s="4">
        <v>8.0844730520000005E-2</v>
      </c>
      <c r="AOG4" s="4">
        <v>8.6271338739999995E-2</v>
      </c>
      <c r="AOH4" s="4">
        <v>0.51700576919999996</v>
      </c>
      <c r="AOI4" s="4">
        <v>0.30237837833999998</v>
      </c>
      <c r="AOJ4" s="4">
        <v>8.2816816779999997E-2</v>
      </c>
      <c r="AOK4" s="4">
        <v>0.45398281355999998</v>
      </c>
      <c r="AOL4" s="4">
        <v>0.26129611658000002</v>
      </c>
      <c r="AOM4" s="4">
        <v>8.9534064600000005E-2</v>
      </c>
      <c r="AON4" s="4">
        <v>5.9391688380000002E-2</v>
      </c>
      <c r="AOO4" s="4">
        <v>8.1048853480000002E-2</v>
      </c>
      <c r="AOP4" s="4">
        <v>0.1007</v>
      </c>
      <c r="AOQ4" s="4">
        <v>0.19534000000000001</v>
      </c>
      <c r="AOR4" s="4">
        <v>1.5100000000000001E-2</v>
      </c>
      <c r="AOS4" s="4">
        <v>9.8220000000000002E-2</v>
      </c>
      <c r="AOT4" s="4">
        <v>0.18064</v>
      </c>
      <c r="AOU4" s="4">
        <v>1.6140000000000002E-2</v>
      </c>
      <c r="AOV4" s="4">
        <v>34.15</v>
      </c>
      <c r="AOW4" s="4">
        <v>36.371400000000001</v>
      </c>
      <c r="AOX4" s="4">
        <v>14.2096</v>
      </c>
      <c r="AOY4" s="4">
        <v>27.866199999999999</v>
      </c>
      <c r="AOZ4" s="4">
        <v>27.641400000000001</v>
      </c>
      <c r="APA4" s="4">
        <v>35.709600000000002</v>
      </c>
      <c r="APB4" s="4">
        <v>35.728400000000001</v>
      </c>
      <c r="APC4" s="4">
        <v>-0.19675133</v>
      </c>
      <c r="APD4" s="4">
        <v>-0.184681278</v>
      </c>
      <c r="APE4" s="4">
        <v>58.552199999999999</v>
      </c>
      <c r="APF4" s="4">
        <v>60.062399999999997</v>
      </c>
      <c r="APG4" s="4">
        <v>140</v>
      </c>
      <c r="APH4" s="4">
        <f t="shared" si="98"/>
        <v>81.447800000000001</v>
      </c>
      <c r="API4" s="4">
        <f t="shared" si="99"/>
        <v>79.937600000000003</v>
      </c>
      <c r="APJ4" s="4">
        <f t="shared" si="100"/>
        <v>80.692700000000002</v>
      </c>
      <c r="APK4" s="4">
        <v>1874.4414200000001</v>
      </c>
      <c r="APL4" s="4">
        <v>1908.7076400000001</v>
      </c>
      <c r="APM4" s="4">
        <v>0.68658058070399997</v>
      </c>
      <c r="APN4" s="4">
        <v>0.71245146097400003</v>
      </c>
      <c r="APO4" s="4">
        <v>0.51492446205200004</v>
      </c>
      <c r="APP4" s="4">
        <v>0.55475984216800001</v>
      </c>
      <c r="APQ4" s="4">
        <v>0.76456756638000001</v>
      </c>
      <c r="APR4" s="4">
        <v>0.79473700361999999</v>
      </c>
      <c r="APS4" s="4">
        <f t="shared" si="101"/>
        <v>0.77965228500000006</v>
      </c>
      <c r="APT4" s="4">
        <v>0.62649283421199997</v>
      </c>
      <c r="APU4" s="4">
        <v>0.67347240887199999</v>
      </c>
      <c r="APV4" s="4">
        <v>0.26788722566599998</v>
      </c>
      <c r="APW4" s="4">
        <v>0.26083549010399998</v>
      </c>
      <c r="APX4" s="4">
        <v>0.69317630789600004</v>
      </c>
      <c r="APY4" s="4">
        <v>0.72808304198999996</v>
      </c>
      <c r="APZ4" s="4">
        <v>0.666362040998</v>
      </c>
      <c r="AQA4" s="4">
        <v>0.67834881298000005</v>
      </c>
      <c r="AQB4" s="4">
        <v>1.1522565873999999E-2</v>
      </c>
      <c r="AQC4" s="4">
        <v>3.2652519214000003E-2</v>
      </c>
      <c r="AQD4" s="4">
        <v>4.5053180423760004</v>
      </c>
      <c r="AQE4" s="4">
        <v>5.0012692656800004</v>
      </c>
      <c r="AQF4" s="4">
        <v>0.35193145591800001</v>
      </c>
      <c r="AQG4" s="4">
        <v>0.32769907883600002</v>
      </c>
      <c r="AQH4" s="4">
        <v>0.48847123694599998</v>
      </c>
      <c r="AQI4" s="4">
        <v>0.46477393076599999</v>
      </c>
      <c r="AQJ4" s="4">
        <v>0.51934077597999995</v>
      </c>
      <c r="AQK4" s="4">
        <v>0.49449668183599998</v>
      </c>
      <c r="AQL4" s="4">
        <v>0.39083472427999999</v>
      </c>
      <c r="AQM4" s="4">
        <v>0.36522668689600002</v>
      </c>
      <c r="AQN4" s="4">
        <v>-0.76745458548000001</v>
      </c>
      <c r="AQO4" s="4">
        <v>-0.80458998282000005</v>
      </c>
      <c r="AQP4" s="4">
        <v>0.964441971806</v>
      </c>
      <c r="AQQ4" s="4">
        <v>0.89179766356000001</v>
      </c>
      <c r="AQR4" s="4">
        <v>0.82782274929400002</v>
      </c>
      <c r="AQS4" s="4">
        <v>0.85563356362599996</v>
      </c>
      <c r="AQT4" s="4">
        <v>0.71249213659999999</v>
      </c>
      <c r="AQU4" s="4">
        <v>0.73850331468200003</v>
      </c>
      <c r="AQV4" s="4">
        <v>0.292578121292</v>
      </c>
      <c r="AQW4" s="4">
        <v>0.319419637142</v>
      </c>
      <c r="AQX4" s="4">
        <v>0.35439193652818202</v>
      </c>
      <c r="AQY4" s="4">
        <v>0.373378011713632</v>
      </c>
      <c r="AQZ4" s="4">
        <v>0.50038246311400003</v>
      </c>
      <c r="ARA4" s="4">
        <v>0.52500647767800002</v>
      </c>
      <c r="ARB4" s="4">
        <v>-0.82780817931999995</v>
      </c>
      <c r="ARC4" s="4">
        <v>-0.84915587977999996</v>
      </c>
      <c r="ARD4" s="4">
        <v>1.003504473102</v>
      </c>
      <c r="ARE4" s="4">
        <v>1.10637018191</v>
      </c>
      <c r="ARF4" s="4">
        <v>9.8216677454545501E-2</v>
      </c>
      <c r="ARG4" s="4">
        <v>2.9154582836363602E-2</v>
      </c>
      <c r="ARH4" s="4">
        <v>7.2912773327272695E-2</v>
      </c>
      <c r="ARI4" s="4">
        <v>7.8241818181818107E-2</v>
      </c>
      <c r="ARJ4" s="4">
        <v>0.52738687167272702</v>
      </c>
      <c r="ARK4" s="4">
        <v>0.29781248640000002</v>
      </c>
      <c r="ARL4" s="4">
        <v>7.3704828854545407E-2</v>
      </c>
      <c r="ARM4" s="4">
        <v>0.467812184236364</v>
      </c>
      <c r="ARN4" s="4">
        <v>0.25578363616363597</v>
      </c>
      <c r="ARO4" s="4">
        <v>8.0513450981818196E-2</v>
      </c>
      <c r="ARP4" s="4">
        <v>4.96714897272727E-2</v>
      </c>
      <c r="ARQ4" s="4">
        <v>7.8475466399999999E-2</v>
      </c>
      <c r="ARR4" s="4">
        <v>0.103836363636364</v>
      </c>
      <c r="ARS4" s="4">
        <v>0.20681818181818201</v>
      </c>
      <c r="ART4" s="4">
        <v>1.18909090909091E-2</v>
      </c>
      <c r="ARU4" s="4">
        <v>9.9272727272727304E-2</v>
      </c>
      <c r="ARV4" s="4">
        <v>0.191781818181818</v>
      </c>
      <c r="ARW4" s="4">
        <v>1.26363636363636E-2</v>
      </c>
      <c r="ARX4" s="4">
        <v>34.65</v>
      </c>
      <c r="ARY4" s="4">
        <v>32.929818181818199</v>
      </c>
      <c r="ARZ4" s="4">
        <v>40.6727272727273</v>
      </c>
      <c r="ASA4" s="4">
        <v>29.395272727272701</v>
      </c>
      <c r="ASB4" s="4">
        <v>29.173636363636401</v>
      </c>
      <c r="ASC4" s="4">
        <v>34.191818181818199</v>
      </c>
      <c r="ASD4" s="4">
        <v>34.36</v>
      </c>
      <c r="ASE4" s="4">
        <v>-0.12063538581818201</v>
      </c>
      <c r="ASF4" s="4">
        <v>-0.11889900727272699</v>
      </c>
      <c r="ASG4" s="4">
        <v>58.9270909090909</v>
      </c>
      <c r="ASH4" s="4">
        <v>59.582363636363603</v>
      </c>
      <c r="ASI4" s="4">
        <v>148</v>
      </c>
      <c r="ASJ4" s="4">
        <f t="shared" si="102"/>
        <v>89.072909090909093</v>
      </c>
      <c r="ASK4" s="4">
        <f t="shared" si="103"/>
        <v>88.417636363636404</v>
      </c>
      <c r="ASL4" s="4">
        <v>1882.94381818182</v>
      </c>
      <c r="ASM4" s="4">
        <v>1897.83316363636</v>
      </c>
      <c r="ASN4" s="4">
        <v>0.72403091952909104</v>
      </c>
      <c r="ASO4" s="4">
        <v>0.73994824838545403</v>
      </c>
      <c r="ASP4" s="4">
        <v>0.54912194744545395</v>
      </c>
      <c r="ASQ4" s="4">
        <v>0.58276184792181795</v>
      </c>
      <c r="ASR4" s="4">
        <v>0.80450382684363597</v>
      </c>
      <c r="ASS4" s="4">
        <v>0.89459603457272696</v>
      </c>
      <c r="AST4" s="4">
        <v>0.67119161553636397</v>
      </c>
      <c r="ASU4" s="4">
        <v>0.82119412996181795</v>
      </c>
      <c r="ASV4" s="4">
        <v>0.29214603820909102</v>
      </c>
      <c r="ASW4" s="4">
        <v>0.27677947272181802</v>
      </c>
      <c r="ASX4" s="4">
        <v>0.70938622971454501</v>
      </c>
      <c r="ASY4" s="4">
        <v>0.75577054471454597</v>
      </c>
      <c r="ASZ4" s="4">
        <v>0.70332594817090899</v>
      </c>
      <c r="ATA4" s="4">
        <v>0.68420272614545397</v>
      </c>
      <c r="ATB4" s="4">
        <v>-3.0148771221818201E-2</v>
      </c>
      <c r="ATC4" s="4">
        <v>3.5622099592727302E-2</v>
      </c>
      <c r="ATD4" s="4">
        <v>5.3671947179781796</v>
      </c>
      <c r="ATE4" s="4">
        <v>5.7560719250618204</v>
      </c>
      <c r="ATF4" s="4">
        <v>0.36369327528000001</v>
      </c>
      <c r="ATG4" s="4">
        <v>0.309144733010909</v>
      </c>
      <c r="ATH4" s="4">
        <v>0.50730159957999998</v>
      </c>
      <c r="ATI4" s="4">
        <v>0.45704130631454498</v>
      </c>
      <c r="ATJ4" s="4">
        <v>0.53856876328363601</v>
      </c>
      <c r="ATK4" s="4">
        <v>0.50714948705090901</v>
      </c>
      <c r="ATL4" s="4">
        <v>0.404006810465455</v>
      </c>
      <c r="ATM4" s="4">
        <v>0.37319188167272699</v>
      </c>
      <c r="ATN4" s="4">
        <v>-0.80167986503636401</v>
      </c>
      <c r="ATO4" s="4">
        <v>-0.90166629818181798</v>
      </c>
      <c r="ATP4" s="4">
        <v>1.0341082259563601</v>
      </c>
      <c r="ATQ4" s="4">
        <v>0.86091634335454503</v>
      </c>
      <c r="ATR4" s="4">
        <v>0.87090225291636303</v>
      </c>
      <c r="ATS4" s="4">
        <v>0.89083208949454495</v>
      </c>
      <c r="ATT4" s="4">
        <v>0.76954867588181797</v>
      </c>
      <c r="ATU4" s="4">
        <v>0.79408491018000005</v>
      </c>
      <c r="ATV4" s="4">
        <v>0.31582704025818198</v>
      </c>
      <c r="ATW4" s="4">
        <v>0.33144810913818201</v>
      </c>
      <c r="ATX4" s="4">
        <v>0.36271483314529801</v>
      </c>
      <c r="ATY4" s="4">
        <v>0.37209615711669602</v>
      </c>
      <c r="ATZ4" s="4">
        <v>0.51550199127636398</v>
      </c>
      <c r="AUA4" s="4">
        <v>0.52830207013999997</v>
      </c>
      <c r="AUB4" s="4">
        <v>-0.86772789661818195</v>
      </c>
      <c r="AUC4" s="4">
        <v>-0.88498949243636305</v>
      </c>
      <c r="AUD4" s="4">
        <v>1.0655315409127299</v>
      </c>
      <c r="AUE4" s="4">
        <v>1.12155640010727</v>
      </c>
      <c r="AUF4" s="4">
        <v>0.104905922</v>
      </c>
      <c r="AUG4" s="4">
        <v>4.22916988627451E-2</v>
      </c>
      <c r="AUH4" s="4">
        <v>5.8285945999999901E-2</v>
      </c>
      <c r="AUI4" s="4">
        <v>8.7963891686274498E-2</v>
      </c>
      <c r="AUJ4" s="4">
        <v>0.54431747343137304</v>
      </c>
      <c r="AUK4" s="4">
        <v>0.29929303182352901</v>
      </c>
      <c r="AUL4" s="4">
        <v>8.1804000529411794E-2</v>
      </c>
      <c r="AUM4" s="4">
        <v>0.51013428158823504</v>
      </c>
      <c r="AUN4" s="4">
        <v>5.9132585000000001E-2</v>
      </c>
      <c r="AUO4" s="4">
        <v>9.2982831215686304E-2</v>
      </c>
      <c r="AUP4" s="4">
        <v>5.5285909901960799E-2</v>
      </c>
      <c r="AUQ4" s="4">
        <v>5.77581E-2</v>
      </c>
      <c r="AUR4" s="4">
        <v>0.105392156862745</v>
      </c>
      <c r="AUS4" s="4">
        <v>0.20656862745098001</v>
      </c>
      <c r="AUT4" s="4">
        <v>1.5686274509803901E-2</v>
      </c>
      <c r="AUU4" s="4">
        <v>0.106470588235294</v>
      </c>
      <c r="AUV4" s="4">
        <v>0.204372549019608</v>
      </c>
      <c r="AUW4" s="4">
        <v>1.5725490196078402E-2</v>
      </c>
      <c r="AUX4" s="4">
        <v>31.09</v>
      </c>
      <c r="AUY4" s="4">
        <v>30.907254901960801</v>
      </c>
      <c r="AUZ4" s="4">
        <v>51.557647058823598</v>
      </c>
      <c r="AVA4" s="4">
        <v>27.1786274509804</v>
      </c>
      <c r="AVB4" s="4">
        <v>26.8929411764706</v>
      </c>
      <c r="AVC4" s="4">
        <v>31.34</v>
      </c>
      <c r="AVD4" s="4">
        <v>31.41</v>
      </c>
      <c r="AVE4" s="4">
        <v>-0.103747188627451</v>
      </c>
      <c r="AVF4" s="4">
        <v>-0.102638200980392</v>
      </c>
      <c r="AVG4" s="4">
        <v>57.433137254902</v>
      </c>
      <c r="AVH4" s="4">
        <v>54.732745098039203</v>
      </c>
      <c r="AVI4" s="4">
        <v>151</v>
      </c>
      <c r="AVJ4" s="4">
        <f t="shared" si="104"/>
        <v>93.566862745098007</v>
      </c>
      <c r="AVK4" s="4">
        <f t="shared" si="105"/>
        <v>96.267254901960797</v>
      </c>
      <c r="AVL4" s="4">
        <v>1849.0507450980399</v>
      </c>
      <c r="AVM4" s="4">
        <v>1787.7249411764701</v>
      </c>
      <c r="AVN4" s="4">
        <v>0.72156953130784296</v>
      </c>
      <c r="AVO4" s="4">
        <v>0.72042064683333296</v>
      </c>
      <c r="AVP4" s="4">
        <v>-0.15941172090196101</v>
      </c>
      <c r="AVQ4" s="4">
        <v>0.54489932520392204</v>
      </c>
      <c r="AVR4" s="4">
        <v>0.80211575735294105</v>
      </c>
      <c r="AVS4" s="4">
        <v>0.85502478945490201</v>
      </c>
      <c r="AVT4" s="4">
        <v>3.5910165478431399E-2</v>
      </c>
      <c r="AVU4" s="4">
        <v>0.75200440217843101</v>
      </c>
      <c r="AVV4" s="4">
        <v>0.78979867463137199</v>
      </c>
      <c r="AVW4" s="4">
        <v>0.289337551290196</v>
      </c>
      <c r="AVX4" s="4">
        <v>0.79417502271960805</v>
      </c>
      <c r="AVY4" s="4">
        <v>0.80554344591960803</v>
      </c>
      <c r="AVZ4" s="4">
        <v>0.69013337771176497</v>
      </c>
      <c r="AWA4" s="4">
        <v>0.67548683336470605</v>
      </c>
      <c r="AWB4" s="4">
        <v>0.17083616323725501</v>
      </c>
      <c r="AWC4" s="4">
        <v>0.20192309884117701</v>
      </c>
      <c r="AWD4" s="4">
        <v>5.2400447026588202</v>
      </c>
      <c r="AWE4" s="4">
        <v>5.2151888337686296</v>
      </c>
      <c r="AWF4" s="4">
        <v>0.98518674475294099</v>
      </c>
      <c r="AWG4" s="4">
        <v>0.33781697294313701</v>
      </c>
      <c r="AWH4" s="4">
        <v>0.99172134588235294</v>
      </c>
      <c r="AWI4" s="4">
        <v>0.48436506268039198</v>
      </c>
      <c r="AWJ4" s="4">
        <v>1.05312474160588</v>
      </c>
      <c r="AWK4" s="4">
        <v>0.53291309047058799</v>
      </c>
      <c r="AWL4" s="4">
        <v>1.09504810851176</v>
      </c>
      <c r="AWM4" s="4">
        <v>0.40047144349019598</v>
      </c>
      <c r="AWN4" s="4">
        <v>-6.50516986352941E-2</v>
      </c>
      <c r="AWO4" s="4">
        <v>-0.85826957874509802</v>
      </c>
      <c r="AWP4" s="4">
        <v>145.04656821011801</v>
      </c>
      <c r="AWQ4" s="4">
        <v>0.96532245340392198</v>
      </c>
      <c r="AWR4" s="4">
        <v>0.85339655748235299</v>
      </c>
      <c r="AWS4" s="4">
        <v>0.85830119601176502</v>
      </c>
      <c r="AWT4" s="4">
        <v>0.739027334907843</v>
      </c>
      <c r="AWU4" s="4">
        <v>0.74050013940392201</v>
      </c>
      <c r="AWV4" s="4">
        <v>0.31376972421372601</v>
      </c>
      <c r="AWW4" s="4">
        <v>0.32408321413921598</v>
      </c>
      <c r="AWX4" s="4">
        <v>0.36764491194260202</v>
      </c>
      <c r="AWY4" s="4">
        <v>0.37754929085775901</v>
      </c>
      <c r="AWZ4" s="4">
        <v>0.51848170336274502</v>
      </c>
      <c r="AXA4" s="4">
        <v>0.52978449768235303</v>
      </c>
      <c r="AXB4" s="4">
        <v>-0.84883590394117603</v>
      </c>
      <c r="AXC4" s="4">
        <v>-0.85069983415686301</v>
      </c>
      <c r="AXD4" s="4">
        <v>1.07893051228235</v>
      </c>
      <c r="AXE4" s="4">
        <v>1.1282989501215701</v>
      </c>
      <c r="AXF4" s="29">
        <v>5.05</v>
      </c>
      <c r="AXG4" s="30">
        <v>1.04</v>
      </c>
      <c r="AXH4" s="29">
        <v>79.099999999999994</v>
      </c>
      <c r="AXI4" s="29">
        <v>29.9</v>
      </c>
      <c r="AXJ4" s="29">
        <v>5.9</v>
      </c>
      <c r="AXK4" s="29">
        <v>11.6</v>
      </c>
    </row>
    <row r="5" spans="1:1311" x14ac:dyDescent="0.25">
      <c r="A5" s="4">
        <v>4</v>
      </c>
      <c r="B5" s="4">
        <v>1</v>
      </c>
      <c r="C5" s="4" t="s">
        <v>10</v>
      </c>
      <c r="D5" s="4">
        <v>100</v>
      </c>
      <c r="E5" s="4">
        <v>1</v>
      </c>
      <c r="F5" s="4">
        <v>1</v>
      </c>
      <c r="G5" s="22">
        <v>-9999</v>
      </c>
      <c r="H5" s="22">
        <v>-9999</v>
      </c>
      <c r="I5" s="22">
        <v>-9999</v>
      </c>
      <c r="J5" s="22">
        <v>-9999</v>
      </c>
      <c r="K5" s="22">
        <v>-9999</v>
      </c>
      <c r="L5" s="4">
        <f t="shared" si="18"/>
        <v>172.48000000000002</v>
      </c>
      <c r="M5" s="4">
        <v>154</v>
      </c>
      <c r="N5" s="4">
        <v>53.12</v>
      </c>
      <c r="O5" s="4">
        <v>24.72</v>
      </c>
      <c r="P5" s="4">
        <v>22.160000000000004</v>
      </c>
      <c r="Q5" s="4">
        <v>45.12</v>
      </c>
      <c r="R5" s="4">
        <v>24.72</v>
      </c>
      <c r="S5" s="4">
        <v>30.160000000000004</v>
      </c>
      <c r="T5" s="4">
        <v>55.120000000000005</v>
      </c>
      <c r="U5" s="4">
        <v>24.72</v>
      </c>
      <c r="V5" s="4">
        <v>20.160000000000004</v>
      </c>
      <c r="W5" s="4">
        <v>55.120000000000005</v>
      </c>
      <c r="X5" s="4">
        <v>16.72</v>
      </c>
      <c r="Y5" s="4">
        <v>28.16</v>
      </c>
      <c r="Z5" s="4" t="s">
        <v>43</v>
      </c>
      <c r="AA5" s="4">
        <v>8.5</v>
      </c>
      <c r="AB5" s="4">
        <v>7.2</v>
      </c>
      <c r="AC5" s="4">
        <v>3.7</v>
      </c>
      <c r="AD5" s="4" t="s">
        <v>40</v>
      </c>
      <c r="AE5" s="4">
        <v>2</v>
      </c>
      <c r="AF5" s="4">
        <v>1</v>
      </c>
      <c r="AG5" s="4">
        <v>2.2000000000000002</v>
      </c>
      <c r="AH5" s="4">
        <v>4</v>
      </c>
      <c r="AI5" s="4">
        <v>445</v>
      </c>
      <c r="AJ5" s="4">
        <v>234</v>
      </c>
      <c r="AK5" s="4">
        <v>1.01</v>
      </c>
      <c r="AL5" s="4">
        <v>8.1999999999999993</v>
      </c>
      <c r="AM5" s="4">
        <v>8.1</v>
      </c>
      <c r="AN5" s="4">
        <v>1.18</v>
      </c>
      <c r="AO5" s="4">
        <v>5976</v>
      </c>
      <c r="AP5" s="4">
        <v>229</v>
      </c>
      <c r="AQ5" s="4">
        <v>923</v>
      </c>
      <c r="AR5" s="4">
        <v>36.9</v>
      </c>
      <c r="AS5" s="4">
        <v>0</v>
      </c>
      <c r="AT5" s="4">
        <v>3</v>
      </c>
      <c r="AU5" s="4">
        <v>81</v>
      </c>
      <c r="AV5" s="4">
        <v>5</v>
      </c>
      <c r="AW5" s="4">
        <v>11</v>
      </c>
      <c r="AX5" s="4">
        <v>60</v>
      </c>
      <c r="AY5" s="4">
        <v>6.28</v>
      </c>
      <c r="AZ5" s="4">
        <v>4.5250000000000004</v>
      </c>
      <c r="BA5" s="4">
        <v>3.855</v>
      </c>
      <c r="BB5" s="4">
        <v>3.0949999999999998</v>
      </c>
      <c r="BC5" s="4">
        <v>2.2749999999999999</v>
      </c>
      <c r="BD5" s="4">
        <v>2.4649999999999999</v>
      </c>
      <c r="BE5" s="4">
        <v>4.57</v>
      </c>
      <c r="BF5" s="5">
        <f t="shared" si="19"/>
        <v>43.22</v>
      </c>
      <c r="BG5" s="5">
        <f t="shared" si="20"/>
        <v>58.64</v>
      </c>
      <c r="BH5" s="5">
        <f t="shared" si="21"/>
        <v>71.02</v>
      </c>
      <c r="BI5" s="5">
        <f t="shared" si="22"/>
        <v>80.11999999999999</v>
      </c>
      <c r="BJ5" s="5">
        <f t="shared" si="23"/>
        <v>89.97999999999999</v>
      </c>
      <c r="BK5" s="4">
        <f t="shared" si="0"/>
        <v>12.379999999999999</v>
      </c>
      <c r="BL5" s="4">
        <f t="shared" si="1"/>
        <v>9.1</v>
      </c>
      <c r="BM5" s="4">
        <f t="shared" si="2"/>
        <v>9.86</v>
      </c>
      <c r="BN5" s="4">
        <f t="shared" si="24"/>
        <v>31.339999999999996</v>
      </c>
      <c r="BO5" s="4">
        <v>2.090469474108402</v>
      </c>
      <c r="BP5" s="4">
        <v>0.74240159441953157</v>
      </c>
      <c r="BQ5" s="4">
        <v>0.36948272418613937</v>
      </c>
      <c r="BR5" s="4">
        <v>8.5556114745848011E-2</v>
      </c>
      <c r="BS5" s="4">
        <v>0.20688263195075185</v>
      </c>
      <c r="BT5" s="4">
        <v>0</v>
      </c>
      <c r="BU5" s="4">
        <v>0</v>
      </c>
      <c r="BV5" s="5">
        <f t="shared" si="25"/>
        <v>11.331484274111734</v>
      </c>
      <c r="BW5" s="5">
        <f t="shared" si="26"/>
        <v>12.80941517085629</v>
      </c>
      <c r="BX5" s="5">
        <f t="shared" si="27"/>
        <v>13.151639629839682</v>
      </c>
      <c r="BY5" s="5">
        <f t="shared" si="28"/>
        <v>13.97917015764269</v>
      </c>
      <c r="BZ5" s="4">
        <f t="shared" si="29"/>
        <v>0.34222445898339204</v>
      </c>
      <c r="CA5" s="4">
        <f t="shared" si="30"/>
        <v>0.8275305278030074</v>
      </c>
      <c r="CB5" s="4">
        <f t="shared" si="31"/>
        <v>0</v>
      </c>
      <c r="CC5" s="4">
        <f t="shared" ref="CC5:CD5" si="107">SUM(BZ5:CB5)</f>
        <v>1.1697549867863994</v>
      </c>
      <c r="CD5" s="4">
        <f t="shared" si="107"/>
        <v>1.9972855145894068</v>
      </c>
      <c r="CE5" s="4">
        <v>2.0100000000000002</v>
      </c>
      <c r="CF5" s="4">
        <v>0.38500000000000001</v>
      </c>
      <c r="CG5" s="4">
        <v>0.76500000000000001</v>
      </c>
      <c r="CH5" s="4">
        <v>1.7249999999999999</v>
      </c>
      <c r="CI5" s="4">
        <v>0.92999999999999994</v>
      </c>
      <c r="CJ5" s="4">
        <v>0.72</v>
      </c>
      <c r="CK5" s="4">
        <v>0.69500000000000006</v>
      </c>
      <c r="CL5" s="5">
        <f t="shared" si="33"/>
        <v>9.5800000000000018</v>
      </c>
      <c r="CM5" s="5">
        <f t="shared" si="34"/>
        <v>12.640000000000002</v>
      </c>
      <c r="CN5" s="5">
        <f t="shared" si="35"/>
        <v>19.540000000000003</v>
      </c>
      <c r="CO5" s="5">
        <f t="shared" si="35"/>
        <v>23.26</v>
      </c>
      <c r="CP5" s="5">
        <f t="shared" si="35"/>
        <v>26.14</v>
      </c>
      <c r="CQ5" s="4">
        <f t="shared" si="36"/>
        <v>6.8999999999999995</v>
      </c>
      <c r="CR5" s="4">
        <f t="shared" si="36"/>
        <v>3.7199999999999998</v>
      </c>
      <c r="CS5" s="4">
        <f t="shared" si="36"/>
        <v>2.88</v>
      </c>
      <c r="CT5" s="4">
        <f t="shared" si="37"/>
        <v>13.5</v>
      </c>
      <c r="CU5" s="4">
        <v>4.7850000000000001</v>
      </c>
      <c r="CV5" s="4">
        <v>2.3400000000000003</v>
      </c>
      <c r="CW5" s="4">
        <v>1.57</v>
      </c>
      <c r="CX5" s="4">
        <v>1.595</v>
      </c>
      <c r="CY5" s="4">
        <v>1.7649999999999999</v>
      </c>
      <c r="CZ5" s="4">
        <v>1.5549999999999999</v>
      </c>
      <c r="DA5" s="4">
        <v>1.6400000000000001</v>
      </c>
      <c r="DB5" s="5">
        <f t="shared" si="38"/>
        <v>28.5</v>
      </c>
      <c r="DC5" s="5">
        <f t="shared" si="39"/>
        <v>34.78</v>
      </c>
      <c r="DD5" s="5">
        <f t="shared" si="40"/>
        <v>41.160000000000004</v>
      </c>
      <c r="DE5" s="5">
        <f t="shared" si="41"/>
        <v>48.220000000000006</v>
      </c>
      <c r="DF5" s="5">
        <f t="shared" si="42"/>
        <v>54.440000000000005</v>
      </c>
      <c r="DG5" s="4">
        <f t="shared" si="43"/>
        <v>6.38</v>
      </c>
      <c r="DH5" s="4">
        <f t="shared" si="44"/>
        <v>7.06</v>
      </c>
      <c r="DI5" s="4">
        <f t="shared" si="45"/>
        <v>6.22</v>
      </c>
      <c r="DJ5" s="4">
        <f t="shared" si="46"/>
        <v>19.66</v>
      </c>
      <c r="DK5" s="4">
        <f t="shared" si="3"/>
        <v>40.769999999999996</v>
      </c>
      <c r="DL5" s="4">
        <f t="shared" si="3"/>
        <v>16.350000000000001</v>
      </c>
      <c r="DM5" s="4">
        <f t="shared" si="3"/>
        <v>14.01</v>
      </c>
      <c r="DN5" s="4">
        <f t="shared" si="3"/>
        <v>19.919999999999998</v>
      </c>
      <c r="DO5" s="4">
        <f t="shared" si="3"/>
        <v>16.169999999999998</v>
      </c>
      <c r="DP5" s="4">
        <f t="shared" si="3"/>
        <v>13.649999999999999</v>
      </c>
      <c r="DQ5" s="4">
        <f t="shared" si="3"/>
        <v>14.010000000000002</v>
      </c>
      <c r="DR5" s="4">
        <v>0.35628976934712786</v>
      </c>
      <c r="DS5" s="4">
        <v>0.37201061599322727</v>
      </c>
      <c r="DT5" s="4">
        <v>0.35435821895805081</v>
      </c>
      <c r="DU5" s="4">
        <v>0.35684194299936606</v>
      </c>
      <c r="DV5" s="4">
        <v>0.3620465966576642</v>
      </c>
      <c r="DW5" s="4">
        <v>0.36557662645684746</v>
      </c>
      <c r="DX5" s="4">
        <v>0.36463791304356852</v>
      </c>
      <c r="DY5" s="4">
        <f t="shared" si="4"/>
        <v>0.21313555701897549</v>
      </c>
      <c r="DZ5" s="4">
        <f t="shared" si="4"/>
        <v>-3.2858452350865236E-2</v>
      </c>
      <c r="EA5" s="4">
        <f t="shared" si="4"/>
        <v>9.910736952980502E-2</v>
      </c>
      <c r="EB5" s="4">
        <f t="shared" si="4"/>
        <v>0.17131919701331264</v>
      </c>
      <c r="EC5" s="4">
        <f t="shared" si="4"/>
        <v>3.3437662188880016E-2</v>
      </c>
      <c r="ED5" s="4">
        <f t="shared" si="4"/>
        <v>-5.0542562478456806E-3</v>
      </c>
      <c r="EE5" s="4">
        <f>(CK5*4)*((0.365-DX5)/(0.365-0.02))*1.12</f>
        <v>3.2678085436087983E-3</v>
      </c>
      <c r="EF5" s="4">
        <f t="shared" si="5"/>
        <v>0.50738987081382969</v>
      </c>
      <c r="EG5" s="4">
        <f t="shared" si="5"/>
        <v>-0.19971111298967445</v>
      </c>
      <c r="EH5" s="4">
        <f t="shared" si="5"/>
        <v>0.20339682374090703</v>
      </c>
      <c r="EI5" s="4">
        <f t="shared" si="5"/>
        <v>0.15840818506448329</v>
      </c>
      <c r="EJ5" s="4">
        <f t="shared" si="5"/>
        <v>6.3459649207928182E-2</v>
      </c>
      <c r="EK5" s="4">
        <f t="shared" si="5"/>
        <v>-1.0915789535277822E-2</v>
      </c>
      <c r="EL5" s="4">
        <f>(DA5*4)*((0.365-DX5)/(0.365-0.02))*1.12</f>
        <v>7.7110877863574515E-3</v>
      </c>
      <c r="EM5" s="4">
        <f t="shared" si="6"/>
        <v>2.4714234348211443E-3</v>
      </c>
      <c r="EN5" s="4">
        <f t="shared" si="6"/>
        <v>-3.8101173876235197E-4</v>
      </c>
      <c r="EO5" s="4">
        <f t="shared" si="6"/>
        <v>1.149204192135958E-3</v>
      </c>
      <c r="EP5" s="4">
        <f t="shared" si="6"/>
        <v>1.9865398540504708E-3</v>
      </c>
      <c r="EQ5" s="4">
        <f t="shared" si="6"/>
        <v>3.8772799384137306E-4</v>
      </c>
      <c r="ER5" s="4">
        <f t="shared" si="6"/>
        <v>-5.8606867437913729E-5</v>
      </c>
      <c r="ES5" s="4">
        <f t="shared" si="6"/>
        <v>3.7892028566892371E-5</v>
      </c>
      <c r="ET5" s="4">
        <f t="shared" si="6"/>
        <v>5.8834632515518282E-3</v>
      </c>
      <c r="EU5" s="4">
        <f t="shared" si="6"/>
        <v>-2.3157596589711785E-3</v>
      </c>
      <c r="EV5" s="4">
        <f t="shared" si="6"/>
        <v>2.3584974923574562E-3</v>
      </c>
      <c r="EW5" s="4">
        <f t="shared" si="6"/>
        <v>1.8368296041800008E-3</v>
      </c>
      <c r="EX5" s="4">
        <f t="shared" si="6"/>
        <v>7.3584936465593892E-4</v>
      </c>
      <c r="EY5" s="4">
        <f t="shared" si="6"/>
        <v>-1.2657455398049422E-4</v>
      </c>
      <c r="EZ5" s="4">
        <f t="shared" si="6"/>
        <v>8.9414283236983422E-5</v>
      </c>
      <c r="FA5" s="4">
        <f>SUM(EM5:EZ5)</f>
        <v>1.4054888680246109E-2</v>
      </c>
      <c r="FB5" s="4">
        <v>5.8337655524477519E-2</v>
      </c>
      <c r="FC5" s="4">
        <f t="shared" si="47"/>
        <v>583.3765552447752</v>
      </c>
      <c r="FD5" s="4">
        <v>0.36584818544037528</v>
      </c>
      <c r="FE5" s="31">
        <v>-9999</v>
      </c>
      <c r="FF5" s="32">
        <v>-9999</v>
      </c>
      <c r="FG5" s="31">
        <v>-9999</v>
      </c>
      <c r="FH5" s="32">
        <v>-9999</v>
      </c>
      <c r="FI5" s="31">
        <v>-9999</v>
      </c>
      <c r="FJ5" s="32">
        <v>-9999</v>
      </c>
      <c r="FK5" s="33">
        <v>-9999</v>
      </c>
      <c r="FL5" s="33">
        <v>-9999</v>
      </c>
      <c r="FM5" s="33">
        <v>-9999</v>
      </c>
      <c r="FN5" s="33">
        <v>-9999</v>
      </c>
      <c r="FO5" s="33">
        <v>-9999</v>
      </c>
      <c r="FP5" s="33">
        <v>-9999</v>
      </c>
      <c r="FQ5" s="33">
        <v>-9999</v>
      </c>
      <c r="FR5" s="33">
        <v>-9999</v>
      </c>
      <c r="FS5" s="33">
        <v>-9999</v>
      </c>
      <c r="FT5" s="33">
        <v>-9999</v>
      </c>
      <c r="FU5" s="33">
        <v>-9999</v>
      </c>
      <c r="FV5" s="33">
        <v>-9999</v>
      </c>
      <c r="FW5" s="33">
        <v>-9999</v>
      </c>
      <c r="FX5" s="33">
        <v>-9999</v>
      </c>
      <c r="FY5" s="33">
        <v>-9999</v>
      </c>
      <c r="FZ5" s="33">
        <v>-9999</v>
      </c>
      <c r="GA5" s="31">
        <v>-9999</v>
      </c>
      <c r="GB5" s="31">
        <v>-9999</v>
      </c>
      <c r="GC5" s="31">
        <v>-9999</v>
      </c>
      <c r="GD5" s="31">
        <v>-9999</v>
      </c>
      <c r="GE5" s="31">
        <v>-9999</v>
      </c>
      <c r="GF5" s="34">
        <v>-9999</v>
      </c>
      <c r="GG5" s="34">
        <v>-9999</v>
      </c>
      <c r="GH5" s="34">
        <v>-9999</v>
      </c>
      <c r="GI5" s="34">
        <v>-9999</v>
      </c>
      <c r="GJ5" s="34">
        <v>-9999</v>
      </c>
      <c r="GK5" s="33">
        <v>-9999</v>
      </c>
      <c r="GL5" s="33">
        <v>-9999</v>
      </c>
      <c r="GM5" s="33">
        <v>-9999</v>
      </c>
      <c r="GN5" s="33">
        <v>-9999</v>
      </c>
      <c r="GO5" s="33">
        <v>-9999</v>
      </c>
      <c r="GP5" s="33">
        <v>-9999</v>
      </c>
      <c r="GQ5" s="33">
        <v>-9999</v>
      </c>
      <c r="GR5" s="33">
        <v>-9999</v>
      </c>
      <c r="GS5" s="33">
        <v>-9999</v>
      </c>
      <c r="GT5" s="33">
        <v>-9999</v>
      </c>
      <c r="GU5" s="33">
        <v>-9999</v>
      </c>
      <c r="GV5" s="33">
        <v>-9999</v>
      </c>
      <c r="GW5" s="33">
        <v>-9999</v>
      </c>
      <c r="GX5" s="33">
        <v>-9999</v>
      </c>
      <c r="GY5" s="22">
        <v>-9999</v>
      </c>
      <c r="GZ5" s="22">
        <v>-9999</v>
      </c>
      <c r="HA5" s="22">
        <v>-9999</v>
      </c>
      <c r="HB5" s="22">
        <v>-9999</v>
      </c>
      <c r="HC5" s="22">
        <v>-9999</v>
      </c>
      <c r="HD5" s="22">
        <v>-9999</v>
      </c>
      <c r="HE5" s="22">
        <v>-9999</v>
      </c>
      <c r="HF5" s="22">
        <v>-9999</v>
      </c>
      <c r="HG5" s="22">
        <v>-9999</v>
      </c>
      <c r="HH5" s="33">
        <v>-9999</v>
      </c>
      <c r="HI5" s="33">
        <v>-9999</v>
      </c>
      <c r="HJ5" s="22">
        <v>-9999</v>
      </c>
      <c r="HK5" s="33">
        <v>-9999</v>
      </c>
      <c r="HL5" s="33">
        <v>-9999</v>
      </c>
      <c r="HM5" s="33">
        <v>-9999</v>
      </c>
      <c r="HN5" s="33">
        <v>-9999</v>
      </c>
      <c r="HO5" s="33">
        <v>-9999</v>
      </c>
      <c r="HP5" s="33">
        <v>-9999</v>
      </c>
      <c r="HQ5" s="33">
        <v>-9999</v>
      </c>
      <c r="HR5" s="33">
        <v>-9999</v>
      </c>
      <c r="HS5" s="33">
        <v>-9999</v>
      </c>
      <c r="HT5" s="33">
        <v>-9999</v>
      </c>
      <c r="HU5" s="33">
        <v>-9999</v>
      </c>
      <c r="HV5" s="18">
        <v>553.79999999999995</v>
      </c>
      <c r="HW5" s="18">
        <v>72.09</v>
      </c>
      <c r="HX5" s="17">
        <f t="shared" si="48"/>
        <v>481.70999999999992</v>
      </c>
      <c r="HY5" s="11">
        <v>11</v>
      </c>
      <c r="HZ5" s="11">
        <v>668.7</v>
      </c>
      <c r="IA5" s="11">
        <v>32.880000000000003</v>
      </c>
      <c r="IB5" s="20">
        <f t="shared" si="49"/>
        <v>635.82000000000005</v>
      </c>
      <c r="IC5" s="23">
        <v>188</v>
      </c>
      <c r="ID5" s="11">
        <v>610.20000000000005</v>
      </c>
      <c r="IE5" s="11">
        <v>32.880000000000003</v>
      </c>
      <c r="IF5" s="10">
        <f t="shared" si="50"/>
        <v>577.32000000000005</v>
      </c>
      <c r="IG5" s="11">
        <v>273</v>
      </c>
      <c r="IH5" s="11">
        <v>32.880000000000003</v>
      </c>
      <c r="II5" s="10">
        <f t="shared" si="51"/>
        <v>240.12</v>
      </c>
      <c r="IJ5" s="11">
        <v>367.2</v>
      </c>
      <c r="IK5" s="11">
        <v>32.880000000000003</v>
      </c>
      <c r="IL5" s="10">
        <f t="shared" si="52"/>
        <v>334.32</v>
      </c>
      <c r="IM5" s="24">
        <v>178.3</v>
      </c>
      <c r="IN5" s="24">
        <v>6.91</v>
      </c>
      <c r="IO5" s="18">
        <v>192.6</v>
      </c>
      <c r="IP5" s="24">
        <v>32.880000000000003</v>
      </c>
      <c r="IQ5" s="20">
        <f t="shared" ref="IQ5" si="108">IM5-IN5</f>
        <v>171.39000000000001</v>
      </c>
      <c r="IR5" s="20">
        <f t="shared" ref="IR5" si="109">IO5-IP5</f>
        <v>159.72</v>
      </c>
      <c r="IS5" s="17">
        <f t="shared" ref="IS5" si="110">(IR5*10000/(1000*1*1.02))</f>
        <v>1565.8823529411766</v>
      </c>
      <c r="IT5" s="17">
        <f t="shared" ref="IT5" si="111">IS5/1.12</f>
        <v>1398.1092436974789</v>
      </c>
      <c r="IU5" s="22">
        <f t="shared" si="7"/>
        <v>4722.6470588235288</v>
      </c>
      <c r="IV5" s="17">
        <f t="shared" si="8"/>
        <v>6233.5294117647072</v>
      </c>
      <c r="IW5" s="17">
        <f t="shared" si="9"/>
        <v>2354.1176470588234</v>
      </c>
      <c r="IX5" s="17">
        <f t="shared" si="57"/>
        <v>3277.6470588235293</v>
      </c>
      <c r="IY5" s="22">
        <f t="shared" si="10"/>
        <v>5660.0000000000009</v>
      </c>
      <c r="IZ5" s="17">
        <f t="shared" si="58"/>
        <v>16587.941176470587</v>
      </c>
      <c r="JA5" s="17">
        <f t="shared" si="59"/>
        <v>1680.294117647059</v>
      </c>
      <c r="JB5" s="18">
        <v>136</v>
      </c>
      <c r="JC5" s="19">
        <v>2.7502730886420639</v>
      </c>
      <c r="JD5" s="4">
        <v>2.88</v>
      </c>
      <c r="JE5" s="4">
        <f t="shared" si="11"/>
        <v>136.01223529411763</v>
      </c>
      <c r="JF5" s="28">
        <v>0.24162215529776715</v>
      </c>
      <c r="JG5" s="4">
        <v>0.6</v>
      </c>
      <c r="JH5" s="4">
        <f t="shared" si="12"/>
        <v>37.401176470588247</v>
      </c>
      <c r="JI5" s="28">
        <v>0.24356151139761079</v>
      </c>
      <c r="JJ5" s="4">
        <v>1.24</v>
      </c>
      <c r="JK5" s="4">
        <f t="shared" si="13"/>
        <v>29.19105882352941</v>
      </c>
      <c r="JL5" s="28">
        <v>0.24322994663278696</v>
      </c>
      <c r="JM5" s="4">
        <v>3.85</v>
      </c>
      <c r="JN5" s="4">
        <f t="shared" si="14"/>
        <v>64.691323529411775</v>
      </c>
      <c r="JO5" s="28">
        <v>0.24123288944363452</v>
      </c>
      <c r="JP5" s="17">
        <f t="shared" si="60"/>
        <v>267.29579411764706</v>
      </c>
      <c r="JQ5" s="17">
        <f t="shared" si="61"/>
        <v>238.65695903361342</v>
      </c>
      <c r="JR5" s="20">
        <v>20</v>
      </c>
      <c r="JS5" s="5">
        <v>127.696144</v>
      </c>
      <c r="JT5" s="17">
        <v>5.36</v>
      </c>
      <c r="JU5" s="17">
        <f t="shared" si="62"/>
        <v>4.8500000000000005</v>
      </c>
      <c r="JV5" s="4">
        <f t="shared" ref="JV5:JV61" si="112">JU5*(43560/(JS5*0.454))</f>
        <v>3644.1477225404847</v>
      </c>
      <c r="JW5" s="10">
        <v>1.76</v>
      </c>
      <c r="JX5" s="4">
        <v>0.375</v>
      </c>
      <c r="JY5" s="4">
        <f t="shared" si="63"/>
        <v>1366.5553959526817</v>
      </c>
      <c r="JZ5" s="4">
        <f t="shared" si="64"/>
        <v>1530.5420434670036</v>
      </c>
      <c r="KA5" s="10">
        <v>2.14</v>
      </c>
      <c r="KB5" s="4">
        <f t="shared" si="15"/>
        <v>0.44123711340206184</v>
      </c>
      <c r="KC5" s="4">
        <f t="shared" si="16"/>
        <v>1607.9332219044613</v>
      </c>
      <c r="KD5" s="4">
        <f t="shared" si="65"/>
        <v>1800.8852085329968</v>
      </c>
      <c r="KE5" s="4">
        <v>2.8</v>
      </c>
      <c r="KF5" s="4">
        <v>43.9</v>
      </c>
      <c r="KG5" s="4">
        <f t="shared" si="66"/>
        <v>322.5</v>
      </c>
      <c r="KH5" s="4">
        <v>3.470658824597435</v>
      </c>
      <c r="KI5" s="4">
        <f t="shared" si="67"/>
        <v>3.7432279352523152</v>
      </c>
      <c r="KJ5" s="4">
        <f t="shared" si="17"/>
        <v>67.411238207634057</v>
      </c>
      <c r="KK5" s="28">
        <v>0.26167563514038078</v>
      </c>
      <c r="KL5" s="4">
        <v>4.12</v>
      </c>
      <c r="KM5" s="4">
        <v>0.30718475066666701</v>
      </c>
      <c r="KN5" s="4">
        <v>0.48413062072727298</v>
      </c>
      <c r="KO5" s="4">
        <v>0.28226937381818201</v>
      </c>
      <c r="KP5" s="4">
        <v>0.40097850348484898</v>
      </c>
      <c r="KQ5" s="4">
        <v>0.58537692196969704</v>
      </c>
      <c r="KR5" s="4">
        <v>0.52287428745454501</v>
      </c>
      <c r="KS5" s="4">
        <v>0.39770273584848498</v>
      </c>
      <c r="KT5" s="4">
        <v>0.56998373984848505</v>
      </c>
      <c r="KU5" s="4">
        <v>0.52592803033333302</v>
      </c>
      <c r="KV5" s="4">
        <v>0.29976666666666701</v>
      </c>
      <c r="KW5" s="4">
        <v>0.47573636363636401</v>
      </c>
      <c r="KX5" s="4">
        <v>0.29434545454545502</v>
      </c>
      <c r="KY5" s="4">
        <v>26.41</v>
      </c>
      <c r="KZ5" s="4">
        <v>22.862121212121199</v>
      </c>
      <c r="LA5" s="4">
        <v>15.689696969697</v>
      </c>
      <c r="LB5" s="4">
        <v>29.3957575757576</v>
      </c>
      <c r="LC5" s="4">
        <v>28.262424242424199</v>
      </c>
      <c r="LD5" s="4">
        <v>25.411212121212099</v>
      </c>
      <c r="LE5" s="4">
        <v>25.605454545454599</v>
      </c>
      <c r="LF5" s="4">
        <v>0.108039324242424</v>
      </c>
      <c r="LG5" s="4">
        <v>6.6319957575757593E-2</v>
      </c>
      <c r="LH5" s="4">
        <v>52.931212121212099</v>
      </c>
      <c r="LI5" s="4">
        <v>52.076363636363602</v>
      </c>
      <c r="LJ5" s="4">
        <v>53</v>
      </c>
      <c r="LK5" s="4">
        <f t="shared" si="68"/>
        <v>6.8787878787901491E-2</v>
      </c>
      <c r="LL5" s="4">
        <f t="shared" si="69"/>
        <v>0.92363636363639756</v>
      </c>
      <c r="LM5" s="4">
        <v>1746.8272121212101</v>
      </c>
      <c r="LN5" s="4">
        <v>1727.4262727272701</v>
      </c>
      <c r="LO5" s="4">
        <v>0.177940627248485</v>
      </c>
      <c r="LP5" s="4">
        <v>0.18579208804848499</v>
      </c>
      <c r="LQ5" s="4">
        <v>0.13882537907575801</v>
      </c>
      <c r="LR5" s="4">
        <v>0.13170731437272701</v>
      </c>
      <c r="LS5" s="4">
        <v>9.0047297836363602E-2</v>
      </c>
      <c r="LT5" s="4">
        <v>9.3569886718181797E-2</v>
      </c>
      <c r="LU5" s="4">
        <v>5.0113996045454502E-2</v>
      </c>
      <c r="LV5" s="4">
        <v>3.8256999527272698E-2</v>
      </c>
      <c r="LW5" s="4">
        <v>4.0120315818181797E-2</v>
      </c>
      <c r="LX5" s="4">
        <v>5.5543253978787899E-2</v>
      </c>
      <c r="LY5" s="4">
        <v>0.31882763180000001</v>
      </c>
      <c r="LZ5" s="4">
        <v>0.34814866508787901</v>
      </c>
      <c r="MA5" s="4">
        <v>0.31057788593636398</v>
      </c>
      <c r="MB5" s="4">
        <v>0.31049922290909099</v>
      </c>
      <c r="MC5" s="4">
        <v>0.14938852825757601</v>
      </c>
      <c r="MD5" s="4">
        <v>0.173758858112121</v>
      </c>
      <c r="ME5" s="4">
        <v>0.43336259306666702</v>
      </c>
      <c r="MF5" s="4">
        <v>0.459851909115151</v>
      </c>
      <c r="MG5" s="4">
        <v>0.43803605335151502</v>
      </c>
      <c r="MH5" s="4">
        <v>0.16516406696666699</v>
      </c>
      <c r="MI5" s="4">
        <v>0.458758211966667</v>
      </c>
      <c r="MJ5" s="4">
        <v>0.15742136322424199</v>
      </c>
      <c r="MK5" s="4">
        <v>0.25197940491818199</v>
      </c>
      <c r="ML5" s="4">
        <v>0.304849391769697</v>
      </c>
      <c r="MM5" s="4">
        <v>0.22266031728181801</v>
      </c>
      <c r="MN5" s="4">
        <v>0.27363072287575801</v>
      </c>
      <c r="MO5" s="4">
        <v>-9.53823285757575E-2</v>
      </c>
      <c r="MP5" s="4">
        <v>-7.31975035424242E-2</v>
      </c>
      <c r="MQ5" s="4">
        <v>0.458758211966667</v>
      </c>
      <c r="MR5" s="4">
        <v>0.15742136322424199</v>
      </c>
      <c r="MS5" s="4">
        <v>8.8232656300000004E-2</v>
      </c>
      <c r="MT5" s="4">
        <v>9.2732681972727299E-2</v>
      </c>
      <c r="MU5" s="4">
        <v>5.3542959584848497E-2</v>
      </c>
      <c r="MV5" s="4">
        <v>5.2495353757575698E-2</v>
      </c>
      <c r="MW5" s="4">
        <v>3.4856112390909098E-2</v>
      </c>
      <c r="MX5" s="4">
        <v>4.0436030978787903E-2</v>
      </c>
      <c r="MY5" s="4">
        <v>0.3946296507</v>
      </c>
      <c r="MZ5" s="4">
        <v>0.43593348290303002</v>
      </c>
      <c r="NA5" s="4">
        <v>0.41497747236363602</v>
      </c>
      <c r="NB5" s="4">
        <v>0.45739178409393899</v>
      </c>
      <c r="NC5" s="4">
        <v>-0.101591088090909</v>
      </c>
      <c r="ND5" s="4">
        <v>-9.9721829636363599E-2</v>
      </c>
      <c r="NE5" s="4">
        <v>0.41497747236363602</v>
      </c>
      <c r="NF5" s="4">
        <v>0.45739178409393899</v>
      </c>
      <c r="NG5" s="4">
        <v>0.30576115363636402</v>
      </c>
      <c r="NH5" s="4">
        <v>0.47941231434090897</v>
      </c>
      <c r="NI5" s="4">
        <v>0.27985981740909099</v>
      </c>
      <c r="NJ5" s="4">
        <v>0.40043535252272699</v>
      </c>
      <c r="NK5" s="4">
        <v>0.56887238672727303</v>
      </c>
      <c r="NL5" s="4">
        <v>0.51409688340909099</v>
      </c>
      <c r="NM5" s="4">
        <v>0.40248840443181799</v>
      </c>
      <c r="NN5" s="4">
        <v>0.57322318084090895</v>
      </c>
      <c r="NO5" s="4">
        <v>0.537327970545455</v>
      </c>
      <c r="NP5" s="4">
        <v>0.29646439325000001</v>
      </c>
      <c r="NQ5" s="4">
        <v>0.47307500000000002</v>
      </c>
      <c r="NR5" s="4">
        <v>0.29393037520454501</v>
      </c>
      <c r="NS5" s="4">
        <v>35.68</v>
      </c>
      <c r="NT5" s="4">
        <v>32.655227272727302</v>
      </c>
      <c r="NU5" s="4">
        <v>9.8204545454545507</v>
      </c>
      <c r="NV5" s="4">
        <v>51.624090909090903</v>
      </c>
      <c r="NW5" s="4">
        <v>50.745227272727298</v>
      </c>
      <c r="NX5" s="4">
        <v>37.695454545454602</v>
      </c>
      <c r="NY5" s="4">
        <v>37.74</v>
      </c>
      <c r="NZ5" s="4">
        <v>0.39529285454545499</v>
      </c>
      <c r="OA5" s="4">
        <v>0.33608971818181799</v>
      </c>
      <c r="OB5" s="4">
        <v>54.028863636363603</v>
      </c>
      <c r="OC5" s="4">
        <v>52.05</v>
      </c>
      <c r="OD5" s="4">
        <v>54.5</v>
      </c>
      <c r="OE5" s="4">
        <f t="shared" si="70"/>
        <v>0.47113636363639699</v>
      </c>
      <c r="OF5" s="4">
        <f t="shared" si="71"/>
        <v>2.4500000000000028</v>
      </c>
      <c r="OG5" s="4">
        <v>1771.7645681818201</v>
      </c>
      <c r="OH5" s="4">
        <v>1726.8381818181799</v>
      </c>
      <c r="OI5" s="4">
        <v>0.174867274002273</v>
      </c>
      <c r="OJ5" s="4">
        <v>0.17174303891363599</v>
      </c>
      <c r="OK5" s="4">
        <v>0.14347867233409101</v>
      </c>
      <c r="OL5" s="4">
        <v>0.123796304222727</v>
      </c>
      <c r="OM5" s="4">
        <v>9.5609890586363599E-2</v>
      </c>
      <c r="ON5" s="4">
        <v>8.3457242249999994E-2</v>
      </c>
      <c r="OO5" s="4">
        <v>6.3600986440909099E-2</v>
      </c>
      <c r="OP5" s="4">
        <v>3.4462888995454501E-2</v>
      </c>
      <c r="OQ5" s="4">
        <v>3.2213155913636403E-2</v>
      </c>
      <c r="OR5" s="4">
        <v>4.9173998931818202E-2</v>
      </c>
      <c r="OS5" s="4">
        <v>0.32196639073181799</v>
      </c>
      <c r="OT5" s="4">
        <v>0.33846672774318198</v>
      </c>
      <c r="OU5" s="4">
        <v>0.31809657753181803</v>
      </c>
      <c r="OV5" s="4">
        <v>0.29872523162954501</v>
      </c>
      <c r="OW5" s="4">
        <v>0.15590636389318199</v>
      </c>
      <c r="OX5" s="4">
        <v>0.177306735490909</v>
      </c>
      <c r="OY5" s="4">
        <v>0.42435535508863598</v>
      </c>
      <c r="OZ5" s="4">
        <v>0.42146274873636402</v>
      </c>
      <c r="PA5" s="4">
        <v>0.32876755514545403</v>
      </c>
      <c r="PB5" s="4">
        <v>-0.157514919325</v>
      </c>
      <c r="PC5" s="4">
        <v>0.34872373523181799</v>
      </c>
      <c r="PD5" s="4">
        <v>-0.19049478392499999</v>
      </c>
      <c r="PE5" s="4">
        <v>0.20596845708181799</v>
      </c>
      <c r="PF5" s="4">
        <v>0.241751282388636</v>
      </c>
      <c r="PG5" s="4">
        <v>0.181120346952273</v>
      </c>
      <c r="PH5" s="4">
        <v>0.22015383334545499</v>
      </c>
      <c r="PI5" s="4">
        <v>-0.119533950886364</v>
      </c>
      <c r="PJ5" s="4">
        <v>-6.5793645740909096E-2</v>
      </c>
      <c r="PK5" s="4">
        <v>0.34872373523181799</v>
      </c>
      <c r="PL5" s="4">
        <v>-0.19049478392499999</v>
      </c>
      <c r="PM5" s="4">
        <v>0.28090625328947399</v>
      </c>
      <c r="PN5" s="4">
        <v>0.43291357228947402</v>
      </c>
      <c r="PO5" s="4">
        <v>0.25562604168421099</v>
      </c>
      <c r="PP5" s="4">
        <v>0.36623843781578902</v>
      </c>
      <c r="PQ5" s="4">
        <v>0.547260125631579</v>
      </c>
      <c r="PR5" s="4">
        <v>0.48421610757894701</v>
      </c>
      <c r="PS5" s="4">
        <v>0.36033679886842102</v>
      </c>
      <c r="PT5" s="4">
        <v>0.52009114392105305</v>
      </c>
      <c r="PU5" s="4">
        <v>0.49581581747368397</v>
      </c>
      <c r="PV5" s="4">
        <v>0.26437206368421101</v>
      </c>
      <c r="PW5" s="4">
        <v>0.41533421052631597</v>
      </c>
      <c r="PX5" s="4">
        <v>0.25683632734210499</v>
      </c>
      <c r="PY5" s="4">
        <v>24.42</v>
      </c>
      <c r="PZ5" s="4">
        <v>22.4644736842105</v>
      </c>
      <c r="QA5" s="4">
        <v>27.8481578947369</v>
      </c>
      <c r="QB5" s="4">
        <v>43.233947368420999</v>
      </c>
      <c r="QC5" s="4">
        <v>42.474736842105301</v>
      </c>
      <c r="QD5" s="4">
        <v>26.29</v>
      </c>
      <c r="QE5" s="4">
        <v>26.1876315789474</v>
      </c>
      <c r="QF5" s="4">
        <v>0.47915251578947399</v>
      </c>
      <c r="QG5" s="4">
        <v>0.41875596315789498</v>
      </c>
      <c r="QH5" s="4">
        <v>56.710526315789501</v>
      </c>
      <c r="QI5" s="4">
        <v>56.064736842105297</v>
      </c>
      <c r="QJ5" s="4">
        <v>58</v>
      </c>
      <c r="QK5" s="4">
        <f t="shared" si="72"/>
        <v>1.289473684210499</v>
      </c>
      <c r="QL5" s="4">
        <f t="shared" si="73"/>
        <v>1.9352631578947026</v>
      </c>
      <c r="QM5" s="4">
        <v>1833.6714473684201</v>
      </c>
      <c r="QN5" s="4">
        <v>1817.9701578947399</v>
      </c>
      <c r="QO5" s="4">
        <v>0.18115683207368399</v>
      </c>
      <c r="QP5" s="4">
        <v>0.19687858854736801</v>
      </c>
      <c r="QQ5" s="4">
        <v>0.15820091208157899</v>
      </c>
      <c r="QR5" s="4">
        <v>0.13848456329473699</v>
      </c>
      <c r="QS5" s="4">
        <v>0.1118058894</v>
      </c>
      <c r="QT5" s="4">
        <v>0.115411974036842</v>
      </c>
      <c r="QU5" s="4">
        <v>8.8381745655263202E-2</v>
      </c>
      <c r="QV5" s="4">
        <v>5.5694637644736901E-2</v>
      </c>
      <c r="QW5" s="4">
        <v>2.3668818465789498E-2</v>
      </c>
      <c r="QX5" s="4">
        <v>6.0132260721052599E-2</v>
      </c>
      <c r="QY5" s="4">
        <v>0.33863876394999998</v>
      </c>
      <c r="QZ5" s="4">
        <v>0.36202215498157903</v>
      </c>
      <c r="RA5" s="4">
        <v>0.32578215666315802</v>
      </c>
      <c r="RB5" s="4">
        <v>0.32036651971052599</v>
      </c>
      <c r="RC5" s="4">
        <v>0.167804169239474</v>
      </c>
      <c r="RD5" s="4">
        <v>0.177894177428947</v>
      </c>
      <c r="RE5" s="4">
        <v>0.44344520857894698</v>
      </c>
      <c r="RF5" s="4">
        <v>0.49413547430789501</v>
      </c>
      <c r="RG5" s="4">
        <v>0.20068225427105299</v>
      </c>
      <c r="RH5" s="4">
        <v>0.47921623159473697</v>
      </c>
      <c r="RI5" s="4">
        <v>0.21728100050263099</v>
      </c>
      <c r="RJ5" s="4">
        <v>0.50162447624999995</v>
      </c>
      <c r="RK5" s="4">
        <v>0.14401011991052601</v>
      </c>
      <c r="RL5" s="4">
        <v>0.32189132124210501</v>
      </c>
      <c r="RM5" s="4">
        <v>0.12505580360789501</v>
      </c>
      <c r="RN5" s="4">
        <v>0.28671837258157901</v>
      </c>
      <c r="RO5" s="4">
        <v>-0.16227894576315799</v>
      </c>
      <c r="RP5" s="4">
        <v>-0.105061671657895</v>
      </c>
      <c r="RQ5" s="4">
        <v>0.21728100050263099</v>
      </c>
      <c r="RR5" s="4">
        <v>0.50162447624999995</v>
      </c>
      <c r="RS5" s="4">
        <v>0.100245770218421</v>
      </c>
      <c r="RT5" s="4">
        <v>0.12274186790526299</v>
      </c>
      <c r="RU5" s="4">
        <v>6.1070145802631599E-2</v>
      </c>
      <c r="RV5" s="4">
        <v>7.2356001739473694E-2</v>
      </c>
      <c r="RW5" s="4">
        <v>3.9431111336842101E-2</v>
      </c>
      <c r="RX5" s="4">
        <v>5.0860319963157902E-2</v>
      </c>
      <c r="RY5" s="4">
        <v>0.39148829333684199</v>
      </c>
      <c r="RZ5" s="4">
        <v>0.41562485023420997</v>
      </c>
      <c r="SA5" s="4">
        <v>0.41294637781052601</v>
      </c>
      <c r="SB5" s="4">
        <v>0.44400537011052599</v>
      </c>
      <c r="SC5" s="4">
        <v>-0.114943036210526</v>
      </c>
      <c r="SD5" s="4">
        <v>-0.13467169965789499</v>
      </c>
      <c r="SE5" s="4">
        <v>0.41294637781052601</v>
      </c>
      <c r="SF5" s="4">
        <v>0.44400537011052599</v>
      </c>
      <c r="SG5" s="4">
        <v>0.26400203657499999</v>
      </c>
      <c r="SH5" s="4">
        <v>0.38145301320000002</v>
      </c>
      <c r="SI5" s="4">
        <v>0.22941462167500001</v>
      </c>
      <c r="SJ5" s="4">
        <v>0.32741683464999999</v>
      </c>
      <c r="SK5" s="4">
        <v>0.49972477067499999</v>
      </c>
      <c r="SL5" s="4">
        <v>0.41709768692499999</v>
      </c>
      <c r="SM5" s="4">
        <v>0.33391149549999999</v>
      </c>
      <c r="SN5" s="4">
        <v>0.49493283587499998</v>
      </c>
      <c r="SO5" s="4">
        <v>0.44731088087499998</v>
      </c>
      <c r="SP5" s="4">
        <v>0.25727411165000003</v>
      </c>
      <c r="SQ5" s="4">
        <v>0.39148930747499999</v>
      </c>
      <c r="SR5" s="4">
        <v>0.25123096442499998</v>
      </c>
      <c r="SS5" s="4">
        <v>22.53</v>
      </c>
      <c r="ST5" s="4">
        <v>19.561250000000001</v>
      </c>
      <c r="SU5" s="4">
        <v>26.78275</v>
      </c>
      <c r="SV5" s="4">
        <v>32.171500000000002</v>
      </c>
      <c r="SW5" s="4">
        <v>29.909500000000001</v>
      </c>
      <c r="SX5" s="4">
        <v>21.95</v>
      </c>
      <c r="SY5" s="4">
        <v>21.797499999999999</v>
      </c>
      <c r="SZ5" s="4">
        <v>0.27834217249999998</v>
      </c>
      <c r="TA5" s="4">
        <v>0.19989119999999999</v>
      </c>
      <c r="TB5" s="4">
        <v>53.674750000000003</v>
      </c>
      <c r="TC5" s="4">
        <v>57.113500000000002</v>
      </c>
      <c r="TD5" s="4">
        <v>62</v>
      </c>
      <c r="TE5" s="4">
        <f t="shared" si="74"/>
        <v>8.3252499999999969</v>
      </c>
      <c r="TF5" s="4">
        <f t="shared" si="75"/>
        <v>4.8864999999999981</v>
      </c>
      <c r="TG5" s="4">
        <v>1763.706475</v>
      </c>
      <c r="TH5" s="4">
        <v>1841.7670499999999</v>
      </c>
      <c r="TI5" s="4">
        <v>0.1941233842</v>
      </c>
      <c r="TJ5" s="4">
        <v>0.20688147277499999</v>
      </c>
      <c r="TK5" s="4">
        <v>0.14516592714750001</v>
      </c>
      <c r="TL5" s="4">
        <v>0.12009803497</v>
      </c>
      <c r="TM5" s="4">
        <v>0.11668180451</v>
      </c>
      <c r="TN5" s="4">
        <v>0.13284879099749999</v>
      </c>
      <c r="TO5" s="4">
        <v>6.6677529062500004E-2</v>
      </c>
      <c r="TP5" s="4">
        <v>4.4353066730000001E-2</v>
      </c>
      <c r="TQ5" s="4">
        <v>5.0408853097499998E-2</v>
      </c>
      <c r="TR5" s="4">
        <v>8.9113118617500001E-2</v>
      </c>
      <c r="TS5" s="4">
        <v>0.32651245225749997</v>
      </c>
      <c r="TT5" s="4">
        <v>0.36916762350749999</v>
      </c>
      <c r="TU5" s="4">
        <v>0.31584038307000001</v>
      </c>
      <c r="TV5" s="4">
        <v>0.30712678364750001</v>
      </c>
      <c r="TW5" s="4">
        <v>0.14135402459999999</v>
      </c>
      <c r="TX5" s="4">
        <v>0.17603825111499999</v>
      </c>
      <c r="TY5" s="4">
        <v>0.48272310208250002</v>
      </c>
      <c r="TZ5" s="4">
        <v>0.52663053837499996</v>
      </c>
      <c r="UA5" s="4">
        <v>0.42901389535000001</v>
      </c>
      <c r="UB5" s="4">
        <v>0.66262507276000004</v>
      </c>
      <c r="UC5" s="4">
        <v>0.4552262916</v>
      </c>
      <c r="UD5" s="4">
        <v>0.68652707897249998</v>
      </c>
      <c r="UE5" s="4">
        <v>0.29078173926750001</v>
      </c>
      <c r="UF5" s="4">
        <v>0.46107303117749998</v>
      </c>
      <c r="UG5" s="4">
        <v>0.25595283548999997</v>
      </c>
      <c r="UH5" s="4">
        <v>0.41730789928250001</v>
      </c>
      <c r="UI5" s="4">
        <v>-0.12474675727499999</v>
      </c>
      <c r="UJ5" s="4">
        <v>-8.4084661497500005E-2</v>
      </c>
      <c r="UK5" s="4">
        <v>0.4552262916</v>
      </c>
      <c r="UL5" s="4">
        <v>0.68652707897249998</v>
      </c>
      <c r="UM5" s="4">
        <v>0.11141987254000001</v>
      </c>
      <c r="UN5" s="4">
        <v>0.14502438475250001</v>
      </c>
      <c r="UO5" s="4">
        <v>7.1269150992500002E-2</v>
      </c>
      <c r="UP5" s="4">
        <v>8.9785999932499999E-2</v>
      </c>
      <c r="UQ5" s="4">
        <v>4.0494800527499999E-2</v>
      </c>
      <c r="UR5" s="4">
        <v>5.599452186E-2</v>
      </c>
      <c r="US5" s="4">
        <v>0.36386756087</v>
      </c>
      <c r="UT5" s="4">
        <v>0.38634942905500003</v>
      </c>
      <c r="UU5" s="4">
        <v>0.38843599769499998</v>
      </c>
      <c r="UV5" s="4">
        <v>0.41840044776250002</v>
      </c>
      <c r="UW5" s="4">
        <v>-0.132750636925</v>
      </c>
      <c r="UX5" s="4">
        <v>-0.16456703454999999</v>
      </c>
      <c r="UY5" s="4">
        <v>0.38843599769499998</v>
      </c>
      <c r="UZ5" s="4">
        <v>0.41840044776250002</v>
      </c>
      <c r="VA5" s="4">
        <v>0.230799847523809</v>
      </c>
      <c r="VB5" s="4">
        <v>0.32319069128571398</v>
      </c>
      <c r="VC5" s="4">
        <v>0.20480750764285699</v>
      </c>
      <c r="VD5" s="4">
        <v>0.27959725185714301</v>
      </c>
      <c r="VE5" s="4">
        <v>0.487756981190476</v>
      </c>
      <c r="VF5" s="4">
        <v>0.42054092492857098</v>
      </c>
      <c r="VG5" s="4">
        <v>0.30273773842857099</v>
      </c>
      <c r="VH5" s="4">
        <v>0.48624287116666698</v>
      </c>
      <c r="VI5" s="4">
        <v>0.432784816357143</v>
      </c>
      <c r="VJ5" s="4">
        <v>0.231692536190476</v>
      </c>
      <c r="VK5" s="4">
        <v>0.346651413357143</v>
      </c>
      <c r="VL5" s="4">
        <v>0.22805341695238099</v>
      </c>
      <c r="VM5" s="4">
        <v>31.09</v>
      </c>
      <c r="VN5" s="4">
        <v>30.251666666666701</v>
      </c>
      <c r="VO5" s="4">
        <v>15.9909523809524</v>
      </c>
      <c r="VP5" s="4">
        <v>35.284047619047598</v>
      </c>
      <c r="VQ5" s="4">
        <v>33.623095238095203</v>
      </c>
      <c r="VR5" s="4">
        <v>32.21</v>
      </c>
      <c r="VS5" s="4">
        <v>32.206666666666699</v>
      </c>
      <c r="VT5" s="4">
        <v>8.4435949761904799E-2</v>
      </c>
      <c r="VU5" s="4">
        <v>3.6645362857142899E-2</v>
      </c>
      <c r="VV5" s="4">
        <v>56.118809523809503</v>
      </c>
      <c r="VW5" s="4">
        <v>57.959285714285699</v>
      </c>
      <c r="VX5" s="4">
        <v>68.099999999999994</v>
      </c>
      <c r="VY5" s="4">
        <f t="shared" si="76"/>
        <v>11.981190476190491</v>
      </c>
      <c r="VZ5" s="4">
        <f t="shared" si="77"/>
        <v>10.140714285714296</v>
      </c>
      <c r="WA5" s="4">
        <f t="shared" si="78"/>
        <v>11.060952380952394</v>
      </c>
      <c r="WB5" s="4">
        <v>1819.19942857143</v>
      </c>
      <c r="WC5" s="4">
        <v>1860.97569047619</v>
      </c>
      <c r="WD5" s="4">
        <v>0.23219647431666701</v>
      </c>
      <c r="WE5" s="4">
        <v>0.270564695171429</v>
      </c>
      <c r="WF5" s="4">
        <v>0.17692452983809501</v>
      </c>
      <c r="WG5" s="4">
        <v>0.20094415229047599</v>
      </c>
      <c r="WH5" s="4">
        <v>0.16773900355952401</v>
      </c>
      <c r="WI5" s="4">
        <v>0.20230506910714299</v>
      </c>
      <c r="WJ5" s="4">
        <f t="shared" si="79"/>
        <v>0.1850220363333335</v>
      </c>
      <c r="WK5" s="4">
        <v>0.11109442748333299</v>
      </c>
      <c r="WL5" s="4">
        <v>0.13061288349285699</v>
      </c>
      <c r="WM5" s="4">
        <v>5.7774985480952397E-2</v>
      </c>
      <c r="WN5" s="4">
        <v>7.3670651583333399E-2</v>
      </c>
      <c r="WO5" s="4">
        <v>0.36118421405714302</v>
      </c>
      <c r="WP5" s="4">
        <v>0.40783155572857099</v>
      </c>
      <c r="WQ5" s="4">
        <v>0.354141843566667</v>
      </c>
      <c r="WR5" s="4">
        <v>0.35687995260952399</v>
      </c>
      <c r="WS5" s="4">
        <v>0.140686279983333</v>
      </c>
      <c r="WT5" s="4">
        <v>0.15432827160714299</v>
      </c>
      <c r="WU5" s="4">
        <v>0.60859883240714296</v>
      </c>
      <c r="WV5" s="4">
        <v>0.74562541859523801</v>
      </c>
      <c r="WW5" s="4">
        <v>0.343368904595238</v>
      </c>
      <c r="WX5" s="4">
        <v>0.35596752818333299</v>
      </c>
      <c r="WY5" s="4">
        <v>0.37758527178571399</v>
      </c>
      <c r="WZ5" s="4">
        <v>0.39641415649761902</v>
      </c>
      <c r="XA5" s="4">
        <v>0.284171290957143</v>
      </c>
      <c r="XB5" s="4">
        <v>0.31389833558809499</v>
      </c>
      <c r="XC5" s="4">
        <v>0.24407710638809499</v>
      </c>
      <c r="XD5" s="4">
        <v>0.266798007785714</v>
      </c>
      <c r="XE5" s="4">
        <v>-0.19910817569047601</v>
      </c>
      <c r="XF5" s="4">
        <v>-0.23030829802381</v>
      </c>
      <c r="XG5" s="4">
        <v>0.37758527178571399</v>
      </c>
      <c r="XH5" s="4">
        <v>0.39641415649761902</v>
      </c>
      <c r="XI5" s="4">
        <v>0.17931455728333301</v>
      </c>
      <c r="XJ5" s="4">
        <v>0.25865477171666701</v>
      </c>
      <c r="XK5" s="4">
        <v>0.11608080725</v>
      </c>
      <c r="XL5" s="4">
        <v>0.16298240846190501</v>
      </c>
      <c r="XM5" s="4">
        <v>6.49083701047619E-2</v>
      </c>
      <c r="XN5" s="4">
        <v>0.1001208004</v>
      </c>
      <c r="XO5" s="4">
        <v>0.36545610607857099</v>
      </c>
      <c r="XP5" s="4">
        <v>0.38725063085</v>
      </c>
      <c r="XQ5" s="4">
        <v>0.40903752547857097</v>
      </c>
      <c r="XR5" s="4">
        <v>0.44294465210714301</v>
      </c>
      <c r="XS5" s="4">
        <v>-0.20579631635714299</v>
      </c>
      <c r="XT5" s="4">
        <v>-0.27951479457142903</v>
      </c>
      <c r="XU5" s="4">
        <v>0.40903752547857097</v>
      </c>
      <c r="XV5" s="4">
        <v>0.44294465210714301</v>
      </c>
      <c r="XW5" s="4">
        <v>0.183811377902174</v>
      </c>
      <c r="XX5" s="4">
        <v>0.21621882040217399</v>
      </c>
      <c r="XY5" s="4">
        <v>0.16152173921739099</v>
      </c>
      <c r="XZ5" s="4">
        <v>0.196828988402174</v>
      </c>
      <c r="YA5" s="4">
        <v>0.50824444347826103</v>
      </c>
      <c r="YB5" s="4">
        <v>0.36809952273913099</v>
      </c>
      <c r="YC5" s="4">
        <v>0.22336469831521699</v>
      </c>
      <c r="YD5" s="4">
        <v>0.44954441438043502</v>
      </c>
      <c r="YE5" s="4">
        <v>0.37083481823913</v>
      </c>
      <c r="YF5" s="4">
        <v>0.17981010738043501</v>
      </c>
      <c r="YG5" s="4">
        <v>0.23746606632608699</v>
      </c>
      <c r="YH5" s="4">
        <v>0.17193520888043501</v>
      </c>
      <c r="YI5" s="4">
        <v>0.13886956521739099</v>
      </c>
      <c r="YJ5" s="4">
        <v>0.19571739130434801</v>
      </c>
      <c r="YK5" s="4">
        <v>6.8380434782608704E-2</v>
      </c>
      <c r="YL5" s="4">
        <v>0.14014130434782601</v>
      </c>
      <c r="YM5" s="4">
        <v>0.17841304347826101</v>
      </c>
      <c r="YN5" s="4">
        <v>8.5869565217391405E-2</v>
      </c>
      <c r="YO5" s="4">
        <v>0.13881521739130401</v>
      </c>
      <c r="YP5" s="4">
        <v>0.197271739130435</v>
      </c>
      <c r="YQ5" s="4">
        <v>6.9152173913043499E-2</v>
      </c>
      <c r="YR5" s="4">
        <v>0.14070652173913001</v>
      </c>
      <c r="YS5" s="4">
        <v>0.17677173913043501</v>
      </c>
      <c r="YT5" s="4">
        <v>8.4391304347826102E-2</v>
      </c>
      <c r="YU5" s="4">
        <v>32.746086956521701</v>
      </c>
      <c r="YV5" s="4">
        <v>31.449673913043501</v>
      </c>
      <c r="YW5" s="4">
        <v>13.969130434782601</v>
      </c>
      <c r="YX5" s="4">
        <v>38.665978260869601</v>
      </c>
      <c r="YY5" s="4">
        <v>37.375543478260902</v>
      </c>
      <c r="YZ5" s="4">
        <v>34.113043478260799</v>
      </c>
      <c r="ZA5" s="4">
        <v>34.092608695652203</v>
      </c>
      <c r="ZB5" s="4">
        <v>0.12700637103260901</v>
      </c>
      <c r="ZC5" s="4">
        <v>8.6452781521739103E-2</v>
      </c>
      <c r="ZD5" s="4">
        <v>66.513152173912999</v>
      </c>
      <c r="ZE5" s="4">
        <v>66.005108695652197</v>
      </c>
      <c r="ZF5" s="4">
        <v>80.900000000000006</v>
      </c>
      <c r="ZG5" s="4">
        <f t="shared" si="80"/>
        <v>14.386847826087006</v>
      </c>
      <c r="ZH5" s="4">
        <f t="shared" si="81"/>
        <v>14.894891304347809</v>
      </c>
      <c r="ZI5" s="4">
        <v>2055.1474239130398</v>
      </c>
      <c r="ZJ5" s="4">
        <v>2043.62785869565</v>
      </c>
      <c r="ZK5" s="4">
        <v>0.334588173395652</v>
      </c>
      <c r="ZL5" s="4">
        <v>0.43964448018913099</v>
      </c>
      <c r="ZM5" s="4">
        <v>0.248320703376087</v>
      </c>
      <c r="ZN5" s="4">
        <v>0.30251296687391299</v>
      </c>
      <c r="ZO5" s="4">
        <v>0.30848751817173897</v>
      </c>
      <c r="ZP5" s="4">
        <v>0.40131221848586901</v>
      </c>
      <c r="ZQ5" s="4">
        <v>0.22041929630978299</v>
      </c>
      <c r="ZR5" s="4">
        <v>0.25955040813043501</v>
      </c>
      <c r="ZS5" s="4">
        <v>9.4782815353260899E-2</v>
      </c>
      <c r="ZT5" s="4">
        <v>0.15855147945978301</v>
      </c>
      <c r="ZU5" s="4">
        <v>0.44544383090108702</v>
      </c>
      <c r="ZV5" s="4">
        <v>0.51577306691413005</v>
      </c>
      <c r="ZW5" s="4">
        <v>0.42726702301195602</v>
      </c>
      <c r="ZX5" s="4">
        <v>0.46678350496413001</v>
      </c>
      <c r="ZY5" s="4">
        <v>0.129733827858696</v>
      </c>
      <c r="ZZ5" s="4">
        <v>9.8530681340217294E-2</v>
      </c>
      <c r="AAA5" s="4">
        <v>1.0226462513130401</v>
      </c>
      <c r="AAB5" s="4">
        <v>1.5851102931891301</v>
      </c>
      <c r="AAC5" s="4">
        <v>0.30746070118260899</v>
      </c>
      <c r="AAD5" s="4">
        <v>0.39156464702065202</v>
      </c>
      <c r="AAE5" s="4">
        <v>0.36560526845434799</v>
      </c>
      <c r="AAF5" s="4">
        <v>0.47239222274130399</v>
      </c>
      <c r="AAG5" s="4">
        <v>0.33896098076630399</v>
      </c>
      <c r="AAH5" s="4">
        <v>0.44318871231739099</v>
      </c>
      <c r="AAI5" s="4">
        <v>0.27791594941413</v>
      </c>
      <c r="AAJ5" s="4">
        <v>0.35768735733478302</v>
      </c>
      <c r="AAK5" s="4">
        <v>-0.35935776310869599</v>
      </c>
      <c r="AAL5" s="4">
        <v>-0.41147378148913</v>
      </c>
      <c r="AAM5" s="4">
        <v>0.60239478491847898</v>
      </c>
      <c r="AAN5" s="4">
        <v>0.93823482244239098</v>
      </c>
      <c r="AAO5" s="4">
        <v>0.35036536422065201</v>
      </c>
      <c r="AAP5" s="4">
        <v>0.48093186115434799</v>
      </c>
      <c r="AAQ5" s="4">
        <v>0.24724394105108699</v>
      </c>
      <c r="AAR5" s="4">
        <v>0.33774230363369501</v>
      </c>
      <c r="AAS5" s="4">
        <v>0.115102901513043</v>
      </c>
      <c r="AAT5" s="4">
        <v>0.17154521251412999</v>
      </c>
      <c r="AAU5" s="4">
        <v>0.330530294848913</v>
      </c>
      <c r="AAV5" s="4">
        <v>0.356674638398913</v>
      </c>
      <c r="AAW5" s="4">
        <v>0.40105673121630397</v>
      </c>
      <c r="AAX5" s="4">
        <v>0.45081939041086899</v>
      </c>
      <c r="AAY5" s="4">
        <v>-0.390500086934783</v>
      </c>
      <c r="AAZ5" s="4">
        <v>-0.50417277352173895</v>
      </c>
      <c r="ABA5" s="4">
        <v>0.67635993054239096</v>
      </c>
      <c r="ABB5" s="4">
        <v>0.82227930663260895</v>
      </c>
      <c r="ABC5" s="4">
        <v>0.1518910899375</v>
      </c>
      <c r="ABD5" s="4">
        <v>0.13632602487500001</v>
      </c>
      <c r="ABE5" s="4">
        <v>0.12211699285416699</v>
      </c>
      <c r="ABF5" s="4">
        <v>0.15228215235416701</v>
      </c>
      <c r="ABG5" s="4">
        <v>0.54864864862499996</v>
      </c>
      <c r="ABH5" s="4">
        <v>0.385175962833333</v>
      </c>
      <c r="ABI5" s="4">
        <v>0.15965416666666701</v>
      </c>
      <c r="ABJ5" s="4">
        <v>0.46697910739583298</v>
      </c>
      <c r="ABK5" s="4">
        <v>0.32536447543750002</v>
      </c>
      <c r="ABL5" s="4">
        <v>0.13826593741666701</v>
      </c>
      <c r="ABM5" s="4">
        <v>0.146623202916667</v>
      </c>
      <c r="ABN5" s="4">
        <v>0.14202357231250001</v>
      </c>
      <c r="ABO5" s="4">
        <v>0.1173125</v>
      </c>
      <c r="ABP5" s="4">
        <v>0.18360416666666701</v>
      </c>
      <c r="ABQ5" s="4">
        <v>4.30833333333333E-2</v>
      </c>
      <c r="ABR5" s="4">
        <v>0.11877083333333301</v>
      </c>
      <c r="ABS5" s="4">
        <v>0.16991666666666699</v>
      </c>
      <c r="ABT5" s="4">
        <v>5.1687499999999997E-2</v>
      </c>
      <c r="ABU5" s="4">
        <v>0.118729166666667</v>
      </c>
      <c r="ABV5" s="4">
        <v>0.18818750000000001</v>
      </c>
      <c r="ABW5" s="4">
        <v>4.1416666666666699E-2</v>
      </c>
      <c r="ABX5" s="4">
        <v>0.121083333333333</v>
      </c>
      <c r="ABY5" s="4">
        <v>0.17352083333333301</v>
      </c>
      <c r="ABZ5" s="4">
        <v>4.7875000000000001E-2</v>
      </c>
      <c r="ACA5" s="4">
        <v>33.03</v>
      </c>
      <c r="ACB5" s="4">
        <v>30.867708333333301</v>
      </c>
      <c r="ACC5" s="4">
        <v>21.410208333333301</v>
      </c>
      <c r="ACD5" s="4">
        <v>31.326458333333299</v>
      </c>
      <c r="ACE5" s="4">
        <v>29.5752083333333</v>
      </c>
      <c r="ACF5" s="4">
        <v>32.789375</v>
      </c>
      <c r="ACG5" s="4">
        <v>32.72</v>
      </c>
      <c r="ACH5" s="4">
        <v>-3.5346863458333301E-2</v>
      </c>
      <c r="ACI5" s="4">
        <v>-7.1377887708333296E-2</v>
      </c>
      <c r="ACJ5" s="4">
        <v>60.729791666666699</v>
      </c>
      <c r="ACK5" s="4">
        <v>63.811250000000001</v>
      </c>
      <c r="ACL5" s="4">
        <v>97.1</v>
      </c>
      <c r="ACM5" s="4">
        <f t="shared" si="82"/>
        <v>36.370208333333295</v>
      </c>
      <c r="ACN5" s="4">
        <f t="shared" si="83"/>
        <v>33.288749999999993</v>
      </c>
      <c r="ACO5" s="4">
        <f t="shared" si="84"/>
        <v>34.829479166666644</v>
      </c>
      <c r="ACP5" s="4">
        <v>1923.8746874999999</v>
      </c>
      <c r="ACQ5" s="4">
        <v>1993.8177083333301</v>
      </c>
      <c r="ACR5" s="4">
        <v>0.48871974418750003</v>
      </c>
      <c r="ACS5" s="4">
        <v>0.56396241359166699</v>
      </c>
      <c r="ACT5" s="4">
        <v>0.34102974695208299</v>
      </c>
      <c r="ACU5" s="4">
        <v>0.432490721391667</v>
      </c>
      <c r="ACV5" s="4">
        <v>0.52254495046041705</v>
      </c>
      <c r="ACW5" s="4">
        <v>0.60057080144374997</v>
      </c>
      <c r="ACX5" s="4">
        <v>0.38047988555416701</v>
      </c>
      <c r="ACY5" s="4">
        <v>0.47653340875625</v>
      </c>
      <c r="ACZ5" s="4">
        <v>0.178013988914583</v>
      </c>
      <c r="ADA5" s="4">
        <v>0.1741685103</v>
      </c>
      <c r="ADB5" s="4">
        <v>0.53238428978958297</v>
      </c>
      <c r="ADC5" s="4">
        <v>0.63461712274791704</v>
      </c>
      <c r="ADD5" s="4">
        <v>0.54172178577083296</v>
      </c>
      <c r="ADE5" s="4">
        <v>0.56501947795208396</v>
      </c>
      <c r="ADF5" s="4">
        <v>5.8220445250000002E-2</v>
      </c>
      <c r="ADG5" s="4">
        <v>0.110200350983333</v>
      </c>
      <c r="ADH5" s="4">
        <v>1.93857305235417</v>
      </c>
      <c r="ADI5" s="4">
        <v>2.6069730188104199</v>
      </c>
      <c r="ADJ5" s="4">
        <v>0.34227383024791702</v>
      </c>
      <c r="ADK5" s="4">
        <v>0.28868260203541701</v>
      </c>
      <c r="ADL5" s="4">
        <v>0.44118887803125001</v>
      </c>
      <c r="ADM5" s="4">
        <v>0.39202745025833302</v>
      </c>
      <c r="ADN5" s="4">
        <v>0.46019177964375002</v>
      </c>
      <c r="ADO5" s="4">
        <v>0.407740921972917</v>
      </c>
      <c r="ADP5" s="4">
        <v>0.36449721767499998</v>
      </c>
      <c r="ADQ5" s="4">
        <v>0.30720381449583301</v>
      </c>
      <c r="ADR5" s="4">
        <v>-0.54934085566666702</v>
      </c>
      <c r="ADS5" s="4">
        <v>-0.64494201395833295</v>
      </c>
      <c r="ADT5" s="4">
        <v>0.79891867686874996</v>
      </c>
      <c r="ADU5" s="4">
        <v>0.66494638282499996</v>
      </c>
      <c r="ADV5" s="4">
        <v>0.54536687798333305</v>
      </c>
      <c r="ADW5" s="4">
        <v>0.62872389088958303</v>
      </c>
      <c r="ADX5" s="4">
        <v>0.41618989221458302</v>
      </c>
      <c r="ADY5" s="4">
        <v>0.47266204379166699</v>
      </c>
      <c r="ADZ5" s="4">
        <v>0.17428190896250001</v>
      </c>
      <c r="AEA5" s="4">
        <v>0.222879588466667</v>
      </c>
      <c r="AEB5" s="4">
        <v>0.32010824973541702</v>
      </c>
      <c r="AEC5" s="4">
        <v>0.35470198198541703</v>
      </c>
      <c r="AED5" s="4">
        <v>0.422822403560417</v>
      </c>
      <c r="AEE5" s="4">
        <v>0.47225507448124998</v>
      </c>
      <c r="AEF5" s="4">
        <v>-0.57801967637499996</v>
      </c>
      <c r="AEG5" s="4">
        <v>-0.64104132887499998</v>
      </c>
      <c r="AEH5" s="4">
        <v>0.73555940355000005</v>
      </c>
      <c r="AEI5" s="4">
        <v>0.89652324758125002</v>
      </c>
      <c r="AEJ5" s="4">
        <v>0.148351297780488</v>
      </c>
      <c r="AEK5" s="4">
        <v>0.12474769353658501</v>
      </c>
      <c r="AEL5" s="4">
        <v>0.116220630146341</v>
      </c>
      <c r="AEM5" s="4">
        <v>0.14114868170731701</v>
      </c>
      <c r="AEN5" s="4">
        <v>0.52854425819512196</v>
      </c>
      <c r="AEO5" s="4">
        <v>0.34833202356097598</v>
      </c>
      <c r="AEP5" s="4">
        <v>0.14683117936585399</v>
      </c>
      <c r="AEQ5" s="4">
        <v>0.44497690709756099</v>
      </c>
      <c r="AER5" s="4">
        <v>0.31227850739024399</v>
      </c>
      <c r="AES5" s="4">
        <v>0.13163440965853701</v>
      </c>
      <c r="AET5" s="4">
        <v>0.12826518504878001</v>
      </c>
      <c r="AEU5" s="4">
        <v>0.12631960943902401</v>
      </c>
      <c r="AEV5" s="4">
        <v>0.12019512195121999</v>
      </c>
      <c r="AEW5" s="4">
        <v>0.18965853658536599</v>
      </c>
      <c r="AEX5" s="4">
        <v>3.7829268292682898E-2</v>
      </c>
      <c r="AEY5" s="4">
        <v>0.11731707317073201</v>
      </c>
      <c r="AEZ5" s="4">
        <v>0.17112195121951199</v>
      </c>
      <c r="AFA5" s="4">
        <v>4.5707317073170703E-2</v>
      </c>
      <c r="AFB5" s="4">
        <v>0.12090243902439</v>
      </c>
      <c r="AFC5" s="4">
        <v>0.19397560975609801</v>
      </c>
      <c r="AFD5" s="4">
        <v>3.6414634146341503E-2</v>
      </c>
      <c r="AFE5" s="4">
        <v>0.120048780487805</v>
      </c>
      <c r="AFF5" s="4">
        <v>0.17624390243902399</v>
      </c>
      <c r="AFG5" s="4">
        <v>4.2146341463414602E-2</v>
      </c>
      <c r="AFH5" s="4">
        <v>27.94</v>
      </c>
      <c r="AFI5" s="4">
        <v>33.423170731707302</v>
      </c>
      <c r="AFJ5" s="4">
        <v>22.370731707317098</v>
      </c>
      <c r="AFK5" s="4">
        <v>35.1985365853659</v>
      </c>
      <c r="AFL5" s="4">
        <v>31.8575609756098</v>
      </c>
      <c r="AFM5" s="4">
        <v>32.500243902439003</v>
      </c>
      <c r="AFN5" s="4">
        <v>32.719268292682898</v>
      </c>
      <c r="AFO5" s="4">
        <v>7.4705933365853697E-2</v>
      </c>
      <c r="AFP5" s="4">
        <v>-1.7959824951219502E-2</v>
      </c>
      <c r="AFQ5" s="4">
        <v>60.570487804877999</v>
      </c>
      <c r="AFR5" s="4">
        <v>65.198780487804896</v>
      </c>
      <c r="AFS5" s="4">
        <v>101.2</v>
      </c>
      <c r="AFT5" s="4">
        <f t="shared" si="85"/>
        <v>40.629512195122004</v>
      </c>
      <c r="AFU5" s="4">
        <f t="shared" si="86"/>
        <v>36.001219512195107</v>
      </c>
      <c r="AFV5" s="4">
        <f t="shared" si="87"/>
        <v>38.315365853658555</v>
      </c>
      <c r="AFW5" s="4">
        <v>1920.2423902439</v>
      </c>
      <c r="AFX5" s="4">
        <v>2025.33</v>
      </c>
      <c r="AFY5" s="4">
        <v>0.50128040436585397</v>
      </c>
      <c r="AFZ5" s="4">
        <v>0.57705189527560996</v>
      </c>
      <c r="AGA5" s="4">
        <v>0.359790641051219</v>
      </c>
      <c r="AGB5" s="4">
        <v>0.42230067194390303</v>
      </c>
      <c r="AGC5" s="4">
        <v>0.55160900777317101</v>
      </c>
      <c r="AGD5" s="4">
        <v>0.61676219399024401</v>
      </c>
      <c r="AGE5" s="4">
        <f t="shared" si="88"/>
        <v>0.58418560088170746</v>
      </c>
      <c r="AGF5" s="4">
        <v>0.418440813153659</v>
      </c>
      <c r="AGG5" s="4">
        <v>0.47189645256829299</v>
      </c>
      <c r="AGH5" s="4">
        <v>0.17390047426341501</v>
      </c>
      <c r="AGI5" s="4">
        <v>0.204790522341463</v>
      </c>
      <c r="AGJ5" s="4">
        <v>0.55589675949512196</v>
      </c>
      <c r="AGK5" s="4">
        <v>0.63831942943170705</v>
      </c>
      <c r="AGL5" s="4">
        <v>0.54143405607317097</v>
      </c>
      <c r="AGM5" s="4">
        <v>0.56009883838292696</v>
      </c>
      <c r="AGN5" s="4">
        <v>7.4728743599999994E-2</v>
      </c>
      <c r="AGO5" s="4">
        <v>9.7060947212195103E-2</v>
      </c>
      <c r="AGP5" s="4">
        <v>2.0492323097926799</v>
      </c>
      <c r="AGQ5" s="4">
        <v>2.74774524472683</v>
      </c>
      <c r="AGR5" s="4">
        <v>0.31515394583658501</v>
      </c>
      <c r="AGS5" s="4">
        <v>0.33096371209512199</v>
      </c>
      <c r="AGT5" s="4">
        <v>0.41583746540487798</v>
      </c>
      <c r="AGU5" s="4">
        <v>0.44301541467317102</v>
      </c>
      <c r="AGV5" s="4">
        <v>0.44247039760000001</v>
      </c>
      <c r="AGW5" s="4">
        <v>0.46187128301951202</v>
      </c>
      <c r="AGX5" s="4">
        <v>0.34616122572195102</v>
      </c>
      <c r="AGY5" s="4">
        <v>0.35378099337073199</v>
      </c>
      <c r="AGZ5" s="4">
        <v>-0.58889595104878101</v>
      </c>
      <c r="AHA5" s="4">
        <v>-0.64074259092682895</v>
      </c>
      <c r="AHB5" s="4">
        <v>0.71990808369756099</v>
      </c>
      <c r="AHC5" s="4">
        <v>0.814400116434146</v>
      </c>
      <c r="AHD5" s="4">
        <v>0.59071497149512198</v>
      </c>
      <c r="AHE5" s="4">
        <v>0.67500723549268304</v>
      </c>
      <c r="AHF5" s="4">
        <v>0.46264514367560999</v>
      </c>
      <c r="AHG5" s="4">
        <v>0.52895931808292695</v>
      </c>
      <c r="AHH5" s="4">
        <v>0.18477788996341499</v>
      </c>
      <c r="AHI5" s="4">
        <v>0.22780065688048801</v>
      </c>
      <c r="AHJ5" s="4">
        <v>0.313793381426829</v>
      </c>
      <c r="AHK5" s="4">
        <v>0.33758143788292699</v>
      </c>
      <c r="AHL5" s="4">
        <v>0.42398719167073201</v>
      </c>
      <c r="AHM5" s="4">
        <v>0.46038432405121898</v>
      </c>
      <c r="AHN5" s="4">
        <v>-0.622373910073171</v>
      </c>
      <c r="AHO5" s="4">
        <v>-0.691371148780488</v>
      </c>
      <c r="AHP5" s="4">
        <v>0.73899978432195101</v>
      </c>
      <c r="AHQ5" s="4">
        <v>0.85444083530000003</v>
      </c>
      <c r="AHR5" s="4">
        <v>0.12621319791999999</v>
      </c>
      <c r="AHS5" s="4">
        <v>9.5892166819999999E-2</v>
      </c>
      <c r="AHT5" s="4">
        <v>9.7091277840000004E-2</v>
      </c>
      <c r="AHU5" s="4">
        <v>0.11311133398000001</v>
      </c>
      <c r="AHV5" s="4">
        <v>0.49699074073999999</v>
      </c>
      <c r="AHW5" s="4">
        <v>0.32579878109999999</v>
      </c>
      <c r="AHX5" s="4">
        <v>0.11558971272</v>
      </c>
      <c r="AHY5" s="4">
        <v>0.44479431782000001</v>
      </c>
      <c r="AHZ5" s="4">
        <v>0.28504695839999999</v>
      </c>
      <c r="AIA5" s="4">
        <v>0.11289741926000001</v>
      </c>
      <c r="AIB5" s="4">
        <v>9.9186515939999997E-2</v>
      </c>
      <c r="AIC5" s="4">
        <v>0.10645901973999999</v>
      </c>
      <c r="AID5" s="4">
        <v>0.11248</v>
      </c>
      <c r="AIE5" s="4">
        <v>0.19253999999999999</v>
      </c>
      <c r="AIF5" s="4">
        <v>2.35E-2</v>
      </c>
      <c r="AIG5" s="4">
        <v>0.10674</v>
      </c>
      <c r="AIH5" s="4">
        <v>0.17008000000000001</v>
      </c>
      <c r="AII5" s="4">
        <v>2.802E-2</v>
      </c>
      <c r="AIJ5" s="4">
        <v>0.11154</v>
      </c>
      <c r="AIK5" s="4">
        <v>0.19514000000000001</v>
      </c>
      <c r="AIL5" s="4">
        <v>2.308E-2</v>
      </c>
      <c r="AIM5" s="4">
        <v>0.10897999999999999</v>
      </c>
      <c r="AIN5" s="4">
        <v>0.17308000000000001</v>
      </c>
      <c r="AIO5" s="4">
        <v>2.6620000000000001E-2</v>
      </c>
      <c r="AIP5" s="4">
        <v>29.32</v>
      </c>
      <c r="AIQ5" s="4">
        <v>26.747399999999999</v>
      </c>
      <c r="AIR5" s="4">
        <v>21.742999999999999</v>
      </c>
      <c r="AIS5" s="4">
        <v>24.963000000000001</v>
      </c>
      <c r="AIT5" s="4">
        <v>24.150200000000002</v>
      </c>
      <c r="AIU5" s="4">
        <v>28.52</v>
      </c>
      <c r="AIV5" s="4">
        <v>28.5624</v>
      </c>
      <c r="AIW5" s="4">
        <v>-8.7702431999999997E-2</v>
      </c>
      <c r="AIX5" s="4">
        <v>-9.9467890000000003E-2</v>
      </c>
      <c r="AIY5" s="4">
        <v>59.7468</v>
      </c>
      <c r="AIZ5" s="4">
        <v>65.433999999999997</v>
      </c>
      <c r="AJA5" s="4">
        <v>116</v>
      </c>
      <c r="AJB5" s="4">
        <f t="shared" si="89"/>
        <v>56.2532</v>
      </c>
      <c r="AJC5" s="4">
        <f t="shared" si="90"/>
        <v>50.566000000000003</v>
      </c>
      <c r="AJD5" s="4">
        <f t="shared" si="91"/>
        <v>53.409599999999998</v>
      </c>
      <c r="AJE5" s="4">
        <v>1901.55952</v>
      </c>
      <c r="AJF5" s="4">
        <v>2030.6976199999999</v>
      </c>
      <c r="AJG5" s="4">
        <v>0.58574998257800004</v>
      </c>
      <c r="AJH5" s="4">
        <v>0.62734149392799998</v>
      </c>
      <c r="AJI5" s="4">
        <v>0.42181462143800003</v>
      </c>
      <c r="AJJ5" s="4">
        <v>0.483169955436</v>
      </c>
      <c r="AJK5" s="4">
        <v>0.63543367213199997</v>
      </c>
      <c r="AJL5" s="4">
        <v>0.67469509713200004</v>
      </c>
      <c r="AJM5" s="4">
        <f t="shared" si="92"/>
        <v>0.65506438463200001</v>
      </c>
      <c r="AJN5" s="4">
        <v>0.48492746146600002</v>
      </c>
      <c r="AJO5" s="4">
        <v>0.54408278474000005</v>
      </c>
      <c r="AJP5" s="4">
        <v>0.21829042369599999</v>
      </c>
      <c r="AJQ5" s="4">
        <v>0.20708201548999999</v>
      </c>
      <c r="AJR5" s="4">
        <v>0.61241835067999995</v>
      </c>
      <c r="AJS5" s="4">
        <v>0.671386050254</v>
      </c>
      <c r="AJT5" s="4">
        <v>0.59360446788599996</v>
      </c>
      <c r="AJU5" s="4">
        <v>0.59288432844600003</v>
      </c>
      <c r="AJV5" s="4">
        <v>4.1457741639999997E-2</v>
      </c>
      <c r="AJW5" s="4">
        <v>7.6372851071999995E-2</v>
      </c>
      <c r="AJX5" s="4">
        <v>2.854527554014</v>
      </c>
      <c r="AJY5" s="4">
        <v>3.3989676088819998</v>
      </c>
      <c r="AJZ5" s="4">
        <v>0.34459536633999999</v>
      </c>
      <c r="AKA5" s="4">
        <v>0.30575399012400001</v>
      </c>
      <c r="AKB5" s="4">
        <v>0.46177446765199998</v>
      </c>
      <c r="AKC5" s="4">
        <v>0.422693686362</v>
      </c>
      <c r="AKD5" s="4">
        <v>0.485072579472</v>
      </c>
      <c r="AKE5" s="4">
        <v>0.44172713541199998</v>
      </c>
      <c r="AKF5" s="4">
        <v>0.37291498249799998</v>
      </c>
      <c r="AKG5" s="4">
        <v>0.32885812521199997</v>
      </c>
      <c r="AKH5" s="4">
        <v>-0.65160435995999999</v>
      </c>
      <c r="AKI5" s="4">
        <v>-0.70417833653999995</v>
      </c>
      <c r="AKJ5" s="4">
        <v>0.86342424551800001</v>
      </c>
      <c r="AKK5" s="4">
        <v>0.754706467376</v>
      </c>
      <c r="AKL5" s="4">
        <v>0.71861566568599999</v>
      </c>
      <c r="AKM5" s="4">
        <v>0.78458388174600002</v>
      </c>
      <c r="AKN5" s="4">
        <v>0.594557160724</v>
      </c>
      <c r="AKO5" s="4">
        <v>0.655024119608</v>
      </c>
      <c r="AKP5" s="4">
        <v>0.22531811916399999</v>
      </c>
      <c r="AKQ5" s="4">
        <v>0.26733374721999997</v>
      </c>
      <c r="AKR5" s="4">
        <f t="shared" si="93"/>
        <v>0.24632593319199997</v>
      </c>
      <c r="AKS5" s="4">
        <v>0.31370676525800001</v>
      </c>
      <c r="AKT5" s="4">
        <v>0.34079190252800001</v>
      </c>
      <c r="AKU5" s="4">
        <v>0.44006958548199998</v>
      </c>
      <c r="AKV5" s="4">
        <v>0.47975599095600002</v>
      </c>
      <c r="AKW5" s="4">
        <v>-0.74008099687999995</v>
      </c>
      <c r="AKX5" s="4">
        <v>-0.79111382478000003</v>
      </c>
      <c r="AKY5" s="4">
        <v>0.787780933992</v>
      </c>
      <c r="AKZ5" s="4">
        <v>0.92352732614999999</v>
      </c>
      <c r="ALA5" s="4">
        <v>9.6999282190476196E-2</v>
      </c>
      <c r="ALB5" s="4">
        <v>6.3234166857142907E-2</v>
      </c>
      <c r="ALC5" s="4">
        <v>8.0279971285714305E-2</v>
      </c>
      <c r="ALD5" s="4">
        <v>8.5179969976190498E-2</v>
      </c>
      <c r="ALE5" s="4">
        <v>0.45264738902381002</v>
      </c>
      <c r="ALF5" s="4">
        <v>0.25563972950000002</v>
      </c>
      <c r="ALG5" s="4">
        <v>8.6773912880952403E-2</v>
      </c>
      <c r="ALH5" s="4">
        <v>0.393310880333333</v>
      </c>
      <c r="ALI5" s="4">
        <v>0.242811996404762</v>
      </c>
      <c r="ALJ5" s="4">
        <v>8.3716891023809498E-2</v>
      </c>
      <c r="ALK5" s="4">
        <v>6.3205422952380894E-2</v>
      </c>
      <c r="ALL5" s="4">
        <v>8.42465097619048E-2</v>
      </c>
      <c r="ALM5" s="4">
        <v>8.9809523809523797E-2</v>
      </c>
      <c r="ALN5" s="4">
        <v>0.16230952380952399</v>
      </c>
      <c r="ALO5" s="4">
        <v>1.6666666666666701E-2</v>
      </c>
      <c r="ALP5" s="4">
        <v>8.8071428571428606E-2</v>
      </c>
      <c r="ALQ5" s="4">
        <v>0.151857142857143</v>
      </c>
      <c r="ALR5" s="4">
        <v>1.8976190476190501E-2</v>
      </c>
      <c r="ALS5" s="4">
        <v>33.29</v>
      </c>
      <c r="ALT5" s="4">
        <v>33.484285714285697</v>
      </c>
      <c r="ALU5" s="4">
        <v>19.975238095238101</v>
      </c>
      <c r="ALV5" s="4">
        <v>27.187380952381002</v>
      </c>
      <c r="ALW5" s="4">
        <v>26.481666666666701</v>
      </c>
      <c r="ALX5" s="4">
        <v>33.091428571428601</v>
      </c>
      <c r="ALY5" s="4">
        <v>33.109047619047601</v>
      </c>
      <c r="ALZ5" s="4">
        <v>-0.14770323380952399</v>
      </c>
      <c r="AMA5" s="4">
        <v>-0.15105719761904801</v>
      </c>
      <c r="AMB5" s="4">
        <v>68.625714285714295</v>
      </c>
      <c r="AMC5" s="4">
        <v>72.067619047619004</v>
      </c>
      <c r="AMD5" s="4">
        <v>140</v>
      </c>
      <c r="AME5" s="4">
        <f t="shared" si="94"/>
        <v>71.374285714285705</v>
      </c>
      <c r="AMF5" s="4">
        <f t="shared" si="95"/>
        <v>67.932380952380996</v>
      </c>
      <c r="AMG5" s="4">
        <f t="shared" si="96"/>
        <v>69.65333333333335</v>
      </c>
      <c r="AMH5" s="4">
        <v>2103.0864285714301</v>
      </c>
      <c r="AMI5" s="4">
        <v>2181.29569047619</v>
      </c>
      <c r="AMJ5" s="4">
        <v>0.63660882816666697</v>
      </c>
      <c r="AMK5" s="4">
        <v>0.68101277600952403</v>
      </c>
      <c r="AML5" s="4">
        <v>0.47183823308571399</v>
      </c>
      <c r="AMM5" s="4">
        <v>0.49824149483809499</v>
      </c>
      <c r="AMN5" s="4">
        <v>0.72255283610714305</v>
      </c>
      <c r="AMO5" s="4">
        <v>0.75269891643095199</v>
      </c>
      <c r="AMP5" s="4">
        <f t="shared" si="97"/>
        <v>0.73762587626904752</v>
      </c>
      <c r="AMQ5" s="4">
        <v>0.58682411898095199</v>
      </c>
      <c r="AMR5" s="4">
        <v>0.60140770231666696</v>
      </c>
      <c r="AMS5" s="4">
        <v>0.236256593778571</v>
      </c>
      <c r="AMT5" s="4">
        <v>0.276703778769048</v>
      </c>
      <c r="AMU5" s="4">
        <v>0.64555930843333298</v>
      </c>
      <c r="AMV5" s="4">
        <v>0.69639485179761895</v>
      </c>
      <c r="AMW5" s="4">
        <v>0.64737628408095205</v>
      </c>
      <c r="AMX5" s="4">
        <v>0.64441897142618998</v>
      </c>
      <c r="AMY5" s="4">
        <v>1.48889920333333E-2</v>
      </c>
      <c r="AMZ5" s="4">
        <v>3.0090408928571399E-2</v>
      </c>
      <c r="ANA5" s="4">
        <v>3.5496992772023801</v>
      </c>
      <c r="ANB5" s="4">
        <v>4.3216298132952398</v>
      </c>
      <c r="ANC5" s="4">
        <v>0.32744344936428599</v>
      </c>
      <c r="AND5" s="4">
        <v>0.36682390712857099</v>
      </c>
      <c r="ANE5" s="4">
        <v>0.45564909830714301</v>
      </c>
      <c r="ANF5" s="4">
        <v>0.50149303923571398</v>
      </c>
      <c r="ANG5" s="4">
        <v>0.49141799580476198</v>
      </c>
      <c r="ANH5" s="4">
        <v>0.53139607071190498</v>
      </c>
      <c r="ANI5" s="4">
        <v>0.37159113770714303</v>
      </c>
      <c r="ANJ5" s="4">
        <v>0.40506995081666702</v>
      </c>
      <c r="ANK5" s="4">
        <v>-0.73866669211904801</v>
      </c>
      <c r="ANL5" s="4">
        <v>-0.75033215788095298</v>
      </c>
      <c r="ANM5" s="4">
        <v>0.841581617895238</v>
      </c>
      <c r="ANN5" s="4">
        <v>1.04349644668095</v>
      </c>
      <c r="ANO5" s="4">
        <v>0.77017726403571396</v>
      </c>
      <c r="ANP5" s="4">
        <v>0.81326928501428597</v>
      </c>
      <c r="ANQ5" s="22">
        <v>-9999</v>
      </c>
      <c r="ANR5" s="4">
        <v>0.64270959395000005</v>
      </c>
      <c r="ANS5" s="4">
        <v>0.68692640351190504</v>
      </c>
      <c r="ANT5" s="4">
        <v>0.26281530115952401</v>
      </c>
      <c r="ANU5" s="4">
        <v>0.28732686976666699</v>
      </c>
      <c r="ANV5" s="4">
        <v>0.342162572670832</v>
      </c>
      <c r="ANW5" s="4">
        <v>0.35337990104467898</v>
      </c>
      <c r="ANX5" s="4">
        <v>0.47887926949999998</v>
      </c>
      <c r="ANY5" s="4">
        <v>0.49759207066190497</v>
      </c>
      <c r="ANZ5" s="4">
        <v>-0.77729100990476196</v>
      </c>
      <c r="AOA5" s="4">
        <v>-0.81391393909523801</v>
      </c>
      <c r="AOB5" s="4">
        <v>0.920371706669048</v>
      </c>
      <c r="AOC5" s="4">
        <v>0.99192473456666697</v>
      </c>
      <c r="AOD5" s="4">
        <v>0.100332130918367</v>
      </c>
      <c r="AOE5" s="4">
        <v>5.9660653775510199E-2</v>
      </c>
      <c r="AOF5" s="4">
        <v>8.0838409306122405E-2</v>
      </c>
      <c r="AOG5" s="4">
        <v>8.8215340102040796E-2</v>
      </c>
      <c r="AOH5" s="4">
        <v>0.53306514906122504</v>
      </c>
      <c r="AOI5" s="4">
        <v>0.30843905122449</v>
      </c>
      <c r="AOJ5" s="4">
        <v>8.3838940918367397E-2</v>
      </c>
      <c r="AOK5" s="4">
        <v>0.48296035612244897</v>
      </c>
      <c r="AOL5" s="4">
        <v>0.27545142793877497</v>
      </c>
      <c r="AOM5" s="4">
        <v>9.3398615346938704E-2</v>
      </c>
      <c r="AON5" s="4">
        <v>5.8618669265306102E-2</v>
      </c>
      <c r="AOO5" s="4">
        <v>8.5411113632653093E-2</v>
      </c>
      <c r="AOP5" s="4">
        <v>0.10718367346938799</v>
      </c>
      <c r="AOQ5" s="4">
        <v>0.210489795918367</v>
      </c>
      <c r="AOR5" s="4">
        <v>1.37142857142857E-2</v>
      </c>
      <c r="AOS5" s="4">
        <v>0.10418367346938801</v>
      </c>
      <c r="AOT5" s="4">
        <v>0.194897959183673</v>
      </c>
      <c r="AOU5" s="4">
        <v>1.4979591836734699E-2</v>
      </c>
      <c r="AOV5" s="4">
        <v>34.19</v>
      </c>
      <c r="AOW5" s="4">
        <v>36.352857142857097</v>
      </c>
      <c r="AOX5" s="4">
        <v>15.6975510204082</v>
      </c>
      <c r="AOY5" s="4">
        <v>28.265306122449001</v>
      </c>
      <c r="AOZ5" s="4">
        <v>28.237755102040801</v>
      </c>
      <c r="APA5" s="4">
        <v>35.72</v>
      </c>
      <c r="APB5" s="4">
        <v>35.74</v>
      </c>
      <c r="APC5" s="4">
        <v>-0.18723384693877601</v>
      </c>
      <c r="APD5" s="4">
        <v>-0.1716414</v>
      </c>
      <c r="APE5" s="4">
        <v>56.661020408163303</v>
      </c>
      <c r="APF5" s="4">
        <v>58.789591836734701</v>
      </c>
      <c r="APG5" s="4">
        <v>140</v>
      </c>
      <c r="APH5" s="4">
        <f t="shared" si="98"/>
        <v>83.338979591836704</v>
      </c>
      <c r="API5" s="4">
        <f t="shared" si="99"/>
        <v>81.210408163265299</v>
      </c>
      <c r="APJ5" s="4">
        <f t="shared" si="100"/>
        <v>82.274693877551002</v>
      </c>
      <c r="APK5" s="4">
        <v>1831.5184081632699</v>
      </c>
      <c r="APL5" s="4">
        <v>1879.8506122449</v>
      </c>
      <c r="APM5" s="4">
        <v>0.70233896764897896</v>
      </c>
      <c r="APN5" s="4">
        <v>0.71471238705102003</v>
      </c>
      <c r="APO5" s="4">
        <v>0.53175837668979598</v>
      </c>
      <c r="APP5" s="4">
        <v>0.55391429345510201</v>
      </c>
      <c r="APQ5" s="4">
        <v>0.78221195946122501</v>
      </c>
      <c r="APR5" s="4">
        <v>0.79737183125306099</v>
      </c>
      <c r="APS5" s="4">
        <f t="shared" si="101"/>
        <v>0.789791895357143</v>
      </c>
      <c r="APT5" s="4">
        <v>0.64797966457755096</v>
      </c>
      <c r="APU5" s="4">
        <v>0.67443974002449003</v>
      </c>
      <c r="APV5" s="4">
        <v>0.27292240166938803</v>
      </c>
      <c r="APW5" s="4">
        <v>0.26634453507959199</v>
      </c>
      <c r="APX5" s="4">
        <v>0.697638966320408</v>
      </c>
      <c r="APY5" s="4">
        <v>0.73539735568571396</v>
      </c>
      <c r="APZ5" s="4">
        <v>0.67391934817755095</v>
      </c>
      <c r="AQA5" s="4">
        <v>0.68187076725510198</v>
      </c>
      <c r="AQB5" s="4">
        <v>-8.4037681061224501E-3</v>
      </c>
      <c r="AQC5" s="4">
        <v>4.4271351867346903E-2</v>
      </c>
      <c r="AQD5" s="4">
        <v>4.7625233211897999</v>
      </c>
      <c r="AQE5" s="4">
        <v>5.0578252029122401</v>
      </c>
      <c r="AQF5" s="4">
        <v>0.348928099004082</v>
      </c>
      <c r="AQG5" s="4">
        <v>0.33328726263877501</v>
      </c>
      <c r="AQH5" s="4">
        <v>0.488288843893877</v>
      </c>
      <c r="AQI5" s="4">
        <v>0.47106990307755098</v>
      </c>
      <c r="AQJ5" s="4">
        <v>0.519440966397959</v>
      </c>
      <c r="AQK5" s="4">
        <v>0.50109459140204105</v>
      </c>
      <c r="AQL5" s="4">
        <v>0.38855429982857098</v>
      </c>
      <c r="AQM5" s="4">
        <v>0.37140951404489803</v>
      </c>
      <c r="AQN5" s="4">
        <v>-0.78597421887755103</v>
      </c>
      <c r="AQO5" s="4">
        <v>-0.80516387846938797</v>
      </c>
      <c r="AQP5" s="4">
        <v>0.95721722431836698</v>
      </c>
      <c r="AQQ5" s="4">
        <v>0.91803640165918399</v>
      </c>
      <c r="AQR5" s="4">
        <v>0.85250873568775498</v>
      </c>
      <c r="AQS5" s="4">
        <v>0.87781102600408101</v>
      </c>
      <c r="AQT5" s="4">
        <v>0.74492804089795905</v>
      </c>
      <c r="AQU5" s="4">
        <v>0.77362621662040798</v>
      </c>
      <c r="AQV5" s="4">
        <v>0.30135875464489797</v>
      </c>
      <c r="AQW5" s="4">
        <v>0.32537215039183698</v>
      </c>
      <c r="AQX5" s="4">
        <v>0.35350876795584601</v>
      </c>
      <c r="AQY5" s="4">
        <v>0.37063961188127498</v>
      </c>
      <c r="AQZ5" s="4">
        <v>0.50303696521632701</v>
      </c>
      <c r="ARA5" s="4">
        <v>0.52504973514285702</v>
      </c>
      <c r="ARB5" s="4">
        <v>-0.85207475153061196</v>
      </c>
      <c r="ARC5" s="4">
        <v>-0.87220987997959198</v>
      </c>
      <c r="ARD5" s="4">
        <v>1.01380725404286</v>
      </c>
      <c r="ARE5" s="4">
        <v>1.10678586998163</v>
      </c>
      <c r="ARF5" s="4">
        <v>9.6240236148148195E-2</v>
      </c>
      <c r="ARG5" s="4">
        <v>3.2454463037037001E-2</v>
      </c>
      <c r="ARH5" s="4">
        <v>7.3920680685185203E-2</v>
      </c>
      <c r="ARI5" s="4">
        <v>7.8E-2</v>
      </c>
      <c r="ARJ5" s="4">
        <v>0.51411832266666702</v>
      </c>
      <c r="ARK5" s="4">
        <v>0.287011444611111</v>
      </c>
      <c r="ARL5" s="4">
        <v>7.6061697592592598E-2</v>
      </c>
      <c r="ARM5" s="4">
        <v>0.48208632709259303</v>
      </c>
      <c r="ARN5" s="4">
        <v>0.26442562294444399</v>
      </c>
      <c r="ARO5" s="4">
        <v>8.2043690796296295E-2</v>
      </c>
      <c r="ARP5" s="4">
        <v>5.1256812388888899E-2</v>
      </c>
      <c r="ARQ5" s="4">
        <v>8.0436674722222198E-2</v>
      </c>
      <c r="ARR5" s="4">
        <v>9.9629629629629596E-2</v>
      </c>
      <c r="ARS5" s="4">
        <v>0.19851851851851901</v>
      </c>
      <c r="ART5" s="4">
        <v>1.2611111111111101E-2</v>
      </c>
      <c r="ARU5" s="4">
        <v>9.7185185185185194E-2</v>
      </c>
      <c r="ARV5" s="4">
        <v>0.18772222222222201</v>
      </c>
      <c r="ARW5" s="4">
        <v>1.36851851851852E-2</v>
      </c>
      <c r="ARX5" s="4">
        <v>34.65</v>
      </c>
      <c r="ARY5" s="4">
        <v>32.805185185185202</v>
      </c>
      <c r="ARZ5" s="4">
        <v>35.906111111111102</v>
      </c>
      <c r="ASA5" s="4">
        <v>29.090740740740699</v>
      </c>
      <c r="ASB5" s="4">
        <v>28.794814814814799</v>
      </c>
      <c r="ASC5" s="4">
        <v>34.209629629629703</v>
      </c>
      <c r="ASD5" s="4">
        <v>34.36</v>
      </c>
      <c r="ASE5" s="4">
        <v>-0.12871484814814799</v>
      </c>
      <c r="ASF5" s="4">
        <v>-0.12749819444444399</v>
      </c>
      <c r="ASG5" s="4">
        <v>60.453333333333298</v>
      </c>
      <c r="ASH5" s="4">
        <v>60.334074074074103</v>
      </c>
      <c r="ASI5" s="4">
        <v>148</v>
      </c>
      <c r="ASJ5" s="4">
        <f t="shared" si="102"/>
        <v>87.546666666666709</v>
      </c>
      <c r="ASK5" s="4">
        <f t="shared" si="103"/>
        <v>87.665925925925904</v>
      </c>
      <c r="ASL5" s="4">
        <v>1917.5877407407399</v>
      </c>
      <c r="ASM5" s="4">
        <v>1914.87877777778</v>
      </c>
      <c r="ASN5" s="4">
        <v>0.72591338208518497</v>
      </c>
      <c r="ASO5" s="4">
        <v>0.73536730663148198</v>
      </c>
      <c r="ASP5" s="4">
        <v>0.55127617678518503</v>
      </c>
      <c r="ASQ5" s="4">
        <v>0.57150248475370402</v>
      </c>
      <c r="ASR5" s="4">
        <v>0.80690859400925896</v>
      </c>
      <c r="ASS5" s="4">
        <v>0.88044093007037005</v>
      </c>
      <c r="AST5" s="4">
        <v>0.67414092479444498</v>
      </c>
      <c r="ASU5" s="4">
        <v>0.79599030519074099</v>
      </c>
      <c r="ASV5" s="4">
        <v>0.291585034614815</v>
      </c>
      <c r="ASW5" s="4">
        <v>0.28291752270370402</v>
      </c>
      <c r="ASX5" s="4">
        <v>0.71240936607963001</v>
      </c>
      <c r="ASY5" s="4">
        <v>0.74757412045925897</v>
      </c>
      <c r="ASZ5" s="4">
        <v>0.70708627166851901</v>
      </c>
      <c r="ATA5" s="4">
        <v>0.68310290072037105</v>
      </c>
      <c r="ATB5" s="4">
        <v>-2.64151016444444E-2</v>
      </c>
      <c r="ATC5" s="4">
        <v>2.8307196148148101E-2</v>
      </c>
      <c r="ATD5" s="4">
        <v>5.3403672165259302</v>
      </c>
      <c r="ATE5" s="4">
        <v>5.61061448644445</v>
      </c>
      <c r="ATF5" s="4">
        <v>0.36151214522037001</v>
      </c>
      <c r="ATG5" s="4">
        <v>0.321097399435185</v>
      </c>
      <c r="ATH5" s="4">
        <v>0.50541982366296301</v>
      </c>
      <c r="ATI5" s="4">
        <v>0.46914041964259301</v>
      </c>
      <c r="ATJ5" s="4">
        <v>0.53660660825925899</v>
      </c>
      <c r="ATK5" s="4">
        <v>0.51806667977222198</v>
      </c>
      <c r="ATL5" s="4">
        <v>0.40177247969444402</v>
      </c>
      <c r="ATM5" s="4">
        <v>0.38394684076851798</v>
      </c>
      <c r="ATN5" s="4">
        <v>-0.804898658833333</v>
      </c>
      <c r="ATO5" s="4">
        <v>-0.88612149342592605</v>
      </c>
      <c r="ATP5" s="4">
        <v>1.0255094722407401</v>
      </c>
      <c r="ATQ5" s="4">
        <v>0.90205207608518501</v>
      </c>
      <c r="ATR5" s="4">
        <v>0.85977675468888803</v>
      </c>
      <c r="ATS5" s="4">
        <v>0.88064994867777802</v>
      </c>
      <c r="ATT5" s="4">
        <v>0.74899044179999996</v>
      </c>
      <c r="ATU5" s="4">
        <v>0.77558721402592601</v>
      </c>
      <c r="ATV5" s="4">
        <v>0.31628464274629597</v>
      </c>
      <c r="ATW5" s="4">
        <v>0.33215295661481498</v>
      </c>
      <c r="ATX5" s="4">
        <v>0.36781766756151402</v>
      </c>
      <c r="ATY5" s="4">
        <v>0.37714549635283201</v>
      </c>
      <c r="ATZ5" s="4">
        <v>0.51955958850925898</v>
      </c>
      <c r="AUA5" s="4">
        <v>0.53229533628518499</v>
      </c>
      <c r="AUB5" s="4">
        <v>-0.85523924753703695</v>
      </c>
      <c r="AUC5" s="4">
        <v>-0.87344196418518505</v>
      </c>
      <c r="AUD5" s="4">
        <v>1.0830371036814801</v>
      </c>
      <c r="AUE5" s="4">
        <v>1.14033168421111</v>
      </c>
      <c r="AUF5" s="4">
        <v>9.9835611078431405E-2</v>
      </c>
      <c r="AUG5" s="4">
        <v>4.14834760980392E-2</v>
      </c>
      <c r="AUH5" s="4">
        <v>5.8285945999999901E-2</v>
      </c>
      <c r="AUI5" s="4">
        <v>8.4760162843137199E-2</v>
      </c>
      <c r="AUJ5" s="4">
        <v>0.52325443535294103</v>
      </c>
      <c r="AUK5" s="4">
        <v>0.28998087998039201</v>
      </c>
      <c r="AUL5" s="4">
        <v>8.1853365745098106E-2</v>
      </c>
      <c r="AUM5" s="4">
        <v>0.50973396299999996</v>
      </c>
      <c r="AUN5" s="4">
        <v>5.9132585000000001E-2</v>
      </c>
      <c r="AUO5" s="4">
        <v>9.0822880039215695E-2</v>
      </c>
      <c r="AUP5" s="4">
        <v>5.6250715196078403E-2</v>
      </c>
      <c r="AUQ5" s="4">
        <v>5.77581E-2</v>
      </c>
      <c r="AUR5" s="4">
        <v>9.8784313725490194E-2</v>
      </c>
      <c r="AUS5" s="4">
        <v>0.19635294117647101</v>
      </c>
      <c r="AUT5" s="4">
        <v>1.5941176470588202E-2</v>
      </c>
      <c r="AUU5" s="4">
        <v>0.100666666666667</v>
      </c>
      <c r="AUV5" s="4">
        <v>0.19549019607843099</v>
      </c>
      <c r="AUW5" s="4">
        <v>1.59019607843137E-2</v>
      </c>
      <c r="AUX5" s="4">
        <v>31.09</v>
      </c>
      <c r="AUY5" s="4">
        <v>30.966862745097998</v>
      </c>
      <c r="AUZ5" s="4">
        <v>51.729803921568703</v>
      </c>
      <c r="AVA5" s="4">
        <v>27.208431372549001</v>
      </c>
      <c r="AVB5" s="4">
        <v>26.8786274509804</v>
      </c>
      <c r="AVC5" s="4">
        <v>31.34</v>
      </c>
      <c r="AVD5" s="4">
        <v>31.41</v>
      </c>
      <c r="AVE5" s="4">
        <v>-0.10298884607843101</v>
      </c>
      <c r="AVF5" s="4">
        <v>-0.102975566470588</v>
      </c>
      <c r="AVG5" s="4">
        <v>60.062941176470602</v>
      </c>
      <c r="AVH5" s="4">
        <v>56.778039215686299</v>
      </c>
      <c r="AVI5" s="4">
        <v>151</v>
      </c>
      <c r="AVJ5" s="4">
        <f t="shared" si="104"/>
        <v>90.937058823529398</v>
      </c>
      <c r="AVK5" s="4">
        <f t="shared" si="105"/>
        <v>94.221960784313694</v>
      </c>
      <c r="AVL5" s="4">
        <v>1908.72941176471</v>
      </c>
      <c r="AVM5" s="4">
        <v>1834.15750980392</v>
      </c>
      <c r="AVN5" s="4">
        <v>0.72260163699411795</v>
      </c>
      <c r="AVO5" s="4">
        <v>0.72051261863137195</v>
      </c>
      <c r="AVP5" s="4">
        <v>-0.159891461039216</v>
      </c>
      <c r="AVQ5" s="4">
        <v>0.54695346330000005</v>
      </c>
      <c r="AVR5" s="4">
        <v>0.80044942137058805</v>
      </c>
      <c r="AVS5" s="4">
        <v>0.85276798213137295</v>
      </c>
      <c r="AVT5" s="4">
        <v>2.6625089841176501E-2</v>
      </c>
      <c r="AVU5" s="4">
        <v>0.74945986158823497</v>
      </c>
      <c r="AVV5" s="4">
        <v>0.79093779145686305</v>
      </c>
      <c r="AVW5" s="4">
        <v>0.28615240142941201</v>
      </c>
      <c r="AVX5" s="4">
        <v>0.79529702683137304</v>
      </c>
      <c r="AVY5" s="4">
        <v>0.798427339719608</v>
      </c>
      <c r="AVZ5" s="4">
        <v>0.69665378041176496</v>
      </c>
      <c r="AWA5" s="4">
        <v>0.67861660019803904</v>
      </c>
      <c r="AWB5" s="4">
        <v>0.17131551910784301</v>
      </c>
      <c r="AWC5" s="4">
        <v>0.18330328519411801</v>
      </c>
      <c r="AWD5" s="4">
        <v>5.23324337372941</v>
      </c>
      <c r="AWE5" s="4">
        <v>5.1929061642098002</v>
      </c>
      <c r="AWF5" s="4">
        <v>0.98835873490196102</v>
      </c>
      <c r="AWG5" s="4">
        <v>0.33526641451764699</v>
      </c>
      <c r="AWH5" s="4">
        <v>0.99347451048039204</v>
      </c>
      <c r="AWI5" s="4">
        <v>0.48104091049215703</v>
      </c>
      <c r="AWJ5" s="4">
        <v>1.0529156266784301</v>
      </c>
      <c r="AWK5" s="4">
        <v>0.52840548309803903</v>
      </c>
      <c r="AWL5" s="4">
        <v>1.0948170685254901</v>
      </c>
      <c r="AWM5" s="4">
        <v>0.39632860892745098</v>
      </c>
      <c r="AWN5" s="4">
        <v>-4.8735731888235302E-2</v>
      </c>
      <c r="AWO5" s="4">
        <v>-0.856455383980392</v>
      </c>
      <c r="AWP5" s="4">
        <v>117.24417522686301</v>
      </c>
      <c r="AWQ5" s="4">
        <v>0.95117322543137295</v>
      </c>
      <c r="AWR5" s="4">
        <v>0.84741760675097999</v>
      </c>
      <c r="AWS5" s="4">
        <v>0.84994197128235305</v>
      </c>
      <c r="AWT5" s="4">
        <v>0.72501611545686295</v>
      </c>
      <c r="AWU5" s="4">
        <v>0.722668821752941</v>
      </c>
      <c r="AWV5" s="4">
        <v>0.319437754635294</v>
      </c>
      <c r="AWW5" s="4">
        <v>0.33084510893333302</v>
      </c>
      <c r="AWX5" s="4">
        <v>0.37702801628275301</v>
      </c>
      <c r="AWY5" s="4">
        <v>0.38923302982844599</v>
      </c>
      <c r="AWZ5" s="4">
        <v>0.52776218541176501</v>
      </c>
      <c r="AXA5" s="4">
        <v>0.54093164468823496</v>
      </c>
      <c r="AXB5" s="4">
        <v>-0.83992101362745097</v>
      </c>
      <c r="AXC5" s="4">
        <v>-0.83873749274509801</v>
      </c>
      <c r="AXD5" s="4">
        <v>1.11884309896863</v>
      </c>
      <c r="AXE5" s="4">
        <v>1.1804210104019599</v>
      </c>
      <c r="AXF5" s="29">
        <v>5.0999999999999996</v>
      </c>
      <c r="AXG5" s="30">
        <v>1.01</v>
      </c>
      <c r="AXH5" s="29">
        <v>78.099999999999994</v>
      </c>
      <c r="AXI5" s="29">
        <v>30.1</v>
      </c>
      <c r="AXJ5" s="29">
        <v>5.6</v>
      </c>
      <c r="AXK5" s="29">
        <v>12.6</v>
      </c>
    </row>
    <row r="6" spans="1:1311" x14ac:dyDescent="0.25">
      <c r="A6" s="4">
        <v>5</v>
      </c>
      <c r="B6" s="4">
        <v>2</v>
      </c>
      <c r="C6" s="4" t="s">
        <v>9</v>
      </c>
      <c r="D6" s="4">
        <v>100</v>
      </c>
      <c r="E6" s="4">
        <v>3</v>
      </c>
      <c r="F6" s="4">
        <v>1</v>
      </c>
      <c r="G6" s="4" t="s">
        <v>14</v>
      </c>
      <c r="H6" s="22">
        <v>-9999</v>
      </c>
      <c r="I6" s="22">
        <v>-9999</v>
      </c>
      <c r="J6" s="22">
        <v>-9999</v>
      </c>
      <c r="K6" s="22">
        <v>-9999</v>
      </c>
      <c r="L6" s="4">
        <f t="shared" si="18"/>
        <v>0</v>
      </c>
      <c r="M6" s="4">
        <v>0</v>
      </c>
      <c r="N6" s="4">
        <v>51.12</v>
      </c>
      <c r="O6" s="4">
        <v>20.72</v>
      </c>
      <c r="P6" s="4">
        <v>28.16</v>
      </c>
      <c r="Q6" s="4">
        <v>49.12</v>
      </c>
      <c r="R6" s="4">
        <v>16.72</v>
      </c>
      <c r="S6" s="4">
        <v>34.160000000000004</v>
      </c>
      <c r="T6" s="4">
        <v>46.4</v>
      </c>
      <c r="U6" s="4">
        <v>27.439999999999998</v>
      </c>
      <c r="V6" s="4">
        <v>26.160000000000004</v>
      </c>
      <c r="W6" s="4">
        <v>60.4</v>
      </c>
      <c r="X6" s="4">
        <v>13.439999999999998</v>
      </c>
      <c r="Y6" s="4">
        <v>26.160000000000004</v>
      </c>
      <c r="Z6" s="4" t="s">
        <v>44</v>
      </c>
      <c r="AA6" s="4">
        <v>8.6</v>
      </c>
      <c r="AB6" s="4">
        <v>7.2</v>
      </c>
      <c r="AC6" s="4">
        <v>0.95</v>
      </c>
      <c r="AD6" s="4" t="s">
        <v>40</v>
      </c>
      <c r="AE6" s="4">
        <v>2</v>
      </c>
      <c r="AF6" s="4">
        <v>1.1000000000000001</v>
      </c>
      <c r="AG6" s="4">
        <v>4.9000000000000004</v>
      </c>
      <c r="AH6" s="4">
        <v>9</v>
      </c>
      <c r="AI6" s="4">
        <v>302</v>
      </c>
      <c r="AJ6" s="4">
        <v>44</v>
      </c>
      <c r="AK6" s="4">
        <v>0.67</v>
      </c>
      <c r="AL6" s="4">
        <v>9</v>
      </c>
      <c r="AM6" s="4">
        <v>6.1</v>
      </c>
      <c r="AN6" s="4">
        <v>1.19</v>
      </c>
      <c r="AO6" s="4">
        <v>5700</v>
      </c>
      <c r="AP6" s="4">
        <v>208</v>
      </c>
      <c r="AQ6" s="4">
        <v>369</v>
      </c>
      <c r="AR6" s="4">
        <v>32.6</v>
      </c>
      <c r="AS6" s="4">
        <v>0</v>
      </c>
      <c r="AT6" s="4">
        <v>2</v>
      </c>
      <c r="AU6" s="4">
        <v>87</v>
      </c>
      <c r="AV6" s="4">
        <v>5</v>
      </c>
      <c r="AW6" s="4">
        <v>5</v>
      </c>
      <c r="AX6" s="4">
        <v>67</v>
      </c>
      <c r="AY6" s="4">
        <v>4.0049999999999999</v>
      </c>
      <c r="AZ6" s="4">
        <v>2</v>
      </c>
      <c r="BA6" s="4">
        <v>1.1600000000000001</v>
      </c>
      <c r="BB6" s="4">
        <v>0.73</v>
      </c>
      <c r="BC6" s="4">
        <v>0.29000000000000004</v>
      </c>
      <c r="BD6" s="4">
        <v>0.82500000000000007</v>
      </c>
      <c r="BE6" s="22">
        <v>-9999</v>
      </c>
      <c r="BF6" s="5">
        <f t="shared" si="19"/>
        <v>24.02</v>
      </c>
      <c r="BG6" s="5">
        <f t="shared" si="20"/>
        <v>28.66</v>
      </c>
      <c r="BH6" s="5">
        <f t="shared" si="21"/>
        <v>31.58</v>
      </c>
      <c r="BI6" s="5">
        <f t="shared" si="22"/>
        <v>32.739999999999995</v>
      </c>
      <c r="BJ6" s="5">
        <f t="shared" si="23"/>
        <v>36.039999999999992</v>
      </c>
      <c r="BK6" s="4">
        <f t="shared" si="0"/>
        <v>2.92</v>
      </c>
      <c r="BL6" s="4">
        <f t="shared" si="1"/>
        <v>1.1600000000000001</v>
      </c>
      <c r="BM6" s="4">
        <f t="shared" si="2"/>
        <v>3.3000000000000003</v>
      </c>
      <c r="BN6" s="4">
        <f t="shared" si="24"/>
        <v>7.3800000000000008</v>
      </c>
      <c r="BO6" s="4">
        <v>2.8302356868802634</v>
      </c>
      <c r="BP6" s="4">
        <v>0.6156901688182721</v>
      </c>
      <c r="BQ6" s="4">
        <v>0.42896795357052742</v>
      </c>
      <c r="BR6" s="4">
        <v>0.30745967741935482</v>
      </c>
      <c r="BS6" s="4">
        <v>0</v>
      </c>
      <c r="BT6" s="4">
        <v>3.5230761487744726E-2</v>
      </c>
      <c r="BU6" s="22">
        <v>-9999</v>
      </c>
      <c r="BV6" s="5">
        <f t="shared" si="25"/>
        <v>13.783703422794142</v>
      </c>
      <c r="BW6" s="5">
        <f t="shared" si="26"/>
        <v>15.499575237076252</v>
      </c>
      <c r="BX6" s="5">
        <f t="shared" si="27"/>
        <v>16.72941394675367</v>
      </c>
      <c r="BY6" s="5">
        <f t="shared" si="28"/>
        <v>16.870336992704651</v>
      </c>
      <c r="BZ6" s="4">
        <f t="shared" si="29"/>
        <v>1.2298387096774193</v>
      </c>
      <c r="CA6" s="4">
        <f t="shared" si="30"/>
        <v>0</v>
      </c>
      <c r="CB6" s="4">
        <f t="shared" si="31"/>
        <v>0.1409230459509789</v>
      </c>
      <c r="CC6" s="4">
        <f t="shared" ref="CC6:CD6" si="113">SUM(BZ6:CB6)</f>
        <v>1.3707617556283982</v>
      </c>
      <c r="CD6" s="4">
        <f t="shared" si="113"/>
        <v>1.5116848015793771</v>
      </c>
      <c r="CE6" s="4">
        <v>1.46</v>
      </c>
      <c r="CF6" s="4">
        <v>0.51</v>
      </c>
      <c r="CG6" s="4">
        <v>0.86999999999999988</v>
      </c>
      <c r="CH6" s="4">
        <v>1.05</v>
      </c>
      <c r="CI6" s="4">
        <v>0.89500000000000002</v>
      </c>
      <c r="CJ6" s="4">
        <v>0.47</v>
      </c>
      <c r="CK6" s="4">
        <v>0.39</v>
      </c>
      <c r="CL6" s="5">
        <f t="shared" si="33"/>
        <v>7.88</v>
      </c>
      <c r="CM6" s="5">
        <f t="shared" si="34"/>
        <v>11.36</v>
      </c>
      <c r="CN6" s="5">
        <f t="shared" si="35"/>
        <v>15.559999999999999</v>
      </c>
      <c r="CO6" s="5">
        <f t="shared" si="35"/>
        <v>19.14</v>
      </c>
      <c r="CP6" s="5">
        <f t="shared" si="35"/>
        <v>21.02</v>
      </c>
      <c r="CQ6" s="4">
        <f t="shared" si="36"/>
        <v>4.2</v>
      </c>
      <c r="CR6" s="4">
        <f t="shared" si="36"/>
        <v>3.58</v>
      </c>
      <c r="CS6" s="4">
        <f t="shared" si="36"/>
        <v>1.88</v>
      </c>
      <c r="CT6" s="4">
        <f t="shared" si="37"/>
        <v>9.66</v>
      </c>
      <c r="CU6" s="4">
        <v>4.3899999999999997</v>
      </c>
      <c r="CV6" s="4">
        <v>2</v>
      </c>
      <c r="CW6" s="4">
        <v>1.6700000000000002</v>
      </c>
      <c r="CX6" s="4">
        <v>1.5</v>
      </c>
      <c r="CY6" s="4">
        <v>1.375</v>
      </c>
      <c r="CZ6" s="4">
        <v>1.57</v>
      </c>
      <c r="DA6" s="4">
        <v>2.09</v>
      </c>
      <c r="DB6" s="5">
        <f t="shared" si="38"/>
        <v>25.56</v>
      </c>
      <c r="DC6" s="5">
        <f t="shared" si="39"/>
        <v>32.24</v>
      </c>
      <c r="DD6" s="5">
        <f t="shared" si="40"/>
        <v>38.24</v>
      </c>
      <c r="DE6" s="5">
        <f t="shared" si="41"/>
        <v>43.74</v>
      </c>
      <c r="DF6" s="5">
        <f t="shared" si="42"/>
        <v>50.02</v>
      </c>
      <c r="DG6" s="4">
        <f t="shared" si="43"/>
        <v>6</v>
      </c>
      <c r="DH6" s="4">
        <f t="shared" si="44"/>
        <v>5.5</v>
      </c>
      <c r="DI6" s="4">
        <f t="shared" si="45"/>
        <v>6.28</v>
      </c>
      <c r="DJ6" s="4">
        <f t="shared" si="46"/>
        <v>17.78</v>
      </c>
      <c r="DK6" s="4">
        <f t="shared" si="3"/>
        <v>35.099999999999994</v>
      </c>
      <c r="DL6" s="4">
        <f t="shared" si="3"/>
        <v>15.06</v>
      </c>
      <c r="DM6" s="4">
        <f t="shared" si="3"/>
        <v>15.24</v>
      </c>
      <c r="DN6" s="4">
        <f t="shared" si="3"/>
        <v>15.3</v>
      </c>
      <c r="DO6" s="4">
        <f t="shared" si="3"/>
        <v>13.620000000000001</v>
      </c>
      <c r="DP6" s="4">
        <f t="shared" si="3"/>
        <v>12.24</v>
      </c>
      <c r="DQ6" s="4">
        <f t="shared" si="3"/>
        <v>14.879999999999999</v>
      </c>
      <c r="DR6" s="7">
        <v>0.36860522503311394</v>
      </c>
      <c r="DS6" s="7">
        <v>0.36906718442918468</v>
      </c>
      <c r="DT6" s="7">
        <v>0.36816669760189713</v>
      </c>
      <c r="DU6" s="7">
        <v>0.36781472060869169</v>
      </c>
      <c r="DV6" s="7">
        <v>0.36731558704289724</v>
      </c>
      <c r="DW6" s="7">
        <v>0.3633388105279417</v>
      </c>
      <c r="DX6" s="7">
        <v>0.36224086998261301</v>
      </c>
      <c r="DY6" s="22">
        <v>-9999</v>
      </c>
      <c r="DZ6" s="22">
        <v>-9999</v>
      </c>
      <c r="EA6" s="22">
        <v>-9999</v>
      </c>
      <c r="EB6" s="22">
        <v>-9999</v>
      </c>
      <c r="EC6" s="22">
        <v>-9999</v>
      </c>
      <c r="ED6" s="22">
        <v>-9999</v>
      </c>
      <c r="EE6" s="22">
        <v>-9999</v>
      </c>
      <c r="EF6" s="22">
        <v>-9999</v>
      </c>
      <c r="EG6" s="22">
        <v>-9999</v>
      </c>
      <c r="EH6" s="22">
        <v>-9999</v>
      </c>
      <c r="EI6" s="22">
        <v>-9999</v>
      </c>
      <c r="EJ6" s="22">
        <v>-9999</v>
      </c>
      <c r="EK6" s="22">
        <v>-9999</v>
      </c>
      <c r="EL6" s="22">
        <v>-9999</v>
      </c>
      <c r="EM6" s="22">
        <v>-9999</v>
      </c>
      <c r="EN6" s="22">
        <v>-9999</v>
      </c>
      <c r="EO6" s="22">
        <v>-9999</v>
      </c>
      <c r="EP6" s="22">
        <v>-9999</v>
      </c>
      <c r="EQ6" s="22">
        <v>-9999</v>
      </c>
      <c r="ER6" s="22">
        <v>-9999</v>
      </c>
      <c r="ES6" s="22">
        <v>-9999</v>
      </c>
      <c r="ET6" s="22">
        <v>-9999</v>
      </c>
      <c r="EU6" s="22">
        <v>-9999</v>
      </c>
      <c r="EV6" s="22">
        <v>-9999</v>
      </c>
      <c r="EW6" s="22">
        <v>-9999</v>
      </c>
      <c r="EX6" s="22">
        <v>-9999</v>
      </c>
      <c r="EY6" s="22">
        <v>-9999</v>
      </c>
      <c r="EZ6" s="22">
        <v>-9999</v>
      </c>
      <c r="FA6" s="22">
        <v>-9999</v>
      </c>
      <c r="FB6" s="4">
        <v>5.3021683995941885E-2</v>
      </c>
      <c r="FC6" s="4">
        <f t="shared" si="47"/>
        <v>530.21683995941885</v>
      </c>
      <c r="FD6" s="4">
        <v>0.36881207189107784</v>
      </c>
      <c r="FE6" s="18">
        <v>18.8</v>
      </c>
      <c r="FF6" s="11">
        <v>15.4</v>
      </c>
      <c r="FG6" s="18">
        <v>15.9</v>
      </c>
      <c r="FH6" s="11">
        <v>12.6</v>
      </c>
      <c r="FI6" s="19">
        <v>7.7</v>
      </c>
      <c r="FJ6" s="11">
        <v>11.3</v>
      </c>
      <c r="FK6" s="20">
        <v>10.9</v>
      </c>
      <c r="FL6" s="20">
        <v>9.6</v>
      </c>
      <c r="FM6" s="20">
        <v>11.75</v>
      </c>
      <c r="FN6" s="10">
        <v>7.1</v>
      </c>
      <c r="FO6" s="10">
        <v>8.3000000000000007</v>
      </c>
      <c r="FP6" s="20">
        <v>12</v>
      </c>
      <c r="FQ6" s="10">
        <v>15</v>
      </c>
      <c r="FR6" s="20">
        <v>12.6</v>
      </c>
      <c r="FS6" s="10">
        <v>9.3000000000000007</v>
      </c>
      <c r="FT6" s="10">
        <v>12</v>
      </c>
      <c r="FU6" s="10">
        <v>11.6</v>
      </c>
      <c r="FV6" s="10">
        <v>13.9</v>
      </c>
      <c r="FW6" s="10">
        <v>15.3</v>
      </c>
      <c r="FX6" s="10">
        <v>17.600000000000001</v>
      </c>
      <c r="FY6" s="10">
        <v>16.3</v>
      </c>
      <c r="FZ6" s="10">
        <v>21</v>
      </c>
      <c r="GA6" s="18">
        <v>30.3</v>
      </c>
      <c r="GB6" s="18">
        <v>29.7</v>
      </c>
      <c r="GC6" s="18">
        <v>24.8</v>
      </c>
      <c r="GD6" s="18">
        <v>26</v>
      </c>
      <c r="GE6" s="18">
        <v>26.2</v>
      </c>
      <c r="GF6" s="21">
        <v>23.7</v>
      </c>
      <c r="GG6" s="21">
        <v>19</v>
      </c>
      <c r="GH6" s="21">
        <v>20.9</v>
      </c>
      <c r="GI6" s="21">
        <v>20</v>
      </c>
      <c r="GJ6" s="21">
        <v>27</v>
      </c>
      <c r="GK6" s="20">
        <v>31.5</v>
      </c>
      <c r="GL6" s="20">
        <v>19.5</v>
      </c>
      <c r="GM6" s="20">
        <v>44.5</v>
      </c>
      <c r="GN6" s="20">
        <v>27.5</v>
      </c>
      <c r="GO6" s="20">
        <v>50.5</v>
      </c>
      <c r="GP6" s="20">
        <v>40</v>
      </c>
      <c r="GQ6" s="20">
        <v>48</v>
      </c>
      <c r="GR6" s="20">
        <v>45.5</v>
      </c>
      <c r="GS6" s="20">
        <v>54</v>
      </c>
      <c r="GT6" s="20">
        <v>51.5</v>
      </c>
      <c r="GU6" s="20">
        <v>61.5</v>
      </c>
      <c r="GV6" s="20">
        <v>54</v>
      </c>
      <c r="GW6" s="20">
        <v>64.5</v>
      </c>
      <c r="GX6" s="20">
        <v>54.5</v>
      </c>
      <c r="GY6" s="22">
        <v>6667.6266137040711</v>
      </c>
      <c r="GZ6" s="22">
        <v>8501.3725490196084</v>
      </c>
      <c r="HA6" s="22">
        <v>412.79761904761898</v>
      </c>
      <c r="HB6" s="22">
        <v>18.17279046673287</v>
      </c>
      <c r="HC6" s="22">
        <v>13.927855711422847</v>
      </c>
      <c r="HD6" s="22">
        <v>28.056112224448903</v>
      </c>
      <c r="HE6" s="22">
        <v>7.5528700906344408</v>
      </c>
      <c r="HF6" s="22">
        <v>5.8589870903674273</v>
      </c>
      <c r="HG6" s="22">
        <v>0.6</v>
      </c>
      <c r="HH6" s="10">
        <v>5.2671000000000001</v>
      </c>
      <c r="HI6" s="10">
        <v>5.16</v>
      </c>
      <c r="HJ6" s="4">
        <v>4.05</v>
      </c>
      <c r="HK6" s="10">
        <v>2.7309999999999999</v>
      </c>
      <c r="HL6" s="10">
        <v>2.1082000000000001</v>
      </c>
      <c r="HM6" s="10">
        <v>5.2671000000000001</v>
      </c>
      <c r="HN6" s="10">
        <v>5.16</v>
      </c>
      <c r="HO6" s="10">
        <v>3.9521999999999999</v>
      </c>
      <c r="HP6" s="10">
        <v>2.7448000000000001</v>
      </c>
      <c r="HQ6" s="10">
        <v>2.6543999999999999</v>
      </c>
      <c r="HR6" s="10">
        <v>2.0847000000000002</v>
      </c>
      <c r="HS6" s="10">
        <v>2.2663000000000002</v>
      </c>
      <c r="HT6" s="10">
        <v>2.2387999999999999</v>
      </c>
      <c r="HU6" s="10">
        <v>2.1082000000000001</v>
      </c>
      <c r="HV6" s="18">
        <v>217.2</v>
      </c>
      <c r="HW6" s="18">
        <v>72.09</v>
      </c>
      <c r="HX6" s="17">
        <f t="shared" si="48"/>
        <v>145.10999999999999</v>
      </c>
      <c r="HY6" s="11">
        <v>7</v>
      </c>
      <c r="HZ6" s="11">
        <v>215.6</v>
      </c>
      <c r="IA6" s="11">
        <v>32.880000000000003</v>
      </c>
      <c r="IB6" s="20">
        <f t="shared" si="49"/>
        <v>182.72</v>
      </c>
      <c r="IC6" s="23">
        <v>62</v>
      </c>
      <c r="ID6" s="11">
        <v>197.7</v>
      </c>
      <c r="IE6" s="11">
        <v>32.880000000000003</v>
      </c>
      <c r="IF6" s="10">
        <f t="shared" si="50"/>
        <v>164.82</v>
      </c>
      <c r="IG6" s="11">
        <v>110.6</v>
      </c>
      <c r="IH6" s="11">
        <v>32.880000000000003</v>
      </c>
      <c r="II6" s="10">
        <f t="shared" si="51"/>
        <v>77.72</v>
      </c>
      <c r="IJ6" s="11">
        <v>120.7</v>
      </c>
      <c r="IK6" s="11">
        <v>32.880000000000003</v>
      </c>
      <c r="IL6" s="10">
        <f t="shared" si="52"/>
        <v>87.82</v>
      </c>
      <c r="IM6" s="24">
        <v>45.9</v>
      </c>
      <c r="IN6" s="24">
        <v>6.91</v>
      </c>
      <c r="IO6" s="24">
        <v>80.900000000000006</v>
      </c>
      <c r="IP6" s="24">
        <v>32.880000000000003</v>
      </c>
      <c r="IQ6" s="20">
        <f>IM6-IN6</f>
        <v>38.989999999999995</v>
      </c>
      <c r="IR6" s="20">
        <f>IO6-IP6</f>
        <v>48.02</v>
      </c>
      <c r="IS6" s="17">
        <f t="shared" si="55"/>
        <v>470.78431372549028</v>
      </c>
      <c r="IT6" s="17">
        <f t="shared" si="56"/>
        <v>420.34313725490199</v>
      </c>
      <c r="IU6" s="22">
        <f t="shared" si="7"/>
        <v>1422.6470588235293</v>
      </c>
      <c r="IV6" s="17">
        <f t="shared" si="8"/>
        <v>1791.3725490196077</v>
      </c>
      <c r="IW6" s="17">
        <f t="shared" si="9"/>
        <v>761.96078431372553</v>
      </c>
      <c r="IX6" s="17">
        <f t="shared" si="57"/>
        <v>860.98039215686265</v>
      </c>
      <c r="IY6" s="22">
        <f t="shared" si="10"/>
        <v>1615.8823529411766</v>
      </c>
      <c r="IZ6" s="17">
        <f t="shared" si="58"/>
        <v>4836.9607843137255</v>
      </c>
      <c r="JA6" s="17">
        <f t="shared" si="59"/>
        <v>382.25490196078425</v>
      </c>
      <c r="JB6" s="18">
        <v>32</v>
      </c>
      <c r="JC6" s="19">
        <v>2.0903389990992594</v>
      </c>
      <c r="JD6" s="4">
        <v>2.36</v>
      </c>
      <c r="JE6" s="4">
        <f t="shared" si="11"/>
        <v>33.574470588235293</v>
      </c>
      <c r="JF6" s="28">
        <v>0.36721278078521025</v>
      </c>
      <c r="JG6" s="4">
        <v>0.59</v>
      </c>
      <c r="JH6" s="4">
        <f t="shared" si="12"/>
        <v>10.569098039215685</v>
      </c>
      <c r="JI6" s="28">
        <v>0.36717383513673529</v>
      </c>
      <c r="JJ6" s="4">
        <v>1.1000000000000001</v>
      </c>
      <c r="JK6" s="4">
        <f t="shared" si="13"/>
        <v>8.3815686274509815</v>
      </c>
      <c r="JL6" s="28">
        <v>0.36757872870946007</v>
      </c>
      <c r="JM6" s="4">
        <v>3.51</v>
      </c>
      <c r="JN6" s="4">
        <f t="shared" si="14"/>
        <v>13.417147058823527</v>
      </c>
      <c r="JO6" s="28">
        <v>0.36717704411274749</v>
      </c>
      <c r="JP6" s="17">
        <f t="shared" si="60"/>
        <v>65.94228431372548</v>
      </c>
      <c r="JQ6" s="17">
        <f t="shared" si="61"/>
        <v>58.877039565826315</v>
      </c>
      <c r="JR6" s="20">
        <v>19.2</v>
      </c>
      <c r="JS6" s="5">
        <v>133.564953</v>
      </c>
      <c r="JT6" s="17">
        <v>2.54</v>
      </c>
      <c r="JU6" s="17">
        <f t="shared" si="62"/>
        <v>2.0300000000000002</v>
      </c>
      <c r="JV6" s="4">
        <f t="shared" si="112"/>
        <v>1458.2619381048983</v>
      </c>
      <c r="JW6" s="10">
        <v>0.78</v>
      </c>
      <c r="JX6" s="4">
        <f t="shared" ref="JX6:JX61" si="114">JW6/JU6</f>
        <v>0.38423645320197042</v>
      </c>
      <c r="JY6" s="4">
        <f t="shared" si="63"/>
        <v>560.31739493685745</v>
      </c>
      <c r="JZ6" s="4">
        <f t="shared" si="64"/>
        <v>627.55548232928038</v>
      </c>
      <c r="KA6" s="10">
        <v>0.96</v>
      </c>
      <c r="KB6" s="4">
        <f t="shared" si="15"/>
        <v>0.47290640394088662</v>
      </c>
      <c r="KC6" s="4">
        <f t="shared" si="16"/>
        <v>689.6214091530552</v>
      </c>
      <c r="KD6" s="4">
        <f t="shared" si="65"/>
        <v>772.37597825142188</v>
      </c>
      <c r="KE6" s="4">
        <v>2.6</v>
      </c>
      <c r="KF6" s="4">
        <v>39.4</v>
      </c>
      <c r="KG6" s="4">
        <f t="shared" si="66"/>
        <v>209.99999999999997</v>
      </c>
      <c r="KH6" s="4">
        <v>3.3343825678469718</v>
      </c>
      <c r="KI6" s="4">
        <f t="shared" si="67"/>
        <v>3.5984480400806231</v>
      </c>
      <c r="KJ6" s="4">
        <f t="shared" si="17"/>
        <v>27.793548251441834</v>
      </c>
      <c r="KK6" s="28">
        <v>0.36174427204264026</v>
      </c>
      <c r="KL6" s="4">
        <v>3.64</v>
      </c>
      <c r="KM6" s="4">
        <v>0.29542094330302998</v>
      </c>
      <c r="KN6" s="4">
        <v>0.46559139781818198</v>
      </c>
      <c r="KO6" s="4">
        <v>0.268947015393939</v>
      </c>
      <c r="KP6" s="4">
        <v>0.38579641012121202</v>
      </c>
      <c r="KQ6" s="4">
        <v>0.56630541875757601</v>
      </c>
      <c r="KR6" s="4">
        <v>0.50539153921212099</v>
      </c>
      <c r="KS6" s="4">
        <v>0.37191448890909101</v>
      </c>
      <c r="KT6" s="4">
        <v>0.53315003706060604</v>
      </c>
      <c r="KU6" s="4">
        <v>0.49627525254545501</v>
      </c>
      <c r="KV6" s="4">
        <v>0.27854545454545498</v>
      </c>
      <c r="KW6" s="4">
        <v>0.44508484848484903</v>
      </c>
      <c r="KX6" s="4">
        <v>0.275951515151515</v>
      </c>
      <c r="KY6" s="4">
        <v>26.3681818181818</v>
      </c>
      <c r="KZ6" s="4">
        <v>23.061212121212101</v>
      </c>
      <c r="LA6" s="4">
        <v>15.1815151515152</v>
      </c>
      <c r="LB6" s="4">
        <v>30.760909090909099</v>
      </c>
      <c r="LC6" s="4">
        <v>30.7581818181818</v>
      </c>
      <c r="LD6" s="4">
        <v>25.44</v>
      </c>
      <c r="LE6" s="4">
        <v>25.556363636363599</v>
      </c>
      <c r="LF6" s="4">
        <v>0.144049284848485</v>
      </c>
      <c r="LG6" s="4">
        <v>0.128439515151515</v>
      </c>
      <c r="LH6" s="4">
        <v>55.040606060606102</v>
      </c>
      <c r="LI6" s="4">
        <v>53.101818181818203</v>
      </c>
      <c r="LJ6" s="4">
        <v>53</v>
      </c>
      <c r="LK6" s="4">
        <f t="shared" si="68"/>
        <v>-2.0406060606061018</v>
      </c>
      <c r="LL6" s="4">
        <f t="shared" si="69"/>
        <v>-0.1018181818182029</v>
      </c>
      <c r="LM6" s="4">
        <v>1794.70157575758</v>
      </c>
      <c r="LN6" s="4">
        <v>1750.71827272727</v>
      </c>
      <c r="LO6" s="4">
        <v>0.17805165529697001</v>
      </c>
      <c r="LP6" s="4">
        <v>0.18905184939697001</v>
      </c>
      <c r="LQ6" s="4">
        <v>0.14318577590000001</v>
      </c>
      <c r="LR6" s="4">
        <v>0.13404577817878799</v>
      </c>
      <c r="LS6" s="4">
        <v>8.9948873133333301E-2</v>
      </c>
      <c r="LT6" s="4">
        <v>9.7115925660606103E-2</v>
      </c>
      <c r="LU6" s="4">
        <v>5.4346210848484802E-2</v>
      </c>
      <c r="LV6" s="4">
        <v>4.0864893275757597E-2</v>
      </c>
      <c r="LW6" s="4">
        <v>3.57829454575758E-2</v>
      </c>
      <c r="LX6" s="4">
        <v>5.65031309848485E-2</v>
      </c>
      <c r="LY6" s="4">
        <v>0.31779993348787899</v>
      </c>
      <c r="LZ6" s="4">
        <v>0.35541557480909097</v>
      </c>
      <c r="MA6" s="4">
        <v>0.31359897003333298</v>
      </c>
      <c r="MB6" s="4">
        <v>0.31378160663333299</v>
      </c>
      <c r="MC6" s="4">
        <v>0.14816239114242399</v>
      </c>
      <c r="MD6" s="4">
        <v>0.178440271948485</v>
      </c>
      <c r="ME6" s="4">
        <v>0.43351965379090901</v>
      </c>
      <c r="MF6" s="4">
        <v>0.46861538180000001</v>
      </c>
      <c r="MG6" s="4">
        <v>0.390592226075757</v>
      </c>
      <c r="MH6" s="4">
        <v>0.55808404876363604</v>
      </c>
      <c r="MI6" s="4">
        <v>0.41078951127575702</v>
      </c>
      <c r="MJ6" s="4">
        <v>0.57819477716969703</v>
      </c>
      <c r="MK6" s="4">
        <v>0.22604758104848499</v>
      </c>
      <c r="ML6" s="4">
        <v>0.32334733470909099</v>
      </c>
      <c r="MM6" s="4">
        <v>0.19898026527575799</v>
      </c>
      <c r="MN6" s="4">
        <v>0.288148471054545</v>
      </c>
      <c r="MO6" s="4">
        <v>-0.10302974278787901</v>
      </c>
      <c r="MP6" s="4">
        <v>-7.8220795090909095E-2</v>
      </c>
      <c r="MQ6" s="4">
        <v>0.41078951127575702</v>
      </c>
      <c r="MR6" s="4">
        <v>0.57819477716969703</v>
      </c>
      <c r="MS6" s="4">
        <v>9.4833346848484795E-2</v>
      </c>
      <c r="MT6" s="4">
        <v>9.96646666545455E-2</v>
      </c>
      <c r="MU6" s="4">
        <v>5.6903123745454601E-2</v>
      </c>
      <c r="MV6" s="4">
        <v>5.4028662754545501E-2</v>
      </c>
      <c r="MW6" s="4">
        <v>3.8138098124242403E-2</v>
      </c>
      <c r="MX6" s="4">
        <v>4.5886182954545399E-2</v>
      </c>
      <c r="MY6" s="4">
        <v>0.40014849911818201</v>
      </c>
      <c r="MZ6" s="4">
        <v>0.45989159279393899</v>
      </c>
      <c r="NA6" s="4">
        <v>0.42086345466363601</v>
      </c>
      <c r="NB6" s="4">
        <v>0.482875816821212</v>
      </c>
      <c r="NC6" s="4">
        <v>-0.107640345393939</v>
      </c>
      <c r="ND6" s="4">
        <v>-0.102478194606061</v>
      </c>
      <c r="NE6" s="4">
        <v>0.42086345466363601</v>
      </c>
      <c r="NF6" s="4">
        <v>0.482875816821212</v>
      </c>
      <c r="NG6" s="4">
        <v>0.295145203877551</v>
      </c>
      <c r="NH6" s="4">
        <v>0.46477756571428602</v>
      </c>
      <c r="NI6" s="4">
        <v>0.26862035791836703</v>
      </c>
      <c r="NJ6" s="4">
        <v>0.38748397400000001</v>
      </c>
      <c r="NK6" s="4">
        <v>0.55559260122448995</v>
      </c>
      <c r="NL6" s="4">
        <v>0.49614189600000003</v>
      </c>
      <c r="NM6" s="4">
        <v>0.367669720979592</v>
      </c>
      <c r="NN6" s="4">
        <v>0.53231958144897995</v>
      </c>
      <c r="NO6" s="4">
        <v>0.494245246061224</v>
      </c>
      <c r="NP6" s="4">
        <v>0.26885349930612301</v>
      </c>
      <c r="NQ6" s="4">
        <v>0.43128775510204098</v>
      </c>
      <c r="NR6" s="4">
        <v>0.268373420857143</v>
      </c>
      <c r="NS6" s="4">
        <v>35.68</v>
      </c>
      <c r="NT6" s="4">
        <v>32.781428571428499</v>
      </c>
      <c r="NU6" s="4">
        <v>9.6473469387755006</v>
      </c>
      <c r="NV6" s="4">
        <v>54.064285714285703</v>
      </c>
      <c r="NW6" s="4">
        <v>53.422244897959203</v>
      </c>
      <c r="NX6" s="4">
        <v>37.819183673469396</v>
      </c>
      <c r="NY6" s="4">
        <v>37.819591836734702</v>
      </c>
      <c r="NZ6" s="4">
        <v>0.46589977551020401</v>
      </c>
      <c r="OA6" s="4">
        <v>0.40765885510204097</v>
      </c>
      <c r="OB6" s="4">
        <v>54.881020408163302</v>
      </c>
      <c r="OC6" s="4">
        <v>54.966734693877598</v>
      </c>
      <c r="OD6" s="4">
        <v>54.5</v>
      </c>
      <c r="OE6" s="4">
        <f t="shared" si="70"/>
        <v>-0.38102040816330174</v>
      </c>
      <c r="OF6" s="4">
        <f t="shared" si="71"/>
        <v>-0.46673469387759781</v>
      </c>
      <c r="OG6" s="4">
        <v>1791.12024489796</v>
      </c>
      <c r="OH6" s="4">
        <v>1793.0173673469401</v>
      </c>
      <c r="OI6" s="4">
        <v>0.18277224264285699</v>
      </c>
      <c r="OJ6" s="4">
        <v>0.17674453036326501</v>
      </c>
      <c r="OK6" s="4">
        <v>0.14683749450612199</v>
      </c>
      <c r="OL6" s="4">
        <v>0.122416133195918</v>
      </c>
      <c r="OM6" s="4">
        <v>0.10469796454489801</v>
      </c>
      <c r="ON6" s="4">
        <v>8.7615978397959093E-2</v>
      </c>
      <c r="OO6" s="4">
        <v>6.8024898863265307E-2</v>
      </c>
      <c r="OP6" s="4">
        <v>3.2168936004081598E-2</v>
      </c>
      <c r="OQ6" s="4">
        <v>3.6943405924489803E-2</v>
      </c>
      <c r="OR6" s="4">
        <v>5.5619014457142901E-2</v>
      </c>
      <c r="OS6" s="4">
        <v>0.32953163013673498</v>
      </c>
      <c r="OT6" s="4">
        <v>0.34663830815714303</v>
      </c>
      <c r="OU6" s="4">
        <v>0.32870079779795902</v>
      </c>
      <c r="OV6" s="4">
        <v>0.30463467977551001</v>
      </c>
      <c r="OW6" s="4">
        <v>0.156206148330612</v>
      </c>
      <c r="OX6" s="4">
        <v>0.18122581282448999</v>
      </c>
      <c r="OY6" s="4">
        <v>0.44783718796938798</v>
      </c>
      <c r="OZ6" s="4">
        <v>0.43388844706122498</v>
      </c>
      <c r="PA6" s="4">
        <v>0.344940131953061</v>
      </c>
      <c r="PB6" s="4">
        <v>1.48846022171837</v>
      </c>
      <c r="PC6" s="4">
        <v>0.36707773753877598</v>
      </c>
      <c r="PD6" s="4">
        <v>1.5871077816061201</v>
      </c>
      <c r="PE6" s="4">
        <v>0.22637044806734699</v>
      </c>
      <c r="PF6" s="4">
        <v>0.30309517190408197</v>
      </c>
      <c r="PG6" s="4">
        <v>0.19867790448775499</v>
      </c>
      <c r="PH6" s="4">
        <v>0.27645670746122503</v>
      </c>
      <c r="PI6" s="4">
        <v>-0.12730568069387799</v>
      </c>
      <c r="PJ6" s="4">
        <v>-6.1306760748979602E-2</v>
      </c>
      <c r="PK6" s="4">
        <v>0.36707773753877598</v>
      </c>
      <c r="PL6" s="4">
        <v>1.5871077816061201</v>
      </c>
      <c r="PM6" s="4">
        <v>0.27543932623728801</v>
      </c>
      <c r="PN6" s="4">
        <v>0.42738726555932199</v>
      </c>
      <c r="PO6" s="4">
        <v>0.25032115094915303</v>
      </c>
      <c r="PP6" s="4">
        <v>0.359275001271186</v>
      </c>
      <c r="PQ6" s="4">
        <v>0.53285380489830503</v>
      </c>
      <c r="PR6" s="4">
        <v>0.477471826338983</v>
      </c>
      <c r="PS6" s="4">
        <v>0.34840099038983002</v>
      </c>
      <c r="PT6" s="4">
        <v>0.51369165774576298</v>
      </c>
      <c r="PU6" s="4">
        <v>0.48320066422033903</v>
      </c>
      <c r="PV6" s="4">
        <v>0.25470819244067799</v>
      </c>
      <c r="PW6" s="4">
        <v>0.39987118644067798</v>
      </c>
      <c r="PX6" s="4">
        <v>0.249098413338983</v>
      </c>
      <c r="PY6" s="4">
        <v>24.418983050847501</v>
      </c>
      <c r="PZ6" s="4">
        <v>22.340677966101701</v>
      </c>
      <c r="QA6" s="4">
        <v>27.083898305084698</v>
      </c>
      <c r="QB6" s="4">
        <v>42.710338983050903</v>
      </c>
      <c r="QC6" s="4">
        <v>41.5606779661017</v>
      </c>
      <c r="QD6" s="4">
        <v>26.357796610169501</v>
      </c>
      <c r="QE6" s="4">
        <v>26.2905084745762</v>
      </c>
      <c r="QF6" s="4">
        <v>0.46099666779661003</v>
      </c>
      <c r="QG6" s="4">
        <v>0.39094184576271201</v>
      </c>
      <c r="QH6" s="4">
        <v>52.8983050847458</v>
      </c>
      <c r="QI6" s="4">
        <v>53.193220338983103</v>
      </c>
      <c r="QJ6" s="4">
        <v>58</v>
      </c>
      <c r="QK6" s="4">
        <f t="shared" si="72"/>
        <v>5.1016949152541997</v>
      </c>
      <c r="QL6" s="4">
        <f t="shared" si="73"/>
        <v>4.8067796610168969</v>
      </c>
      <c r="QM6" s="4">
        <v>1746.7394406779699</v>
      </c>
      <c r="QN6" s="4">
        <v>1752.7699661017</v>
      </c>
      <c r="QO6" s="4">
        <v>0.19151014032542399</v>
      </c>
      <c r="QP6" s="4">
        <v>0.192939597233898</v>
      </c>
      <c r="QQ6" s="4">
        <v>0.16205042570169501</v>
      </c>
      <c r="QR6" s="4">
        <v>0.140987367071186</v>
      </c>
      <c r="QS6" s="4">
        <v>0.12442120942542401</v>
      </c>
      <c r="QT6" s="4">
        <v>0.108341244933898</v>
      </c>
      <c r="QU6" s="4">
        <v>9.43626096966102E-2</v>
      </c>
      <c r="QV6" s="4">
        <v>5.5165029313559301E-2</v>
      </c>
      <c r="QW6" s="4">
        <v>3.04320109966102E-2</v>
      </c>
      <c r="QX6" s="4">
        <v>5.3547315274576297E-2</v>
      </c>
      <c r="QY6" s="4">
        <v>0.34672610205254201</v>
      </c>
      <c r="QZ6" s="4">
        <v>0.35907082543728802</v>
      </c>
      <c r="RA6" s="4">
        <v>0.33684550742542402</v>
      </c>
      <c r="RB6" s="4">
        <v>0.31678117126779698</v>
      </c>
      <c r="RC6" s="4">
        <v>0.16628733710678001</v>
      </c>
      <c r="RD6" s="4">
        <v>0.178773903032203</v>
      </c>
      <c r="RE6" s="4">
        <v>0.47455799892033901</v>
      </c>
      <c r="RF6" s="4">
        <v>0.48315733423389801</v>
      </c>
      <c r="RG6" s="4">
        <v>0.23714788769152501</v>
      </c>
      <c r="RH6" s="4">
        <v>0.242648075869491</v>
      </c>
      <c r="RI6" s="4">
        <v>0.25841683638135599</v>
      </c>
      <c r="RJ6" s="4">
        <v>0.24733678819322</v>
      </c>
      <c r="RK6" s="4">
        <v>0.17917558115423701</v>
      </c>
      <c r="RL6" s="4">
        <v>0.26668619609321997</v>
      </c>
      <c r="RM6" s="4">
        <v>0.15515706583050801</v>
      </c>
      <c r="RN6" s="4">
        <v>0.23849499962033899</v>
      </c>
      <c r="RO6" s="4">
        <v>-0.17231366857627101</v>
      </c>
      <c r="RP6" s="4">
        <v>-0.10395874906779699</v>
      </c>
      <c r="RQ6" s="4">
        <v>0.25841683638135599</v>
      </c>
      <c r="RR6" s="4">
        <v>0.24733678819322</v>
      </c>
      <c r="RS6" s="4">
        <v>0.11625483628135599</v>
      </c>
      <c r="RT6" s="4">
        <v>0.12769343197796601</v>
      </c>
      <c r="RU6" s="4">
        <v>7.2814674518644096E-2</v>
      </c>
      <c r="RV6" s="4">
        <v>7.5004126823728798E-2</v>
      </c>
      <c r="RW6" s="4">
        <v>4.3829622688135603E-2</v>
      </c>
      <c r="RX6" s="4">
        <v>5.3222854137288098E-2</v>
      </c>
      <c r="RY6" s="4">
        <v>0.37636756944745797</v>
      </c>
      <c r="RZ6" s="4">
        <v>0.41725617616271199</v>
      </c>
      <c r="SA6" s="4">
        <v>0.40258675365254198</v>
      </c>
      <c r="SB6" s="4">
        <v>0.445867926576271</v>
      </c>
      <c r="SC6" s="4">
        <v>-0.135504724372881</v>
      </c>
      <c r="SD6" s="4">
        <v>-0.139292468033898</v>
      </c>
      <c r="SE6" s="4">
        <v>0.40258675365254198</v>
      </c>
      <c r="SF6" s="4">
        <v>0.445867926576271</v>
      </c>
      <c r="SG6" s="4">
        <v>0.25890835022000003</v>
      </c>
      <c r="SH6" s="4">
        <v>0.37798978554000001</v>
      </c>
      <c r="SI6" s="4">
        <v>0.22339877299999999</v>
      </c>
      <c r="SJ6" s="4">
        <v>0.32035080644000002</v>
      </c>
      <c r="SK6" s="4">
        <v>0.48760652405999999</v>
      </c>
      <c r="SL6" s="4">
        <v>0.40826367518000001</v>
      </c>
      <c r="SM6" s="4">
        <v>0.31200000004</v>
      </c>
      <c r="SN6" s="4">
        <v>0.46642985075999999</v>
      </c>
      <c r="SO6" s="4">
        <v>0.42026113988000002</v>
      </c>
      <c r="SP6" s="4">
        <v>0.24184568519999999</v>
      </c>
      <c r="SQ6" s="4">
        <v>0.36600203662000003</v>
      </c>
      <c r="SR6" s="4">
        <v>0.23729340103999999</v>
      </c>
      <c r="SS6" s="4">
        <v>22.495799999999999</v>
      </c>
      <c r="ST6" s="4">
        <v>20.566600000000001</v>
      </c>
      <c r="SU6" s="4">
        <v>26.502600000000001</v>
      </c>
      <c r="SV6" s="4">
        <v>33.136400000000002</v>
      </c>
      <c r="SW6" s="4">
        <v>33.179000000000002</v>
      </c>
      <c r="SX6" s="4">
        <v>22.147600000000001</v>
      </c>
      <c r="SY6" s="4">
        <v>21.984000000000002</v>
      </c>
      <c r="SZ6" s="4">
        <v>0.30026132999999999</v>
      </c>
      <c r="TA6" s="4">
        <v>0.27891618400000001</v>
      </c>
      <c r="TB6" s="4">
        <v>55.705399999999997</v>
      </c>
      <c r="TC6" s="4">
        <v>58.174399999999999</v>
      </c>
      <c r="TD6" s="4">
        <v>62</v>
      </c>
      <c r="TE6" s="4">
        <f t="shared" si="74"/>
        <v>6.2946000000000026</v>
      </c>
      <c r="TF6" s="4">
        <f t="shared" si="75"/>
        <v>3.8256000000000014</v>
      </c>
      <c r="TG6" s="4">
        <v>1809.81412</v>
      </c>
      <c r="TH6" s="4">
        <v>1865.8566000000001</v>
      </c>
      <c r="TI6" s="4">
        <v>0.19828736117000001</v>
      </c>
      <c r="TJ6" s="4">
        <v>0.20519894747799999</v>
      </c>
      <c r="TK6" s="4">
        <v>0.14785194949399999</v>
      </c>
      <c r="TL6" s="4">
        <v>0.120283723782</v>
      </c>
      <c r="TM6" s="4">
        <v>0.12060653568599999</v>
      </c>
      <c r="TN6" s="4">
        <v>0.124990011884</v>
      </c>
      <c r="TO6" s="4">
        <v>6.9068451348000007E-2</v>
      </c>
      <c r="TP6" s="4">
        <v>3.8244775818000003E-2</v>
      </c>
      <c r="TQ6" s="4">
        <v>5.1982930136E-2</v>
      </c>
      <c r="TR6" s="4">
        <v>8.7203699915999994E-2</v>
      </c>
      <c r="TS6" s="4">
        <v>0.32553989815399997</v>
      </c>
      <c r="TT6" s="4">
        <v>0.36980255109600002</v>
      </c>
      <c r="TU6" s="4">
        <v>0.31699341040200002</v>
      </c>
      <c r="TV6" s="4">
        <v>0.30449850235999998</v>
      </c>
      <c r="TW6" s="4">
        <v>0.13604236653599999</v>
      </c>
      <c r="TX6" s="4">
        <v>0.17833230020999999</v>
      </c>
      <c r="TY6" s="4">
        <v>0.49554105730999998</v>
      </c>
      <c r="TZ6" s="4">
        <v>0.52256310717200005</v>
      </c>
      <c r="UA6" s="4">
        <v>0.428582814152</v>
      </c>
      <c r="UB6" s="4">
        <v>0.60622363422400005</v>
      </c>
      <c r="UC6" s="4">
        <v>0.45586349890400002</v>
      </c>
      <c r="UD6" s="4">
        <v>0.623544055446</v>
      </c>
      <c r="UE6" s="4">
        <v>0.29561877899400002</v>
      </c>
      <c r="UF6" s="4">
        <v>0.43659103045800002</v>
      </c>
      <c r="UG6" s="4">
        <v>0.25977354869800001</v>
      </c>
      <c r="UH6" s="4">
        <v>0.39579997199</v>
      </c>
      <c r="UI6" s="4">
        <v>-0.12897131177999999</v>
      </c>
      <c r="UJ6" s="4">
        <v>-7.2859248840000002E-2</v>
      </c>
      <c r="UK6" s="4">
        <v>0.45586349890400002</v>
      </c>
      <c r="UL6" s="4">
        <v>0.623544055446</v>
      </c>
      <c r="UM6" s="4">
        <v>0.124666619514</v>
      </c>
      <c r="UN6" s="4">
        <v>0.136486888508</v>
      </c>
      <c r="UO6" s="4">
        <v>7.9131410272000005E-2</v>
      </c>
      <c r="UP6" s="4">
        <v>8.1392076484000001E-2</v>
      </c>
      <c r="UQ6" s="4">
        <v>4.6020211137999999E-2</v>
      </c>
      <c r="UR6" s="4">
        <v>5.5753196579999997E-2</v>
      </c>
      <c r="US6" s="4">
        <v>0.36767917878599998</v>
      </c>
      <c r="UT6" s="4">
        <v>0.40825465264400002</v>
      </c>
      <c r="UU6" s="4">
        <v>0.393020487714</v>
      </c>
      <c r="UV6" s="4">
        <v>0.43852494603199998</v>
      </c>
      <c r="UW6" s="4">
        <v>-0.14639660826000001</v>
      </c>
      <c r="UX6" s="4">
        <v>-0.15026861422000001</v>
      </c>
      <c r="UY6" s="4">
        <v>0.393020487714</v>
      </c>
      <c r="UZ6" s="4">
        <v>0.43852494603199998</v>
      </c>
      <c r="VA6" s="4">
        <v>0.232674340958333</v>
      </c>
      <c r="VB6" s="4">
        <v>0.33975163070833297</v>
      </c>
      <c r="VC6" s="4">
        <v>0.20857694893750001</v>
      </c>
      <c r="VD6" s="4">
        <v>0.28672470974999997</v>
      </c>
      <c r="VE6" s="4">
        <v>0.470536125375</v>
      </c>
      <c r="VF6" s="4">
        <v>0.40997897358333302</v>
      </c>
      <c r="VG6" s="4">
        <v>0.28582251087499999</v>
      </c>
      <c r="VH6" s="4">
        <v>0.46622849720833298</v>
      </c>
      <c r="VI6" s="4">
        <v>0.41387614677083301</v>
      </c>
      <c r="VJ6" s="4">
        <v>0.21808140514583299</v>
      </c>
      <c r="VK6" s="4">
        <v>0.32892058727083301</v>
      </c>
      <c r="VL6" s="4">
        <v>0.214660262791667</v>
      </c>
      <c r="VM6" s="4">
        <v>31.157499999999999</v>
      </c>
      <c r="VN6" s="4">
        <v>30.35125</v>
      </c>
      <c r="VO6" s="4">
        <v>15.3195833333333</v>
      </c>
      <c r="VP6" s="4">
        <v>35.362499999999997</v>
      </c>
      <c r="VQ6" s="4">
        <v>34.85</v>
      </c>
      <c r="VR6" s="4">
        <v>32.350416666666597</v>
      </c>
      <c r="VS6" s="4">
        <v>32.345833333333303</v>
      </c>
      <c r="VT6" s="4">
        <v>8.2452067708333299E-2</v>
      </c>
      <c r="VU6" s="4">
        <v>6.2969815624999995E-2</v>
      </c>
      <c r="VV6" s="4">
        <v>56.751666666666701</v>
      </c>
      <c r="VW6" s="4">
        <v>55.656458333333298</v>
      </c>
      <c r="VX6" s="4">
        <v>68.099999999999994</v>
      </c>
      <c r="VY6" s="4">
        <f t="shared" si="76"/>
        <v>11.348333333333294</v>
      </c>
      <c r="VZ6" s="4">
        <f t="shared" si="77"/>
        <v>12.443541666666697</v>
      </c>
      <c r="WA6" s="4">
        <f t="shared" si="78"/>
        <v>11.895937499999995</v>
      </c>
      <c r="WB6" s="4">
        <v>1833.54972916667</v>
      </c>
      <c r="WC6" s="4">
        <v>1808.7058125000001</v>
      </c>
      <c r="WD6" s="4">
        <v>0.23950449539791699</v>
      </c>
      <c r="WE6" s="4">
        <v>0.240584489235417</v>
      </c>
      <c r="WF6" s="4">
        <v>0.183018933785417</v>
      </c>
      <c r="WG6" s="4">
        <v>0.176411820039583</v>
      </c>
      <c r="WH6" s="4">
        <v>0.172497756627083</v>
      </c>
      <c r="WI6" s="4">
        <v>0.15954634713333299</v>
      </c>
      <c r="WJ6" s="4">
        <f t="shared" si="79"/>
        <v>0.16602205188020799</v>
      </c>
      <c r="WK6" s="4">
        <v>0.11453819880625001</v>
      </c>
      <c r="WL6" s="4">
        <v>9.3399950012499997E-2</v>
      </c>
      <c r="WM6" s="4">
        <v>5.9172319608333399E-2</v>
      </c>
      <c r="WN6" s="4">
        <v>6.7343336439583304E-2</v>
      </c>
      <c r="WO6" s="4">
        <v>0.36917974274791698</v>
      </c>
      <c r="WP6" s="4">
        <v>0.38360874275208301</v>
      </c>
      <c r="WQ6" s="4">
        <v>0.36229704097291698</v>
      </c>
      <c r="WR6" s="4">
        <v>0.336076281220833</v>
      </c>
      <c r="WS6" s="4">
        <v>0.14224578197500001</v>
      </c>
      <c r="WT6" s="4">
        <v>0.157819826320833</v>
      </c>
      <c r="WU6" s="4">
        <v>0.63238586626875004</v>
      </c>
      <c r="WV6" s="4">
        <v>0.64348386075208297</v>
      </c>
      <c r="WW6" s="4">
        <v>0.34024193934583302</v>
      </c>
      <c r="WX6" s="4">
        <v>0.35874404046041702</v>
      </c>
      <c r="WY6" s="4">
        <v>0.37569157801458303</v>
      </c>
      <c r="WZ6" s="4">
        <v>0.38485006282708301</v>
      </c>
      <c r="XA6" s="4">
        <v>0.28434874506458302</v>
      </c>
      <c r="XB6" s="4">
        <v>0.29047081809583303</v>
      </c>
      <c r="XC6" s="4">
        <v>0.24311652024375</v>
      </c>
      <c r="XD6" s="4">
        <v>0.25228872886666698</v>
      </c>
      <c r="XE6" s="4">
        <v>-0.204961057645833</v>
      </c>
      <c r="XF6" s="4">
        <v>-0.16941343418749999</v>
      </c>
      <c r="XG6" s="4">
        <v>0.37569157801458303</v>
      </c>
      <c r="XH6" s="4">
        <v>0.38485006282708301</v>
      </c>
      <c r="XI6" s="4">
        <v>0.19951922317708301</v>
      </c>
      <c r="XJ6" s="4">
        <v>0.21778055207291699</v>
      </c>
      <c r="XK6" s="4">
        <v>0.12791469543125</v>
      </c>
      <c r="XL6" s="4">
        <v>0.13214277222500001</v>
      </c>
      <c r="XM6" s="4">
        <v>7.3662091110416703E-2</v>
      </c>
      <c r="XN6" s="4">
        <v>8.8373842716666706E-2</v>
      </c>
      <c r="XO6" s="4">
        <v>0.36916305048333298</v>
      </c>
      <c r="XP6" s="4">
        <v>0.40703621371041698</v>
      </c>
      <c r="XQ6" s="4">
        <v>0.41454487882708302</v>
      </c>
      <c r="XR6" s="4">
        <v>0.45648444231875002</v>
      </c>
      <c r="XS6" s="4">
        <v>-0.22571992891666701</v>
      </c>
      <c r="XT6" s="4">
        <v>-0.23239339575000001</v>
      </c>
      <c r="XU6" s="4">
        <v>0.41454487882708302</v>
      </c>
      <c r="XV6" s="4">
        <v>0.45648444231875002</v>
      </c>
      <c r="XW6" s="4">
        <v>0.18654228855555599</v>
      </c>
      <c r="XX6" s="4">
        <v>0.24436420986111099</v>
      </c>
      <c r="XY6" s="4">
        <v>0.165750825138889</v>
      </c>
      <c r="XZ6" s="4">
        <v>0.21459163347222199</v>
      </c>
      <c r="YA6" s="4">
        <v>0.450007773666667</v>
      </c>
      <c r="YB6" s="4">
        <v>0.346212375527778</v>
      </c>
      <c r="YC6" s="4">
        <v>0.21688778324999999</v>
      </c>
      <c r="YD6" s="4">
        <v>0.41393673575000001</v>
      </c>
      <c r="YE6" s="4">
        <v>0.34951901191666701</v>
      </c>
      <c r="YF6" s="4">
        <v>0.17011398852777801</v>
      </c>
      <c r="YG6" s="4">
        <v>0.23521638588888899</v>
      </c>
      <c r="YH6" s="4">
        <v>0.16608115469444401</v>
      </c>
      <c r="YI6" s="4">
        <v>0.134638888888889</v>
      </c>
      <c r="YJ6" s="4">
        <v>0.17524999999999999</v>
      </c>
      <c r="YK6" s="4">
        <v>8.1333333333333299E-2</v>
      </c>
      <c r="YL6" s="4">
        <v>0.13247222222222199</v>
      </c>
      <c r="YM6" s="4">
        <v>0.167138888888889</v>
      </c>
      <c r="YN6" s="4">
        <v>8.4194444444444502E-2</v>
      </c>
      <c r="YO6" s="4">
        <v>0.134388888888889</v>
      </c>
      <c r="YP6" s="4">
        <v>0.174861111111111</v>
      </c>
      <c r="YQ6" s="4">
        <v>8.2444444444444404E-2</v>
      </c>
      <c r="YR6" s="4">
        <v>0.13200000000000001</v>
      </c>
      <c r="YS6" s="4">
        <v>0.164833333333333</v>
      </c>
      <c r="YT6" s="4">
        <v>8.2888888888888901E-2</v>
      </c>
      <c r="YU6" s="4">
        <v>32.930000000000099</v>
      </c>
      <c r="YV6" s="4">
        <v>31.460462962963</v>
      </c>
      <c r="YW6" s="4">
        <v>13.0812962962963</v>
      </c>
      <c r="YX6" s="4">
        <v>40.1624074074074</v>
      </c>
      <c r="YY6" s="4">
        <v>36.991018518518501</v>
      </c>
      <c r="YZ6" s="4">
        <v>34.402592592592498</v>
      </c>
      <c r="ZA6" s="4">
        <v>34.362222222222201</v>
      </c>
      <c r="ZB6" s="4">
        <v>0.16014982354629601</v>
      </c>
      <c r="ZC6" s="4">
        <v>6.7079674981481499E-2</v>
      </c>
      <c r="ZD6" s="4">
        <v>56.6047222222222</v>
      </c>
      <c r="ZE6" s="4">
        <v>57.984629629629701</v>
      </c>
      <c r="ZF6" s="4">
        <v>80.900000000000006</v>
      </c>
      <c r="ZG6" s="4">
        <f t="shared" si="80"/>
        <v>24.295277777777805</v>
      </c>
      <c r="ZH6" s="4">
        <f t="shared" si="81"/>
        <v>22.915370370370304</v>
      </c>
      <c r="ZI6" s="4">
        <v>1830.2301666666699</v>
      </c>
      <c r="ZJ6" s="4">
        <v>1861.5542685185201</v>
      </c>
      <c r="ZK6" s="4">
        <v>0.31170011382777801</v>
      </c>
      <c r="ZL6" s="4">
        <v>0.351276506161111</v>
      </c>
      <c r="ZM6" s="4">
        <v>0.23409840539999999</v>
      </c>
      <c r="ZN6" s="4">
        <v>0.23368296763611099</v>
      </c>
      <c r="ZO6" s="4">
        <v>0.27492860748055598</v>
      </c>
      <c r="ZP6" s="4">
        <v>0.29367647869722202</v>
      </c>
      <c r="ZQ6" s="4">
        <v>0.19570635242222201</v>
      </c>
      <c r="ZR6" s="4">
        <v>0.17197799596388899</v>
      </c>
      <c r="ZS6" s="4">
        <v>8.3915435008333303E-2</v>
      </c>
      <c r="ZT6" s="4">
        <v>0.128628811508333</v>
      </c>
      <c r="ZU6" s="4">
        <v>0.42678226950555498</v>
      </c>
      <c r="ZV6" s="4">
        <v>0.45892713771388899</v>
      </c>
      <c r="ZW6" s="4">
        <v>0.41693216985277798</v>
      </c>
      <c r="ZX6" s="4">
        <v>0.41113179302777803</v>
      </c>
      <c r="ZY6" s="4">
        <v>0.13264557758333301</v>
      </c>
      <c r="ZZ6" s="4">
        <v>0.12827694923611099</v>
      </c>
      <c r="AAA6" s="4">
        <v>0.91136005341389004</v>
      </c>
      <c r="AAB6" s="4">
        <v>1.10164659711111</v>
      </c>
      <c r="AAC6" s="4">
        <v>0.304250922952778</v>
      </c>
      <c r="AAD6" s="4">
        <v>0.43361370197777799</v>
      </c>
      <c r="AAE6" s="4">
        <v>0.357341798127778</v>
      </c>
      <c r="AAF6" s="4">
        <v>0.49388223204999998</v>
      </c>
      <c r="AAG6" s="4">
        <v>0.32341000389444502</v>
      </c>
      <c r="AAH6" s="4">
        <v>0.42978635981666702</v>
      </c>
      <c r="AAI6" s="4">
        <v>0.26743942072222199</v>
      </c>
      <c r="AAJ6" s="4">
        <v>0.361008804511111</v>
      </c>
      <c r="AAK6" s="4">
        <v>-0.32661072258333301</v>
      </c>
      <c r="AAL6" s="4">
        <v>-0.29117930002777798</v>
      </c>
      <c r="AAM6" s="4">
        <v>0.56683368914444499</v>
      </c>
      <c r="AAN6" s="4">
        <v>1.1053649049944401</v>
      </c>
      <c r="AAO6" s="4">
        <v>0.32976879886944399</v>
      </c>
      <c r="AAP6" s="4">
        <v>0.36187649503333402</v>
      </c>
      <c r="AAQ6" s="4">
        <v>0.22623511565833301</v>
      </c>
      <c r="AAR6" s="4">
        <v>0.24408728054722201</v>
      </c>
      <c r="AAS6" s="4">
        <v>0.112538280983333</v>
      </c>
      <c r="AAT6" s="4">
        <v>0.130224694936111</v>
      </c>
      <c r="AAU6" s="4">
        <v>0.34148089275833299</v>
      </c>
      <c r="AAV6" s="4">
        <v>0.36065415333055501</v>
      </c>
      <c r="AAW6" s="4">
        <v>0.40866040585000002</v>
      </c>
      <c r="AAX6" s="4">
        <v>0.434207018641667</v>
      </c>
      <c r="AAY6" s="4">
        <v>-0.36719845211111102</v>
      </c>
      <c r="AAZ6" s="4">
        <v>-0.39019794749999998</v>
      </c>
      <c r="ABA6" s="4">
        <v>0.69458597015000001</v>
      </c>
      <c r="ABB6" s="4">
        <v>0.77040882655277698</v>
      </c>
      <c r="ABC6" s="4">
        <v>0.15364538062222199</v>
      </c>
      <c r="ABD6" s="4">
        <v>0.173682795644444</v>
      </c>
      <c r="ABE6" s="4">
        <v>0.12887104866666699</v>
      </c>
      <c r="ABF6" s="4">
        <v>0.1730379776</v>
      </c>
      <c r="ABG6" s="4">
        <v>0.45341055342222197</v>
      </c>
      <c r="ABH6" s="4">
        <v>0.35013280213333298</v>
      </c>
      <c r="ABI6" s="4">
        <v>0.16588666666666699</v>
      </c>
      <c r="ABJ6" s="4">
        <v>0.39776991113333299</v>
      </c>
      <c r="ABK6" s="4">
        <v>0.291752933066667</v>
      </c>
      <c r="ABL6" s="4">
        <v>0.132300934288889</v>
      </c>
      <c r="ABM6" s="4">
        <v>0.16409450573333301</v>
      </c>
      <c r="ABN6" s="4">
        <v>0.13855688357777801</v>
      </c>
      <c r="ABO6" s="4">
        <v>0.112311111111111</v>
      </c>
      <c r="ABP6" s="4">
        <v>0.15906666666666699</v>
      </c>
      <c r="ABQ6" s="4">
        <v>5.1711111111111097E-2</v>
      </c>
      <c r="ABR6" s="4">
        <v>0.11042222222222201</v>
      </c>
      <c r="ABS6" s="4">
        <v>0.151466666666667</v>
      </c>
      <c r="ABT6" s="4">
        <v>5.52222222222222E-2</v>
      </c>
      <c r="ABU6" s="4">
        <v>0.111666666666667</v>
      </c>
      <c r="ABV6" s="4">
        <v>0.15775555555555601</v>
      </c>
      <c r="ABW6" s="4">
        <v>5.2377777777777801E-2</v>
      </c>
      <c r="ABX6" s="4">
        <v>0.110466666666667</v>
      </c>
      <c r="ABY6" s="4">
        <v>0.14915555555555601</v>
      </c>
      <c r="ABZ6" s="4">
        <v>5.4533333333333399E-2</v>
      </c>
      <c r="ACA6" s="4">
        <v>33.1</v>
      </c>
      <c r="ACB6" s="4">
        <v>31.5977777777778</v>
      </c>
      <c r="ACC6" s="4">
        <v>20.777555555555601</v>
      </c>
      <c r="ACD6" s="4">
        <v>32.257111111111101</v>
      </c>
      <c r="ACE6" s="4">
        <v>31.038444444444401</v>
      </c>
      <c r="ACF6" s="4">
        <v>32.918444444444503</v>
      </c>
      <c r="ACG6" s="4">
        <v>32.869999999999997</v>
      </c>
      <c r="ACH6" s="4">
        <v>-1.4416281488888899E-2</v>
      </c>
      <c r="ACI6" s="4">
        <v>-4.0562718999999997E-2</v>
      </c>
      <c r="ACJ6" s="4">
        <v>68.463555555555601</v>
      </c>
      <c r="ACK6" s="4">
        <v>68.060222222222194</v>
      </c>
      <c r="ACL6" s="4">
        <v>97.1</v>
      </c>
      <c r="ACM6" s="4">
        <f t="shared" si="82"/>
        <v>28.636444444444393</v>
      </c>
      <c r="ACN6" s="4">
        <f t="shared" si="83"/>
        <v>29.0397777777778</v>
      </c>
      <c r="ACO6" s="4">
        <f t="shared" si="84"/>
        <v>28.838111111111097</v>
      </c>
      <c r="ACP6" s="4">
        <v>2099.4188888888898</v>
      </c>
      <c r="ACQ6" s="4">
        <v>2090.2717111111101</v>
      </c>
      <c r="ACR6" s="4">
        <v>0.410731078302222</v>
      </c>
      <c r="ACS6" s="4">
        <v>0.44407861736444398</v>
      </c>
      <c r="ACT6" s="4">
        <v>0.27488738402666701</v>
      </c>
      <c r="ACU6" s="4">
        <v>0.33774776840888898</v>
      </c>
      <c r="ACV6" s="4">
        <v>0.41559629129333298</v>
      </c>
      <c r="ACW6" s="4">
        <v>0.44287268036222199</v>
      </c>
      <c r="ACX6" s="4">
        <v>0.28022431802222197</v>
      </c>
      <c r="ACY6" s="4">
        <v>0.336531288855556</v>
      </c>
      <c r="ACZ6" s="4">
        <v>0.15338076042222201</v>
      </c>
      <c r="ADA6" s="4">
        <v>0.126114676522222</v>
      </c>
      <c r="ADB6" s="4">
        <v>0.48289197686444402</v>
      </c>
      <c r="ADC6" s="4">
        <v>0.55453598574666696</v>
      </c>
      <c r="ADD6" s="4">
        <v>0.50034761586666698</v>
      </c>
      <c r="ADE6" s="4">
        <v>0.49068593921555598</v>
      </c>
      <c r="ADF6" s="4">
        <v>8.9692829306666597E-2</v>
      </c>
      <c r="ADG6" s="4">
        <v>0.14635132385777799</v>
      </c>
      <c r="ADH6" s="4">
        <v>1.4030589230244399</v>
      </c>
      <c r="ADI6" s="4">
        <v>1.62627651139556</v>
      </c>
      <c r="ADJ6" s="4">
        <v>0.36872031044222198</v>
      </c>
      <c r="ADK6" s="4">
        <v>0.27882920223333302</v>
      </c>
      <c r="ADL6" s="4">
        <v>0.45175443343999999</v>
      </c>
      <c r="ADM6" s="4">
        <v>0.35594823809111098</v>
      </c>
      <c r="ADN6" s="4">
        <v>0.45532913716222201</v>
      </c>
      <c r="ADO6" s="4">
        <v>0.35486837907777802</v>
      </c>
      <c r="ADP6" s="4">
        <v>0.37276300312666699</v>
      </c>
      <c r="ADQ6" s="4">
        <v>0.27764304915555599</v>
      </c>
      <c r="ADR6" s="4">
        <v>-0.43708525435555601</v>
      </c>
      <c r="ADS6" s="4">
        <v>-0.50239697360000002</v>
      </c>
      <c r="ADT6" s="4">
        <v>0.83980556558222197</v>
      </c>
      <c r="ADU6" s="4">
        <v>0.58636605945111098</v>
      </c>
      <c r="ADV6" s="4">
        <v>0.46358845231333301</v>
      </c>
      <c r="ADW6" s="4">
        <v>0.50387822918000003</v>
      </c>
      <c r="ADX6" s="4">
        <v>0.33619518315777802</v>
      </c>
      <c r="ADY6" s="4">
        <v>0.36577572144222198</v>
      </c>
      <c r="ADZ6" s="4">
        <v>0.15207636872888899</v>
      </c>
      <c r="AEA6" s="4">
        <v>0.17084305566222199</v>
      </c>
      <c r="AEB6" s="4">
        <v>0.32846972025111099</v>
      </c>
      <c r="AEC6" s="4">
        <v>0.33959906544000001</v>
      </c>
      <c r="AED6" s="4">
        <v>0.41676287951777802</v>
      </c>
      <c r="AEE6" s="4">
        <v>0.43591970746000003</v>
      </c>
      <c r="AEF6" s="4">
        <v>-0.50132571055555597</v>
      </c>
      <c r="AEG6" s="4">
        <v>-0.53342660726666702</v>
      </c>
      <c r="AEH6" s="4">
        <v>0.71744820274666699</v>
      </c>
      <c r="AEI6" s="4">
        <v>0.77503488941555598</v>
      </c>
      <c r="AEJ6" s="4">
        <v>0.14710807331818199</v>
      </c>
      <c r="AEK6" s="4">
        <v>0.16184034145454501</v>
      </c>
      <c r="AEL6" s="4">
        <v>0.12184771190909099</v>
      </c>
      <c r="AEM6" s="4">
        <v>0.15720711390909101</v>
      </c>
      <c r="AEN6" s="4">
        <v>0.43922376872727298</v>
      </c>
      <c r="AEO6" s="4">
        <v>0.31859036568181798</v>
      </c>
      <c r="AEP6" s="4">
        <v>0.155144243590909</v>
      </c>
      <c r="AEQ6" s="4">
        <v>0.38155553468181802</v>
      </c>
      <c r="AER6" s="4">
        <v>0.27922787802272703</v>
      </c>
      <c r="AES6" s="4">
        <v>0.12827423015909101</v>
      </c>
      <c r="AET6" s="4">
        <v>0.15006839093181801</v>
      </c>
      <c r="AEU6" s="4">
        <v>0.12778534354545501</v>
      </c>
      <c r="AEV6" s="4">
        <v>0.11047727272727299</v>
      </c>
      <c r="AEW6" s="4">
        <v>0.15861363636363601</v>
      </c>
      <c r="AEX6" s="4">
        <v>4.7795454545454502E-2</v>
      </c>
      <c r="AEY6" s="4">
        <v>0.110386363636364</v>
      </c>
      <c r="AEZ6" s="4">
        <v>0.15420454545454501</v>
      </c>
      <c r="AFA6" s="4">
        <v>5.0113636363636402E-2</v>
      </c>
      <c r="AFB6" s="4">
        <v>0.110295454545455</v>
      </c>
      <c r="AFC6" s="4">
        <v>0.15852272727272701</v>
      </c>
      <c r="AFD6" s="4">
        <v>4.8045454545454502E-2</v>
      </c>
      <c r="AFE6" s="4">
        <v>0.1105</v>
      </c>
      <c r="AFF6" s="4">
        <v>0.151840909090909</v>
      </c>
      <c r="AFG6" s="4">
        <v>4.9318181818181803E-2</v>
      </c>
      <c r="AFH6" s="4">
        <v>28.2</v>
      </c>
      <c r="AFI6" s="4">
        <v>33.312727272727301</v>
      </c>
      <c r="AFJ6" s="4">
        <v>20.676818181818199</v>
      </c>
      <c r="AFK6" s="4">
        <v>35.574318181818199</v>
      </c>
      <c r="AFL6" s="4">
        <v>34.655909090909098</v>
      </c>
      <c r="AFM6" s="4">
        <v>32.875454545454502</v>
      </c>
      <c r="AFN6" s="4">
        <v>33.064999999999998</v>
      </c>
      <c r="AFO6" s="4">
        <v>7.40002545454546E-2</v>
      </c>
      <c r="AFP6" s="4">
        <v>4.0775963204545497E-2</v>
      </c>
      <c r="AFQ6" s="4">
        <v>70.044318181818198</v>
      </c>
      <c r="AFR6" s="4">
        <v>68.4790909090909</v>
      </c>
      <c r="AFS6" s="4">
        <v>101.2</v>
      </c>
      <c r="AFT6" s="4">
        <f t="shared" si="85"/>
        <v>31.155681818181804</v>
      </c>
      <c r="AFU6" s="4">
        <f t="shared" si="86"/>
        <v>32.720909090909103</v>
      </c>
      <c r="AFV6" s="4">
        <f t="shared" si="87"/>
        <v>31.938295454545454</v>
      </c>
      <c r="AFW6" s="4">
        <v>2135.3098863636401</v>
      </c>
      <c r="AFX6" s="4">
        <v>2099.7680227272699</v>
      </c>
      <c r="AFY6" s="4">
        <v>0.42112832720454602</v>
      </c>
      <c r="AFZ6" s="4">
        <v>0.470143355363636</v>
      </c>
      <c r="AGA6" s="4">
        <v>0.28562696045227298</v>
      </c>
      <c r="AGB6" s="4">
        <v>0.33812993869318198</v>
      </c>
      <c r="AGC6" s="4">
        <v>0.43517094231818199</v>
      </c>
      <c r="AGD6" s="4">
        <v>0.459046861472727</v>
      </c>
      <c r="AGE6" s="4">
        <f t="shared" si="88"/>
        <v>0.44710890189545449</v>
      </c>
      <c r="AGF6" s="4">
        <v>0.301192190770455</v>
      </c>
      <c r="AGG6" s="4">
        <v>0.32542715080454498</v>
      </c>
      <c r="AGH6" s="4">
        <v>0.15434778392954501</v>
      </c>
      <c r="AGI6" s="4">
        <v>0.15752321516363599</v>
      </c>
      <c r="AGJ6" s="4">
        <v>0.49774572842727299</v>
      </c>
      <c r="AGK6" s="4">
        <v>0.56337190292272699</v>
      </c>
      <c r="AGL6" s="4">
        <v>0.49624844186363598</v>
      </c>
      <c r="AGM6" s="4">
        <v>0.49565749912045498</v>
      </c>
      <c r="AGN6" s="4">
        <v>9.6779524690909099E-2</v>
      </c>
      <c r="AGO6" s="4">
        <v>0.12690340131363601</v>
      </c>
      <c r="AGP6" s="4">
        <v>1.4633723795909099</v>
      </c>
      <c r="AGQ6" s="4">
        <v>1.7994951072863601</v>
      </c>
      <c r="AGR6" s="4">
        <v>0.354482447463636</v>
      </c>
      <c r="AGS6" s="4">
        <v>0.33915780301590898</v>
      </c>
      <c r="AGT6" s="4">
        <v>0.440236596711364</v>
      </c>
      <c r="AGU6" s="4">
        <v>0.42441463704090898</v>
      </c>
      <c r="AGV6" s="4">
        <v>0.45003529635681799</v>
      </c>
      <c r="AGW6" s="4">
        <v>0.41645847645909101</v>
      </c>
      <c r="AGX6" s="4">
        <v>0.365659171295455</v>
      </c>
      <c r="AGY6" s="4">
        <v>0.32976377600909101</v>
      </c>
      <c r="AGZ6" s="4">
        <v>-0.46246607145454499</v>
      </c>
      <c r="AHA6" s="4">
        <v>-0.48938586881818202</v>
      </c>
      <c r="AHB6" s="4">
        <v>0.79491272758863696</v>
      </c>
      <c r="AHC6" s="4">
        <v>0.80015402225681798</v>
      </c>
      <c r="AHD6" s="4">
        <v>0.50827292658863599</v>
      </c>
      <c r="AHE6" s="4">
        <v>0.53458082341590896</v>
      </c>
      <c r="AHF6" s="4">
        <v>0.37923904855227297</v>
      </c>
      <c r="AHG6" s="4">
        <v>0.39493650659545498</v>
      </c>
      <c r="AHH6" s="4">
        <v>0.16091316867045499</v>
      </c>
      <c r="AHI6" s="4">
        <v>0.178426861375</v>
      </c>
      <c r="AHJ6" s="4">
        <v>0.316505523615909</v>
      </c>
      <c r="AHK6" s="4">
        <v>0.33403467763636402</v>
      </c>
      <c r="AHL6" s="4">
        <v>0.41112739105909102</v>
      </c>
      <c r="AHM6" s="4">
        <v>0.43472837121590902</v>
      </c>
      <c r="AHN6" s="4">
        <v>-0.54847032018181796</v>
      </c>
      <c r="AHO6" s="4">
        <v>-0.56447098250000005</v>
      </c>
      <c r="AHP6" s="4">
        <v>0.70095950237954496</v>
      </c>
      <c r="AHQ6" s="4">
        <v>0.77156410132727304</v>
      </c>
      <c r="AHR6" s="4">
        <v>0.124446286183673</v>
      </c>
      <c r="AHS6" s="4">
        <v>0.130251001795918</v>
      </c>
      <c r="AHT6" s="4">
        <v>9.9366643224489806E-2</v>
      </c>
      <c r="AHU6" s="4">
        <v>0.127107854142857</v>
      </c>
      <c r="AHV6" s="4">
        <v>0.36191831808163299</v>
      </c>
      <c r="AHW6" s="4">
        <v>0.26634804191836697</v>
      </c>
      <c r="AHX6" s="4">
        <v>0.12767506034693901</v>
      </c>
      <c r="AHY6" s="4">
        <v>0.34103194408163301</v>
      </c>
      <c r="AHZ6" s="4">
        <v>0.24038355136734699</v>
      </c>
      <c r="AIA6" s="4">
        <v>0.109876933510204</v>
      </c>
      <c r="AIB6" s="4">
        <v>0.124990731040816</v>
      </c>
      <c r="AIC6" s="4">
        <v>0.106152194326531</v>
      </c>
      <c r="AID6" s="4">
        <v>8.7918367346938794E-2</v>
      </c>
      <c r="AIE6" s="4">
        <v>0.12748979591836701</v>
      </c>
      <c r="AIF6" s="4">
        <v>3.3959183673469402E-2</v>
      </c>
      <c r="AIG6" s="4">
        <v>8.7142857142857105E-2</v>
      </c>
      <c r="AIH6" s="4">
        <v>0.12161224489795899</v>
      </c>
      <c r="AII6" s="4">
        <v>3.6204081632653103E-2</v>
      </c>
      <c r="AIJ6" s="4">
        <v>8.7408163265306094E-2</v>
      </c>
      <c r="AIK6" s="4">
        <v>0.126857142857143</v>
      </c>
      <c r="AIL6" s="4">
        <v>3.4306122448979598E-2</v>
      </c>
      <c r="AIM6" s="4">
        <v>8.72857142857143E-2</v>
      </c>
      <c r="AIN6" s="4">
        <v>0.121673469387755</v>
      </c>
      <c r="AIO6" s="4">
        <v>3.5755102040816299E-2</v>
      </c>
      <c r="AIP6" s="4">
        <v>29.32</v>
      </c>
      <c r="AIQ6" s="4">
        <v>26.518571428571398</v>
      </c>
      <c r="AIR6" s="4">
        <v>19.298979591836702</v>
      </c>
      <c r="AIS6" s="4">
        <v>27.865306122448999</v>
      </c>
      <c r="AIT6" s="4">
        <v>26.826530612244898</v>
      </c>
      <c r="AIU6" s="4">
        <v>28.59</v>
      </c>
      <c r="AIV6" s="4">
        <v>28.622448979591798</v>
      </c>
      <c r="AIW6" s="4">
        <v>-1.5703256612244899E-2</v>
      </c>
      <c r="AIX6" s="4">
        <v>-3.9361817551020403E-2</v>
      </c>
      <c r="AIY6" s="4">
        <v>77.672040816326501</v>
      </c>
      <c r="AIZ6" s="4">
        <v>76.517142857142801</v>
      </c>
      <c r="AJA6" s="4">
        <v>116</v>
      </c>
      <c r="AJB6" s="4">
        <f t="shared" si="89"/>
        <v>38.327959183673499</v>
      </c>
      <c r="AJC6" s="4">
        <f t="shared" si="90"/>
        <v>39.482857142857199</v>
      </c>
      <c r="AJD6" s="4">
        <f t="shared" si="91"/>
        <v>38.905408163265349</v>
      </c>
      <c r="AJE6" s="4">
        <v>2308.4954897959201</v>
      </c>
      <c r="AJF6" s="4">
        <v>2282.3083061224502</v>
      </c>
      <c r="AJG6" s="4">
        <v>0.454477023157143</v>
      </c>
      <c r="AJH6" s="4">
        <v>0.47548331415918399</v>
      </c>
      <c r="AJI6" s="4">
        <v>0.30612039808367297</v>
      </c>
      <c r="AJJ6" s="4">
        <v>0.35156818365510201</v>
      </c>
      <c r="AJK6" s="4">
        <v>0.46319485981428599</v>
      </c>
      <c r="AJL6" s="4">
        <v>0.46641155365714299</v>
      </c>
      <c r="AJM6" s="4">
        <f t="shared" si="92"/>
        <v>0.46480320673571451</v>
      </c>
      <c r="AJN6" s="4">
        <v>0.31601879695306101</v>
      </c>
      <c r="AJO6" s="4">
        <v>0.34122930956938802</v>
      </c>
      <c r="AJP6" s="4">
        <v>0.172644394379592</v>
      </c>
      <c r="AJQ6" s="4">
        <v>0.14937540764898</v>
      </c>
      <c r="AJR6" s="4">
        <v>0.52476261586530604</v>
      </c>
      <c r="AJS6" s="4">
        <v>0.56540463093673499</v>
      </c>
      <c r="AJT6" s="4">
        <v>0.51201313216530597</v>
      </c>
      <c r="AJU6" s="4">
        <v>0.48397631260408203</v>
      </c>
      <c r="AJV6" s="4">
        <v>9.2159193095918399E-2</v>
      </c>
      <c r="AJW6" s="4">
        <v>0.12291836080204099</v>
      </c>
      <c r="AJX6" s="4">
        <v>1.6756623063632601</v>
      </c>
      <c r="AJY6" s="4">
        <v>1.8528195390775499</v>
      </c>
      <c r="AJZ6" s="4">
        <v>0.37269434563877601</v>
      </c>
      <c r="AKA6" s="4">
        <v>0.31265235644285699</v>
      </c>
      <c r="AKB6" s="4">
        <v>0.46453999004489799</v>
      </c>
      <c r="AKC6" s="4">
        <v>0.39292663740816303</v>
      </c>
      <c r="AKD6" s="4">
        <v>0.47029717488163297</v>
      </c>
      <c r="AKE6" s="4">
        <v>0.38682022378775499</v>
      </c>
      <c r="AKF6" s="4">
        <v>0.37937029935306099</v>
      </c>
      <c r="AKG6" s="4">
        <v>0.30548213546122399</v>
      </c>
      <c r="AKH6" s="4">
        <v>-0.47967469055102002</v>
      </c>
      <c r="AKI6" s="4">
        <v>-0.50675803316326495</v>
      </c>
      <c r="AKJ6" s="4">
        <v>0.87590121997959203</v>
      </c>
      <c r="AKK6" s="4">
        <v>0.75303753538775497</v>
      </c>
      <c r="AKL6" s="4">
        <v>0.50895962872448997</v>
      </c>
      <c r="AKM6" s="4">
        <v>0.54033697482040799</v>
      </c>
      <c r="AKN6" s="4">
        <v>0.390478170261225</v>
      </c>
      <c r="AKO6" s="4">
        <v>0.41250664514693902</v>
      </c>
      <c r="AKP6" s="4">
        <v>0.15410531674081601</v>
      </c>
      <c r="AKQ6" s="4">
        <v>0.172224812342857</v>
      </c>
      <c r="AKR6" s="4">
        <f t="shared" si="93"/>
        <v>0.16316506454183649</v>
      </c>
      <c r="AKS6" s="4">
        <v>0.284159871255102</v>
      </c>
      <c r="AKT6" s="4">
        <v>0.29982976263877598</v>
      </c>
      <c r="AKU6" s="4">
        <v>0.37615271858979599</v>
      </c>
      <c r="AKV6" s="4">
        <v>0.39883145758163302</v>
      </c>
      <c r="AKW6" s="4">
        <v>-0.55026432236734701</v>
      </c>
      <c r="AKX6" s="4">
        <v>-0.57152257651020399</v>
      </c>
      <c r="AKY6" s="4">
        <v>0.63014498914081596</v>
      </c>
      <c r="AKZ6" s="4">
        <v>0.69578281354897997</v>
      </c>
      <c r="ALA6" s="4">
        <v>9.4967943172413805E-2</v>
      </c>
      <c r="ALB6" s="4">
        <v>9.3759106448275897E-2</v>
      </c>
      <c r="ALC6" s="4">
        <v>8.0849072931034494E-2</v>
      </c>
      <c r="ALD6" s="4">
        <v>0.101762589310345</v>
      </c>
      <c r="ALE6" s="4">
        <v>0.30953210268965498</v>
      </c>
      <c r="ALF6" s="4">
        <v>0.202304181137931</v>
      </c>
      <c r="ALG6" s="4">
        <v>0.101121197448276</v>
      </c>
      <c r="ALH6" s="4">
        <v>0.27009348955172402</v>
      </c>
      <c r="ALI6" s="4">
        <v>0.189340064068966</v>
      </c>
      <c r="ALJ6" s="4">
        <v>8.0592530482758606E-2</v>
      </c>
      <c r="ALK6" s="4">
        <v>9.2503295586206902E-2</v>
      </c>
      <c r="ALL6" s="4">
        <v>8.54694640344828E-2</v>
      </c>
      <c r="ALM6" s="4">
        <v>7.2103448275862098E-2</v>
      </c>
      <c r="ALN6" s="4">
        <v>0.10651724137931</v>
      </c>
      <c r="ALO6" s="4">
        <v>2.6275862068965501E-2</v>
      </c>
      <c r="ALP6" s="4">
        <v>7.1172413793103406E-2</v>
      </c>
      <c r="ALQ6" s="4">
        <v>9.9620689655172401E-2</v>
      </c>
      <c r="ALR6" s="4">
        <v>2.87586206896552E-2</v>
      </c>
      <c r="ALS6" s="4">
        <v>33.357241379310402</v>
      </c>
      <c r="ALT6" s="4">
        <v>33.481379310344799</v>
      </c>
      <c r="ALU6" s="4">
        <v>24.251724137930999</v>
      </c>
      <c r="ALV6" s="4">
        <v>31.2841379310345</v>
      </c>
      <c r="ALW6" s="4">
        <v>30.699655172413799</v>
      </c>
      <c r="ALX6" s="4">
        <v>33.181724137930999</v>
      </c>
      <c r="ALY6" s="4">
        <v>33.203103448275897</v>
      </c>
      <c r="ALZ6" s="4">
        <v>-4.6870324827586199E-2</v>
      </c>
      <c r="AMA6" s="4">
        <v>-5.6690440000000002E-2</v>
      </c>
      <c r="AMB6" s="4">
        <v>92.510344827586195</v>
      </c>
      <c r="AMC6" s="4">
        <v>92.727586206896504</v>
      </c>
      <c r="AMD6" s="4">
        <v>140</v>
      </c>
      <c r="AME6" s="4">
        <f t="shared" si="94"/>
        <v>47.489655172413805</v>
      </c>
      <c r="AMF6" s="4">
        <f t="shared" si="95"/>
        <v>47.272413793103496</v>
      </c>
      <c r="AMG6" s="4">
        <f t="shared" si="96"/>
        <v>47.38103448275865</v>
      </c>
      <c r="AMH6" s="4">
        <v>2645.1178275862098</v>
      </c>
      <c r="AMI6" s="4">
        <v>2650.1164137931</v>
      </c>
      <c r="AMJ6" s="4">
        <v>0.45444503632069</v>
      </c>
      <c r="AMK6" s="4">
        <v>0.49944956419310299</v>
      </c>
      <c r="AML6" s="4">
        <v>0.30342194713103399</v>
      </c>
      <c r="AMM6" s="4">
        <v>0.32789879352413798</v>
      </c>
      <c r="AMN6" s="4">
        <v>0.48893209867930998</v>
      </c>
      <c r="AMO6" s="4">
        <v>0.52959172448275904</v>
      </c>
      <c r="AMP6" s="4">
        <f t="shared" si="97"/>
        <v>0.50926191158103451</v>
      </c>
      <c r="AMQ6" s="4">
        <v>0.34335033297931</v>
      </c>
      <c r="AMR6" s="4">
        <v>0.36400966784482802</v>
      </c>
      <c r="AMS6" s="4">
        <v>0.17527603871379299</v>
      </c>
      <c r="AMT6" s="4">
        <v>0.205469984606897</v>
      </c>
      <c r="AMU6" s="4">
        <v>0.51854289726896596</v>
      </c>
      <c r="AMV6" s="4">
        <v>0.58008634567586204</v>
      </c>
      <c r="AMW6" s="4">
        <v>0.53963476707241398</v>
      </c>
      <c r="AMX6" s="4">
        <v>0.52485092127586197</v>
      </c>
      <c r="AMY6" s="4">
        <v>8.3803530362069001E-2</v>
      </c>
      <c r="AMZ6" s="4">
        <v>0.11459245158275901</v>
      </c>
      <c r="ANA6" s="4">
        <v>1.67401395556552</v>
      </c>
      <c r="ANB6" s="4">
        <v>2.0406320834137901</v>
      </c>
      <c r="ANC6" s="4">
        <v>0.35757964979655199</v>
      </c>
      <c r="AND6" s="4">
        <v>0.38022609545862102</v>
      </c>
      <c r="ANE6" s="4">
        <v>0.45218709987930999</v>
      </c>
      <c r="ANF6" s="4">
        <v>0.476288053662069</v>
      </c>
      <c r="ANG6" s="4">
        <v>0.47522702098965502</v>
      </c>
      <c r="ANH6" s="4">
        <v>0.49397277404137901</v>
      </c>
      <c r="ANI6" s="4">
        <v>0.38477707233103497</v>
      </c>
      <c r="ANJ6" s="4">
        <v>0.40177523033448298</v>
      </c>
      <c r="ANK6" s="4">
        <v>-0.51053631255172405</v>
      </c>
      <c r="ANL6" s="4">
        <v>-0.53162768934482796</v>
      </c>
      <c r="ANM6" s="4">
        <v>0.842383194048276</v>
      </c>
      <c r="ANN6" s="4">
        <v>1.06212802257586</v>
      </c>
      <c r="ANO6" s="4">
        <v>0.55086547056896595</v>
      </c>
      <c r="ANP6" s="4">
        <v>0.60328947204827599</v>
      </c>
      <c r="ANQ6" s="22">
        <v>-9999</v>
      </c>
      <c r="ANR6" s="4">
        <v>0.42438049791724097</v>
      </c>
      <c r="ANS6" s="4">
        <v>0.46569141418965498</v>
      </c>
      <c r="ANT6" s="4">
        <v>0.165964711568966</v>
      </c>
      <c r="ANU6" s="4">
        <v>0.19220870214482799</v>
      </c>
      <c r="ANV6" s="4">
        <v>0.30129375627250499</v>
      </c>
      <c r="ANW6" s="4">
        <v>0.31881709934659902</v>
      </c>
      <c r="ANX6" s="4">
        <v>0.40042929473448302</v>
      </c>
      <c r="ANY6" s="4">
        <v>0.42833859121724099</v>
      </c>
      <c r="ANZ6" s="4">
        <v>-0.594805373724138</v>
      </c>
      <c r="AOA6" s="4">
        <v>-0.634398145724138</v>
      </c>
      <c r="AOB6" s="4">
        <v>0.67083206728965505</v>
      </c>
      <c r="AOC6" s="4">
        <v>0.75271497872413795</v>
      </c>
      <c r="AOD6" s="4">
        <v>9.0460690999999996E-2</v>
      </c>
      <c r="AOE6" s="4">
        <v>9.3955073187500002E-2</v>
      </c>
      <c r="AOF6" s="4">
        <v>7.6025744125000003E-2</v>
      </c>
      <c r="AOG6" s="4">
        <v>0.1015086851875</v>
      </c>
      <c r="AOH6" s="4">
        <v>0.28839543281250002</v>
      </c>
      <c r="AOI6" s="4">
        <v>0.21547797793750001</v>
      </c>
      <c r="AOJ6" s="4">
        <v>0.10306556562499999</v>
      </c>
      <c r="AOK6" s="4">
        <v>0.26460968424999998</v>
      </c>
      <c r="AOL6" s="4">
        <v>0.18355673350000001</v>
      </c>
      <c r="AOM6" s="4">
        <v>8.6318808499999997E-2</v>
      </c>
      <c r="AON6" s="4">
        <v>0.1015734791875</v>
      </c>
      <c r="AOO6" s="4">
        <v>8.2415254312500005E-2</v>
      </c>
      <c r="AOP6" s="4">
        <v>7.03125E-2</v>
      </c>
      <c r="AOQ6" s="4">
        <v>0.10375</v>
      </c>
      <c r="AOR6" s="4">
        <v>2.5999999999999999E-2</v>
      </c>
      <c r="AOS6" s="4">
        <v>7.1624999999999994E-2</v>
      </c>
      <c r="AOT6" s="4">
        <v>9.9875000000000005E-2</v>
      </c>
      <c r="AOU6" s="4">
        <v>2.9374999999999998E-2</v>
      </c>
      <c r="AOV6" s="4">
        <v>34.313749999999999</v>
      </c>
      <c r="AOW6" s="4">
        <v>36.405000000000001</v>
      </c>
      <c r="AOX6" s="4">
        <v>14.730625</v>
      </c>
      <c r="AOY6" s="4">
        <v>31.908750000000001</v>
      </c>
      <c r="AOZ6" s="4">
        <v>31.061875000000001</v>
      </c>
      <c r="APA6" s="4">
        <v>35.842500000000001</v>
      </c>
      <c r="APB6" s="4">
        <v>35.878749999999997</v>
      </c>
      <c r="APC6" s="4">
        <v>-9.9651268749999994E-2</v>
      </c>
      <c r="APD6" s="4">
        <v>-0.11097526874999999</v>
      </c>
      <c r="APE6" s="4">
        <v>94.90625</v>
      </c>
      <c r="APF6" s="4">
        <v>86.233125000000001</v>
      </c>
      <c r="APG6" s="4">
        <v>140</v>
      </c>
      <c r="APH6" s="4">
        <f t="shared" si="98"/>
        <v>45.09375</v>
      </c>
      <c r="API6" s="4">
        <f t="shared" si="99"/>
        <v>53.766874999999999</v>
      </c>
      <c r="APJ6" s="4">
        <f t="shared" si="100"/>
        <v>49.430312499999999</v>
      </c>
      <c r="APK6" s="4">
        <v>2699.7561875000001</v>
      </c>
      <c r="APL6" s="4">
        <v>2502.6800625000001</v>
      </c>
      <c r="APM6" s="4">
        <v>0.4387543041875</v>
      </c>
      <c r="APN6" s="4">
        <v>0.47669050574374999</v>
      </c>
      <c r="APO6" s="4">
        <v>0.28037819390000002</v>
      </c>
      <c r="APP6" s="4">
        <v>0.35702177361874998</v>
      </c>
      <c r="APQ6" s="4">
        <v>0.44456147893124998</v>
      </c>
      <c r="APR6" s="4">
        <v>0.50575684247499997</v>
      </c>
      <c r="APS6" s="4">
        <f t="shared" si="101"/>
        <v>0.47515916070312497</v>
      </c>
      <c r="APT6" s="4">
        <v>0.28727183006250001</v>
      </c>
      <c r="APU6" s="4">
        <v>0.390417176275</v>
      </c>
      <c r="APV6" s="4">
        <v>0.18042938241250001</v>
      </c>
      <c r="APW6" s="4">
        <v>0.14365588988125</v>
      </c>
      <c r="APX6" s="4">
        <v>0.52457167805000005</v>
      </c>
      <c r="APY6" s="4">
        <v>0.58070630899999998</v>
      </c>
      <c r="APZ6" s="4">
        <v>0.50748606730625001</v>
      </c>
      <c r="AQA6" s="4">
        <v>0.51955172200624999</v>
      </c>
      <c r="AQB6" s="4">
        <v>0.11175032862500001</v>
      </c>
      <c r="AQC6" s="4">
        <v>0.14432022851250001</v>
      </c>
      <c r="AQD6" s="4">
        <v>1.5690182977812499</v>
      </c>
      <c r="AQE6" s="4">
        <v>1.8399206714187499</v>
      </c>
      <c r="AQF6" s="4">
        <v>0.40456302194374999</v>
      </c>
      <c r="AQG6" s="4">
        <v>0.27869645949374999</v>
      </c>
      <c r="AQH6" s="4">
        <v>0.49412759610625001</v>
      </c>
      <c r="AQI6" s="4">
        <v>0.36155983641875</v>
      </c>
      <c r="AQJ6" s="4">
        <v>0.49930869100625003</v>
      </c>
      <c r="AQK6" s="4">
        <v>0.37700326475000001</v>
      </c>
      <c r="AQL6" s="4">
        <v>0.41094222541249997</v>
      </c>
      <c r="AQM6" s="4">
        <v>0.29677444606249997</v>
      </c>
      <c r="AQN6" s="4">
        <v>-0.44581302924999999</v>
      </c>
      <c r="AQO6" s="4">
        <v>-0.56038257431250005</v>
      </c>
      <c r="AQP6" s="4">
        <v>1.0039926534000001</v>
      </c>
      <c r="AQQ6" s="4">
        <v>0.63929985566875003</v>
      </c>
      <c r="AQR6" s="4">
        <v>0.54489917707500002</v>
      </c>
      <c r="AQS6" s="4">
        <v>0.5980510711375</v>
      </c>
      <c r="AQT6" s="4">
        <v>0.41832978642500002</v>
      </c>
      <c r="AQU6" s="4">
        <v>0.46000404275000001</v>
      </c>
      <c r="AQV6" s="4">
        <v>0.16442372502499999</v>
      </c>
      <c r="AQW6" s="4">
        <v>0.19148863686250001</v>
      </c>
      <c r="AQX6" s="4">
        <v>0.301857748333903</v>
      </c>
      <c r="AQY6" s="4">
        <v>0.32017259438227702</v>
      </c>
      <c r="AQZ6" s="4">
        <v>0.40023046511249999</v>
      </c>
      <c r="ARA6" s="4">
        <v>0.42916561031875</v>
      </c>
      <c r="ARB6" s="4">
        <v>-0.58920783175000002</v>
      </c>
      <c r="ARC6" s="4">
        <v>-0.62912151443749997</v>
      </c>
      <c r="ARD6" s="4">
        <v>0.66944779505624996</v>
      </c>
      <c r="ARE6" s="4">
        <v>0.75445799566250005</v>
      </c>
      <c r="ARF6" s="4">
        <v>9.0880972217391304E-2</v>
      </c>
      <c r="ARG6" s="4">
        <v>6.7315391304347799E-2</v>
      </c>
      <c r="ARH6" s="4">
        <v>7.0179214152173902E-2</v>
      </c>
      <c r="ARI6" s="4">
        <v>9.2634782608695607E-2</v>
      </c>
      <c r="ARJ6" s="4">
        <v>0.28108056689130401</v>
      </c>
      <c r="ARK6" s="4">
        <v>0.196929230260869</v>
      </c>
      <c r="ARL6" s="4">
        <v>9.3201778195652202E-2</v>
      </c>
      <c r="ARM6" s="4">
        <v>0.24766520532608699</v>
      </c>
      <c r="ARN6" s="4">
        <v>0.17028128256521699</v>
      </c>
      <c r="ARO6" s="4">
        <v>7.5314633760869595E-2</v>
      </c>
      <c r="ARP6" s="4">
        <v>8.7322104652173896E-2</v>
      </c>
      <c r="ARQ6" s="4">
        <v>7.8720215369565194E-2</v>
      </c>
      <c r="ARR6" s="4">
        <v>6.5891304347826099E-2</v>
      </c>
      <c r="ARS6" s="4">
        <v>9.6717391304347894E-2</v>
      </c>
      <c r="ART6" s="4">
        <v>2.3521739130434802E-2</v>
      </c>
      <c r="ARU6" s="4">
        <v>6.4934782608695701E-2</v>
      </c>
      <c r="ARV6" s="4">
        <v>9.1130434782608696E-2</v>
      </c>
      <c r="ARW6" s="4">
        <v>2.5934782608695701E-2</v>
      </c>
      <c r="ARX6" s="4">
        <v>34.729999999999997</v>
      </c>
      <c r="ARY6" s="4">
        <v>32.951521739130499</v>
      </c>
      <c r="ARZ6" s="4">
        <v>40.021956521739099</v>
      </c>
      <c r="ASA6" s="4">
        <v>33.687173913043502</v>
      </c>
      <c r="ASB6" s="4">
        <v>32.564999999999998</v>
      </c>
      <c r="ASC6" s="4">
        <v>34.309130434782602</v>
      </c>
      <c r="ASD6" s="4">
        <v>34.458695652173901</v>
      </c>
      <c r="ASE6" s="4">
        <v>-1.3943510173913E-2</v>
      </c>
      <c r="ASF6" s="4">
        <v>-4.2706601086956501E-2</v>
      </c>
      <c r="ASG6" s="4">
        <v>98.863043478260906</v>
      </c>
      <c r="ASH6" s="4">
        <v>97.013043478260897</v>
      </c>
      <c r="ASI6" s="4">
        <v>148</v>
      </c>
      <c r="ASJ6" s="4">
        <f t="shared" si="102"/>
        <v>49.136956521739094</v>
      </c>
      <c r="ASK6" s="4">
        <f t="shared" si="103"/>
        <v>50.986956521739103</v>
      </c>
      <c r="ASL6" s="4">
        <v>2789.6104130434801</v>
      </c>
      <c r="ASM6" s="4">
        <v>2747.3490434782598</v>
      </c>
      <c r="ASN6" s="4">
        <v>0.452269891430435</v>
      </c>
      <c r="ASO6" s="4">
        <v>0.49765205432173898</v>
      </c>
      <c r="ASP6" s="4">
        <v>0.29220918712608701</v>
      </c>
      <c r="ASQ6" s="4">
        <v>0.35821669337608703</v>
      </c>
      <c r="ASR6" s="4">
        <v>0.47802628778695699</v>
      </c>
      <c r="ASS6" s="4">
        <v>0.60822420896956497</v>
      </c>
      <c r="AST6" s="4">
        <v>0.321985750319565</v>
      </c>
      <c r="ASU6" s="4">
        <v>0.48854756946521799</v>
      </c>
      <c r="ASV6" s="4">
        <v>0.18469723980434799</v>
      </c>
      <c r="ASW6" s="4">
        <v>0.17126007625</v>
      </c>
      <c r="ASX6" s="4">
        <v>0.51725688798695701</v>
      </c>
      <c r="ASY6" s="4">
        <v>0.59504690347173905</v>
      </c>
      <c r="ASZ6" s="4">
        <v>0.53296928986739101</v>
      </c>
      <c r="ATA6" s="4">
        <v>0.50520217484347796</v>
      </c>
      <c r="ATB6" s="4">
        <v>8.4693854480434802E-2</v>
      </c>
      <c r="ATC6" s="4">
        <v>0.138365902932609</v>
      </c>
      <c r="ATD6" s="4">
        <v>1.6612125772913</v>
      </c>
      <c r="ATE6" s="4">
        <v>2.0426675648260901</v>
      </c>
      <c r="ATF6" s="4">
        <v>0.38621530946739102</v>
      </c>
      <c r="ATG6" s="4">
        <v>0.27633602716087002</v>
      </c>
      <c r="ATH6" s="4">
        <v>0.48111878809565201</v>
      </c>
      <c r="ATI6" s="4">
        <v>0.373333173182609</v>
      </c>
      <c r="ATJ6" s="4">
        <v>0.49928438443912998</v>
      </c>
      <c r="ATK6" s="4">
        <v>0.42146775255869601</v>
      </c>
      <c r="ATL6" s="4">
        <v>0.40771037564782597</v>
      </c>
      <c r="ATM6" s="4">
        <v>0.33334749869347802</v>
      </c>
      <c r="ATN6" s="4">
        <v>-0.48639201263043502</v>
      </c>
      <c r="ATO6" s="4">
        <v>-0.65504100249999997</v>
      </c>
      <c r="ATP6" s="4">
        <v>0.94102150458478295</v>
      </c>
      <c r="ATQ6" s="4">
        <v>0.67258247200652199</v>
      </c>
      <c r="ATR6" s="4">
        <v>0.55650182345869603</v>
      </c>
      <c r="ATS6" s="4">
        <v>0.60858233714999999</v>
      </c>
      <c r="ATT6" s="4">
        <v>0.42935977079347798</v>
      </c>
      <c r="ATU6" s="4">
        <v>0.47399718799130403</v>
      </c>
      <c r="ATV6" s="4">
        <v>0.16766383407173899</v>
      </c>
      <c r="ATW6" s="4">
        <v>0.18941557593695599</v>
      </c>
      <c r="ATX6" s="4">
        <v>0.301457048921907</v>
      </c>
      <c r="ATY6" s="4">
        <v>0.31164024769043502</v>
      </c>
      <c r="ATZ6" s="4">
        <v>0.40132471192826102</v>
      </c>
      <c r="AUA6" s="4">
        <v>0.42083910931739099</v>
      </c>
      <c r="AUB6" s="4">
        <v>-0.59978979917391295</v>
      </c>
      <c r="AUC6" s="4">
        <v>-0.64233737897826104</v>
      </c>
      <c r="AUD6" s="4">
        <v>0.67501223714347802</v>
      </c>
      <c r="AUE6" s="4">
        <v>0.73170229040434798</v>
      </c>
      <c r="AUF6" s="4">
        <v>8.60058922291667E-2</v>
      </c>
      <c r="AUG6" s="4">
        <v>6.7236766541666701E-2</v>
      </c>
      <c r="AUH6" s="4">
        <v>5.8285945999999998E-2</v>
      </c>
      <c r="AUI6" s="4">
        <v>9.0352306874999996E-2</v>
      </c>
      <c r="AUJ6" s="4">
        <v>0.26258451989583298</v>
      </c>
      <c r="AUK6" s="4">
        <v>0.191966375708333</v>
      </c>
      <c r="AUL6" s="4">
        <v>9.0013427312500005E-2</v>
      </c>
      <c r="AUM6" s="4">
        <v>0.254864552354167</v>
      </c>
      <c r="AUN6" s="4">
        <v>5.9132585000000001E-2</v>
      </c>
      <c r="AUO6" s="4">
        <v>7.3692868187499996E-2</v>
      </c>
      <c r="AUP6" s="4">
        <v>8.5536576770833303E-2</v>
      </c>
      <c r="AUQ6" s="4">
        <v>5.77581E-2</v>
      </c>
      <c r="AUR6" s="4">
        <v>6.4604166666666699E-2</v>
      </c>
      <c r="AUS6" s="4">
        <v>9.3875E-2</v>
      </c>
      <c r="AUT6" s="4">
        <v>2.2229166666666699E-2</v>
      </c>
      <c r="AUU6" s="4">
        <v>6.3375000000000001E-2</v>
      </c>
      <c r="AUV6" s="4">
        <v>8.7604166666666705E-2</v>
      </c>
      <c r="AUW6" s="4">
        <v>2.4666666666666701E-2</v>
      </c>
      <c r="AUX6" s="4">
        <v>31.16</v>
      </c>
      <c r="AUY6" s="4">
        <v>30.306041666666601</v>
      </c>
      <c r="AUZ6" s="4">
        <v>53.678958333333298</v>
      </c>
      <c r="AVA6" s="4">
        <v>30.433333333333302</v>
      </c>
      <c r="AVB6" s="4">
        <v>29.4985416666667</v>
      </c>
      <c r="AVC6" s="4">
        <v>31.431041666666701</v>
      </c>
      <c r="AVD6" s="4">
        <v>31.4820833333333</v>
      </c>
      <c r="AVE6" s="4">
        <v>-2.3255936270833302E-2</v>
      </c>
      <c r="AVF6" s="4">
        <v>-4.4246958958333298E-2</v>
      </c>
      <c r="AVG6" s="4">
        <v>94.712708333333296</v>
      </c>
      <c r="AVH6" s="4">
        <v>94.827083333333306</v>
      </c>
      <c r="AVI6" s="4">
        <v>151</v>
      </c>
      <c r="AVJ6" s="4">
        <f t="shared" si="104"/>
        <v>56.287291666666704</v>
      </c>
      <c r="AVK6" s="4">
        <f t="shared" si="105"/>
        <v>56.172916666666694</v>
      </c>
      <c r="AVL6" s="4">
        <v>2695.4639166666698</v>
      </c>
      <c r="AVM6" s="4">
        <v>2697.9710833333302</v>
      </c>
      <c r="AVN6" s="4">
        <v>0.47709171350208301</v>
      </c>
      <c r="AVO6" s="4">
        <v>0.47851595191041701</v>
      </c>
      <c r="AVP6" s="4">
        <v>-0.206832703583333</v>
      </c>
      <c r="AVQ6" s="4">
        <v>0.357112602039583</v>
      </c>
      <c r="AVR6" s="4">
        <v>0.49697570900624999</v>
      </c>
      <c r="AVS6" s="4">
        <v>0.58416793061041605</v>
      </c>
      <c r="AVT6" s="4">
        <v>-0.181499297916667</v>
      </c>
      <c r="AVU6" s="4">
        <v>0.47851804998541703</v>
      </c>
      <c r="AVV6" s="4">
        <v>0.62257341133333399</v>
      </c>
      <c r="AVW6" s="4">
        <v>0.14847660724375</v>
      </c>
      <c r="AVX6" s="4">
        <v>0.62971870571458299</v>
      </c>
      <c r="AVY6" s="4">
        <v>0.62849894374166604</v>
      </c>
      <c r="AVZ6" s="4">
        <v>0.55087540662500001</v>
      </c>
      <c r="AWA6" s="4">
        <v>0.49728284722291699</v>
      </c>
      <c r="AWB6" s="4">
        <v>0.21805906288541699</v>
      </c>
      <c r="AWC6" s="4">
        <v>0.215259984822917</v>
      </c>
      <c r="AWD6" s="4">
        <v>1.8348454562083301</v>
      </c>
      <c r="AWE6" s="4">
        <v>1.9140020974979199</v>
      </c>
      <c r="AWF6" s="4">
        <v>1.25560823500833</v>
      </c>
      <c r="AWG6" s="4">
        <v>0.24061878745833301</v>
      </c>
      <c r="AWH6" s="4">
        <v>1.15761589250417</v>
      </c>
      <c r="AWI6" s="4">
        <v>0.32076047606250002</v>
      </c>
      <c r="AWJ6" s="4">
        <v>1.18963118481042</v>
      </c>
      <c r="AWK6" s="4">
        <v>0.3552079843375</v>
      </c>
      <c r="AWL6" s="4">
        <v>1.3072960567354199</v>
      </c>
      <c r="AWM6" s="4">
        <v>0.28332420726666702</v>
      </c>
      <c r="AWN6" s="4">
        <v>0.44652185880833301</v>
      </c>
      <c r="AWO6" s="4">
        <v>-0.64614305795833304</v>
      </c>
      <c r="AWP6" s="4">
        <v>-7.6727387524999999</v>
      </c>
      <c r="AWQ6" s="4">
        <v>0.60512273303124997</v>
      </c>
      <c r="AWR6" s="4">
        <v>0.55975759291041705</v>
      </c>
      <c r="AWS6" s="4">
        <v>0.61615560090833299</v>
      </c>
      <c r="AWT6" s="4">
        <v>0.439807649447917</v>
      </c>
      <c r="AWU6" s="4">
        <v>0.48792571287708297</v>
      </c>
      <c r="AWV6" s="4">
        <v>0.15990387128125</v>
      </c>
      <c r="AWW6" s="4">
        <v>0.18426242580416699</v>
      </c>
      <c r="AWX6" s="4">
        <v>0.28541775959139198</v>
      </c>
      <c r="AWY6" s="4">
        <v>0.29887562657366001</v>
      </c>
      <c r="AWZ6" s="4">
        <v>0.38317296772916698</v>
      </c>
      <c r="AXA6" s="4">
        <v>0.40759886811666701</v>
      </c>
      <c r="AXB6" s="4">
        <v>-0.60987228020833295</v>
      </c>
      <c r="AXC6" s="4">
        <v>-0.65506416310416704</v>
      </c>
      <c r="AXD6" s="4">
        <v>0.62828336009374997</v>
      </c>
      <c r="AXE6" s="4">
        <v>0.69133177189374995</v>
      </c>
      <c r="AXF6" s="29">
        <v>4.58</v>
      </c>
      <c r="AXG6" s="30">
        <v>1.04</v>
      </c>
      <c r="AXH6" s="29">
        <v>80.099999999999994</v>
      </c>
      <c r="AXI6" s="29">
        <v>27.5</v>
      </c>
      <c r="AXJ6" s="29">
        <v>5.6</v>
      </c>
      <c r="AXK6" s="29">
        <v>10.8</v>
      </c>
    </row>
    <row r="7" spans="1:1311" x14ac:dyDescent="0.25">
      <c r="A7" s="4">
        <v>6</v>
      </c>
      <c r="B7" s="4">
        <v>2</v>
      </c>
      <c r="C7" s="4" t="s">
        <v>9</v>
      </c>
      <c r="D7" s="4">
        <v>100</v>
      </c>
      <c r="E7" s="4">
        <v>3</v>
      </c>
      <c r="F7" s="4">
        <v>1</v>
      </c>
      <c r="G7" s="22">
        <v>-9999</v>
      </c>
      <c r="H7" s="22">
        <v>-9999</v>
      </c>
      <c r="I7" s="22">
        <v>-9999</v>
      </c>
      <c r="J7" s="22">
        <v>-9999</v>
      </c>
      <c r="K7" s="22">
        <v>-9999</v>
      </c>
      <c r="L7" s="4">
        <f t="shared" si="18"/>
        <v>0</v>
      </c>
      <c r="M7" s="4">
        <v>0</v>
      </c>
      <c r="N7" s="4">
        <v>55.120000000000005</v>
      </c>
      <c r="O7" s="4">
        <v>26.72</v>
      </c>
      <c r="P7" s="4">
        <v>18.160000000000004</v>
      </c>
      <c r="Q7" s="4">
        <v>51.12</v>
      </c>
      <c r="R7" s="4">
        <v>20.72</v>
      </c>
      <c r="S7" s="4">
        <v>28.16</v>
      </c>
      <c r="T7" s="4">
        <v>57.11999999999999</v>
      </c>
      <c r="U7" s="4">
        <v>22.72</v>
      </c>
      <c r="V7" s="4">
        <v>20.160000000000004</v>
      </c>
      <c r="W7" s="4">
        <v>57.11999999999999</v>
      </c>
      <c r="X7" s="4">
        <v>16.72</v>
      </c>
      <c r="Y7" s="4">
        <v>26.160000000000004</v>
      </c>
      <c r="Z7" s="4" t="s">
        <v>45</v>
      </c>
      <c r="AA7" s="4">
        <v>8.8000000000000007</v>
      </c>
      <c r="AB7" s="4">
        <v>7.2</v>
      </c>
      <c r="AC7" s="4">
        <v>0.95</v>
      </c>
      <c r="AD7" s="4" t="s">
        <v>40</v>
      </c>
      <c r="AE7" s="4">
        <v>2</v>
      </c>
      <c r="AF7" s="4">
        <v>1.1000000000000001</v>
      </c>
      <c r="AG7" s="4">
        <v>7.6</v>
      </c>
      <c r="AH7" s="4">
        <v>14</v>
      </c>
      <c r="AI7" s="4">
        <v>363</v>
      </c>
      <c r="AJ7" s="4">
        <v>57</v>
      </c>
      <c r="AK7" s="4">
        <v>0.67</v>
      </c>
      <c r="AL7" s="4">
        <v>11.5</v>
      </c>
      <c r="AM7" s="4">
        <v>7.1</v>
      </c>
      <c r="AN7" s="4">
        <v>1.26</v>
      </c>
      <c r="AO7" s="4">
        <v>5691</v>
      </c>
      <c r="AP7" s="4">
        <v>215</v>
      </c>
      <c r="AQ7" s="4">
        <v>364</v>
      </c>
      <c r="AR7" s="4">
        <v>32.799999999999997</v>
      </c>
      <c r="AS7" s="4">
        <v>0</v>
      </c>
      <c r="AT7" s="4">
        <v>3</v>
      </c>
      <c r="AU7" s="4">
        <v>87</v>
      </c>
      <c r="AV7" s="4">
        <v>5</v>
      </c>
      <c r="AW7" s="4">
        <v>5</v>
      </c>
      <c r="AX7" s="4">
        <v>66</v>
      </c>
      <c r="AY7" s="4">
        <v>6.37</v>
      </c>
      <c r="AZ7" s="4">
        <v>2.7600000000000002</v>
      </c>
      <c r="BA7" s="4">
        <v>2.23</v>
      </c>
      <c r="BB7" s="4">
        <v>1.8199999999999998</v>
      </c>
      <c r="BC7" s="4">
        <v>1.4549999999999998</v>
      </c>
      <c r="BD7" s="4">
        <v>1.57</v>
      </c>
      <c r="BE7" s="22">
        <v>-9999</v>
      </c>
      <c r="BF7" s="5">
        <f t="shared" si="19"/>
        <v>36.520000000000003</v>
      </c>
      <c r="BG7" s="5">
        <f t="shared" si="20"/>
        <v>45.440000000000005</v>
      </c>
      <c r="BH7" s="5">
        <f t="shared" si="21"/>
        <v>52.720000000000006</v>
      </c>
      <c r="BI7" s="5">
        <f t="shared" si="22"/>
        <v>58.540000000000006</v>
      </c>
      <c r="BJ7" s="5">
        <f t="shared" si="23"/>
        <v>64.820000000000007</v>
      </c>
      <c r="BK7" s="4">
        <f t="shared" si="0"/>
        <v>7.2799999999999994</v>
      </c>
      <c r="BL7" s="4">
        <f t="shared" si="1"/>
        <v>5.8199999999999994</v>
      </c>
      <c r="BM7" s="4">
        <f t="shared" si="2"/>
        <v>6.28</v>
      </c>
      <c r="BN7" s="4">
        <f t="shared" si="24"/>
        <v>19.38</v>
      </c>
      <c r="BO7" s="4">
        <v>1.7329101808473122</v>
      </c>
      <c r="BP7" s="4">
        <v>0.80462660296706068</v>
      </c>
      <c r="BQ7" s="4">
        <v>0.39551416841894466</v>
      </c>
      <c r="BR7" s="4">
        <v>6.9794107383219492E-2</v>
      </c>
      <c r="BS7" s="4">
        <v>9.9403578528827044E-2</v>
      </c>
      <c r="BT7" s="4">
        <v>0.32402791625124627</v>
      </c>
      <c r="BU7" s="4">
        <v>3.5184719778838906E-2</v>
      </c>
      <c r="BV7" s="5">
        <f t="shared" si="25"/>
        <v>10.150147135257491</v>
      </c>
      <c r="BW7" s="5">
        <f t="shared" si="26"/>
        <v>11.732203808933269</v>
      </c>
      <c r="BX7" s="5">
        <f t="shared" si="27"/>
        <v>12.011380238466147</v>
      </c>
      <c r="BY7" s="5">
        <f t="shared" si="28"/>
        <v>13.70510621758644</v>
      </c>
      <c r="BZ7" s="4">
        <f t="shared" si="29"/>
        <v>0.27917642953287797</v>
      </c>
      <c r="CA7" s="4">
        <f t="shared" si="30"/>
        <v>0.39761431411530818</v>
      </c>
      <c r="CB7" s="4">
        <f t="shared" si="31"/>
        <v>1.2961116650049851</v>
      </c>
      <c r="CC7" s="4">
        <f t="shared" ref="CC7:CD7" si="115">SUM(BZ7:CB7)</f>
        <v>1.9729024086531712</v>
      </c>
      <c r="CD7" s="4">
        <f t="shared" si="115"/>
        <v>3.6666283877734642</v>
      </c>
      <c r="CE7" s="4">
        <v>4.5750000000000002</v>
      </c>
      <c r="CF7" s="4">
        <v>0.44499999999999995</v>
      </c>
      <c r="CG7" s="4">
        <v>0.69000000000000006</v>
      </c>
      <c r="CH7" s="4">
        <v>0.95500000000000007</v>
      </c>
      <c r="CI7" s="4">
        <v>0.37</v>
      </c>
      <c r="CJ7" s="4">
        <v>0.38</v>
      </c>
      <c r="CK7" s="4">
        <v>0.66500000000000004</v>
      </c>
      <c r="CL7" s="5">
        <f t="shared" si="33"/>
        <v>20.080000000000002</v>
      </c>
      <c r="CM7" s="5">
        <f>CL7+(4*CG7)</f>
        <v>22.840000000000003</v>
      </c>
      <c r="CN7" s="5">
        <f t="shared" si="35"/>
        <v>26.660000000000004</v>
      </c>
      <c r="CO7" s="5">
        <f t="shared" si="35"/>
        <v>28.140000000000004</v>
      </c>
      <c r="CP7" s="5">
        <f t="shared" si="35"/>
        <v>29.660000000000004</v>
      </c>
      <c r="CQ7" s="4">
        <f t="shared" si="36"/>
        <v>3.8200000000000003</v>
      </c>
      <c r="CR7" s="4">
        <f t="shared" si="36"/>
        <v>1.48</v>
      </c>
      <c r="CS7" s="4">
        <f t="shared" si="36"/>
        <v>1.52</v>
      </c>
      <c r="CT7" s="4">
        <f t="shared" si="37"/>
        <v>6.82</v>
      </c>
      <c r="CU7" s="4">
        <v>8.3249999999999993</v>
      </c>
      <c r="CV7" s="4">
        <v>1.9950000000000001</v>
      </c>
      <c r="CW7" s="4">
        <v>1.27</v>
      </c>
      <c r="CX7" s="4">
        <v>1.845</v>
      </c>
      <c r="CY7" s="4">
        <v>1.27</v>
      </c>
      <c r="CZ7" s="4">
        <v>1.7349999999999999</v>
      </c>
      <c r="DA7" s="4">
        <v>1.9350000000000001</v>
      </c>
      <c r="DB7" s="5">
        <f t="shared" si="38"/>
        <v>41.28</v>
      </c>
      <c r="DC7" s="5">
        <f t="shared" si="39"/>
        <v>46.36</v>
      </c>
      <c r="DD7" s="5">
        <f t="shared" si="40"/>
        <v>53.74</v>
      </c>
      <c r="DE7" s="5">
        <f t="shared" si="41"/>
        <v>58.82</v>
      </c>
      <c r="DF7" s="5">
        <f t="shared" si="42"/>
        <v>65.760000000000005</v>
      </c>
      <c r="DG7" s="4">
        <f t="shared" si="43"/>
        <v>7.38</v>
      </c>
      <c r="DH7" s="4">
        <f t="shared" si="44"/>
        <v>5.08</v>
      </c>
      <c r="DI7" s="4">
        <f t="shared" si="45"/>
        <v>6.9399999999999995</v>
      </c>
      <c r="DJ7" s="4">
        <f t="shared" si="46"/>
        <v>19.399999999999999</v>
      </c>
      <c r="DK7" s="4">
        <f t="shared" si="3"/>
        <v>77.400000000000006</v>
      </c>
      <c r="DL7" s="4">
        <f t="shared" si="3"/>
        <v>14.64</v>
      </c>
      <c r="DM7" s="4">
        <f t="shared" si="3"/>
        <v>11.76</v>
      </c>
      <c r="DN7" s="4">
        <f t="shared" si="3"/>
        <v>16.8</v>
      </c>
      <c r="DO7" s="4">
        <f t="shared" si="3"/>
        <v>9.84</v>
      </c>
      <c r="DP7" s="4">
        <f t="shared" si="3"/>
        <v>12.69</v>
      </c>
      <c r="DQ7" s="4">
        <f t="shared" si="3"/>
        <v>15.600000000000001</v>
      </c>
      <c r="DR7" s="4">
        <v>0.36781078373457499</v>
      </c>
      <c r="DS7" s="4">
        <v>0.36795403982266267</v>
      </c>
      <c r="DT7" s="4">
        <v>0.36838493041782205</v>
      </c>
      <c r="DU7" s="4">
        <v>0.36530748374152355</v>
      </c>
      <c r="DV7" s="4">
        <v>0.36591766460682396</v>
      </c>
      <c r="DW7" s="4">
        <v>0.36082352538921381</v>
      </c>
      <c r="DX7" s="4">
        <v>0.36414702050342879</v>
      </c>
      <c r="DY7" s="22">
        <v>-9999</v>
      </c>
      <c r="DZ7" s="22">
        <v>-9999</v>
      </c>
      <c r="EA7" s="22">
        <v>-9999</v>
      </c>
      <c r="EB7" s="22">
        <v>-9999</v>
      </c>
      <c r="EC7" s="22">
        <v>-9999</v>
      </c>
      <c r="ED7" s="22">
        <v>-9999</v>
      </c>
      <c r="EE7" s="22">
        <v>-9999</v>
      </c>
      <c r="EF7" s="22">
        <v>-9999</v>
      </c>
      <c r="EG7" s="22">
        <v>-9999</v>
      </c>
      <c r="EH7" s="22">
        <v>-9999</v>
      </c>
      <c r="EI7" s="22">
        <v>-9999</v>
      </c>
      <c r="EJ7" s="22">
        <v>-9999</v>
      </c>
      <c r="EK7" s="22">
        <v>-9999</v>
      </c>
      <c r="EL7" s="22">
        <v>-9999</v>
      </c>
      <c r="EM7" s="22">
        <v>-9999</v>
      </c>
      <c r="EN7" s="22">
        <v>-9999</v>
      </c>
      <c r="EO7" s="22">
        <v>-9999</v>
      </c>
      <c r="EP7" s="22">
        <v>-9999</v>
      </c>
      <c r="EQ7" s="22">
        <v>-9999</v>
      </c>
      <c r="ER7" s="22">
        <v>-9999</v>
      </c>
      <c r="ES7" s="22">
        <v>-9999</v>
      </c>
      <c r="ET7" s="22">
        <v>-9999</v>
      </c>
      <c r="EU7" s="22">
        <v>-9999</v>
      </c>
      <c r="EV7" s="22">
        <v>-9999</v>
      </c>
      <c r="EW7" s="22">
        <v>-9999</v>
      </c>
      <c r="EX7" s="22">
        <v>-9999</v>
      </c>
      <c r="EY7" s="22">
        <v>-9999</v>
      </c>
      <c r="EZ7" s="22">
        <v>-9999</v>
      </c>
      <c r="FA7" s="22">
        <v>-9999</v>
      </c>
      <c r="FB7" s="4">
        <v>4.0846618086105076E-2</v>
      </c>
      <c r="FC7" s="4">
        <f t="shared" si="47"/>
        <v>408.46618086105076</v>
      </c>
      <c r="FD7" s="4">
        <v>0.36910690892072084</v>
      </c>
      <c r="FE7" s="31">
        <v>-9999</v>
      </c>
      <c r="FF7" s="32">
        <v>-9999</v>
      </c>
      <c r="FG7" s="31">
        <v>-9999</v>
      </c>
      <c r="FH7" s="32">
        <v>-9999</v>
      </c>
      <c r="FI7" s="31">
        <v>-9999</v>
      </c>
      <c r="FJ7" s="32">
        <v>-9999</v>
      </c>
      <c r="FK7" s="33">
        <v>-9999</v>
      </c>
      <c r="FL7" s="33">
        <v>-9999</v>
      </c>
      <c r="FM7" s="33">
        <v>-9999</v>
      </c>
      <c r="FN7" s="33">
        <v>-9999</v>
      </c>
      <c r="FO7" s="33">
        <v>-9999</v>
      </c>
      <c r="FP7" s="33">
        <v>-9999</v>
      </c>
      <c r="FQ7" s="33">
        <v>-9999</v>
      </c>
      <c r="FR7" s="33">
        <v>-9999</v>
      </c>
      <c r="FS7" s="33">
        <v>-9999</v>
      </c>
      <c r="FT7" s="33">
        <v>-9999</v>
      </c>
      <c r="FU7" s="33">
        <v>-9999</v>
      </c>
      <c r="FV7" s="33">
        <v>-9999</v>
      </c>
      <c r="FW7" s="33">
        <v>-9999</v>
      </c>
      <c r="FX7" s="33">
        <v>-9999</v>
      </c>
      <c r="FY7" s="33">
        <v>-9999</v>
      </c>
      <c r="FZ7" s="33">
        <v>-9999</v>
      </c>
      <c r="GA7" s="31">
        <v>-9999</v>
      </c>
      <c r="GB7" s="31">
        <v>-9999</v>
      </c>
      <c r="GC7" s="31">
        <v>-9999</v>
      </c>
      <c r="GD7" s="31">
        <v>-9999</v>
      </c>
      <c r="GE7" s="31">
        <v>-9999</v>
      </c>
      <c r="GF7" s="34">
        <v>-9999</v>
      </c>
      <c r="GG7" s="34">
        <v>-9999</v>
      </c>
      <c r="GH7" s="34">
        <v>-9999</v>
      </c>
      <c r="GI7" s="34">
        <v>-9999</v>
      </c>
      <c r="GJ7" s="34">
        <v>-9999</v>
      </c>
      <c r="GK7" s="33">
        <v>-9999</v>
      </c>
      <c r="GL7" s="33">
        <v>-9999</v>
      </c>
      <c r="GM7" s="33">
        <v>-9999</v>
      </c>
      <c r="GN7" s="33">
        <v>-9999</v>
      </c>
      <c r="GO7" s="33">
        <v>-9999</v>
      </c>
      <c r="GP7" s="33">
        <v>-9999</v>
      </c>
      <c r="GQ7" s="33">
        <v>-9999</v>
      </c>
      <c r="GR7" s="33">
        <v>-9999</v>
      </c>
      <c r="GS7" s="33">
        <v>-9999</v>
      </c>
      <c r="GT7" s="33">
        <v>-9999</v>
      </c>
      <c r="GU7" s="33">
        <v>-9999</v>
      </c>
      <c r="GV7" s="33">
        <v>-9999</v>
      </c>
      <c r="GW7" s="33">
        <v>-9999</v>
      </c>
      <c r="GX7" s="33">
        <v>-9999</v>
      </c>
      <c r="GY7" s="22">
        <v>-9999</v>
      </c>
      <c r="GZ7" s="22">
        <v>-9999</v>
      </c>
      <c r="HA7" s="22">
        <v>-9999</v>
      </c>
      <c r="HB7" s="22">
        <v>-9999</v>
      </c>
      <c r="HC7" s="22">
        <v>-9999</v>
      </c>
      <c r="HD7" s="22">
        <v>-9999</v>
      </c>
      <c r="HE7" s="22">
        <v>-9999</v>
      </c>
      <c r="HF7" s="22">
        <v>-9999</v>
      </c>
      <c r="HG7" s="22">
        <v>-9999</v>
      </c>
      <c r="HH7" s="33">
        <v>-9999</v>
      </c>
      <c r="HI7" s="33">
        <v>-9999</v>
      </c>
      <c r="HJ7" s="22">
        <v>-9999</v>
      </c>
      <c r="HK7" s="33">
        <v>-9999</v>
      </c>
      <c r="HL7" s="33">
        <v>-9999</v>
      </c>
      <c r="HM7" s="33">
        <v>-9999</v>
      </c>
      <c r="HN7" s="33">
        <v>-9999</v>
      </c>
      <c r="HO7" s="33">
        <v>-9999</v>
      </c>
      <c r="HP7" s="33">
        <v>-9999</v>
      </c>
      <c r="HQ7" s="33">
        <v>-9999</v>
      </c>
      <c r="HR7" s="33">
        <v>-9999</v>
      </c>
      <c r="HS7" s="33">
        <v>-9999</v>
      </c>
      <c r="HT7" s="33">
        <v>-9999</v>
      </c>
      <c r="HU7" s="33">
        <v>-9999</v>
      </c>
      <c r="HV7" s="18">
        <v>220.5</v>
      </c>
      <c r="HW7" s="18">
        <v>72.09</v>
      </c>
      <c r="HX7" s="17">
        <f t="shared" si="48"/>
        <v>148.41</v>
      </c>
      <c r="HY7" s="11">
        <v>11</v>
      </c>
      <c r="HZ7" s="11">
        <v>243.9</v>
      </c>
      <c r="IA7" s="11">
        <v>32.880000000000003</v>
      </c>
      <c r="IB7" s="20">
        <f t="shared" si="49"/>
        <v>211.02</v>
      </c>
      <c r="IC7" s="23">
        <v>62</v>
      </c>
      <c r="ID7" s="11">
        <v>180.4</v>
      </c>
      <c r="IE7" s="11">
        <v>32.880000000000003</v>
      </c>
      <c r="IF7" s="10">
        <f t="shared" si="50"/>
        <v>147.52000000000001</v>
      </c>
      <c r="IG7" s="11">
        <v>107.9</v>
      </c>
      <c r="IH7" s="11">
        <v>32.880000000000003</v>
      </c>
      <c r="II7" s="10">
        <f t="shared" si="51"/>
        <v>75.02000000000001</v>
      </c>
      <c r="IJ7" s="11">
        <v>110</v>
      </c>
      <c r="IK7" s="11">
        <v>32.880000000000003</v>
      </c>
      <c r="IL7" s="10">
        <f t="shared" si="52"/>
        <v>77.12</v>
      </c>
      <c r="IM7" s="24">
        <v>43.9</v>
      </c>
      <c r="IN7" s="24">
        <v>6.91</v>
      </c>
      <c r="IO7" s="24">
        <v>71.900000000000006</v>
      </c>
      <c r="IP7" s="24">
        <v>32.880000000000003</v>
      </c>
      <c r="IQ7" s="20">
        <f t="shared" ref="IQ7:IQ13" si="116">IM7-IN7</f>
        <v>36.989999999999995</v>
      </c>
      <c r="IR7" s="20">
        <f t="shared" ref="IR7:IR13" si="117">IO7-IP7</f>
        <v>39.020000000000003</v>
      </c>
      <c r="IS7" s="17">
        <f t="shared" si="55"/>
        <v>382.54901960784321</v>
      </c>
      <c r="IT7" s="17">
        <f t="shared" si="56"/>
        <v>341.56162464985999</v>
      </c>
      <c r="IU7" s="22">
        <f t="shared" si="7"/>
        <v>1455</v>
      </c>
      <c r="IV7" s="17">
        <f t="shared" si="8"/>
        <v>2068.8235294117649</v>
      </c>
      <c r="IW7" s="17">
        <f t="shared" si="9"/>
        <v>735.4901960784315</v>
      </c>
      <c r="IX7" s="17">
        <f t="shared" si="57"/>
        <v>756.07843137254906</v>
      </c>
      <c r="IY7" s="22">
        <f t="shared" si="10"/>
        <v>1446.2745098039215</v>
      </c>
      <c r="IZ7" s="17">
        <f t="shared" si="58"/>
        <v>5015.3921568627457</v>
      </c>
      <c r="JA7" s="17">
        <f t="shared" si="59"/>
        <v>362.64705882352933</v>
      </c>
      <c r="JB7" s="18">
        <v>28.700000000000003</v>
      </c>
      <c r="JC7" s="19">
        <v>1.9725326462086017</v>
      </c>
      <c r="JD7" s="4">
        <v>2.14</v>
      </c>
      <c r="JE7" s="4">
        <f t="shared" si="11"/>
        <v>31.137000000000004</v>
      </c>
      <c r="JF7" s="28">
        <v>0.36760061269138528</v>
      </c>
      <c r="JG7" s="4">
        <v>0.54</v>
      </c>
      <c r="JH7" s="4">
        <f t="shared" si="12"/>
        <v>11.171647058823531</v>
      </c>
      <c r="JI7" s="28">
        <v>0.367284205795186</v>
      </c>
      <c r="JJ7" s="4">
        <v>1.24</v>
      </c>
      <c r="JK7" s="4">
        <f t="shared" si="13"/>
        <v>9.1200784313725496</v>
      </c>
      <c r="JL7" s="28">
        <v>0.36442090908063024</v>
      </c>
      <c r="JM7" s="4">
        <v>3.6</v>
      </c>
      <c r="JN7" s="4">
        <f t="shared" si="14"/>
        <v>13.055294117647058</v>
      </c>
      <c r="JO7" s="28">
        <v>0.36766291116337169</v>
      </c>
      <c r="JP7" s="17">
        <f t="shared" si="60"/>
        <v>64.484019607843152</v>
      </c>
      <c r="JQ7" s="17">
        <f t="shared" si="61"/>
        <v>57.575017507002812</v>
      </c>
      <c r="JR7" s="20">
        <v>18.399999999999999</v>
      </c>
      <c r="JS7" s="5">
        <v>125.54078</v>
      </c>
      <c r="JT7" s="17">
        <v>2.79</v>
      </c>
      <c r="JU7" s="17">
        <f t="shared" si="62"/>
        <v>2.2800000000000002</v>
      </c>
      <c r="JV7" s="4">
        <f t="shared" si="112"/>
        <v>1742.5371370612702</v>
      </c>
      <c r="JW7" s="10">
        <v>0.84</v>
      </c>
      <c r="JX7" s="4">
        <f t="shared" si="114"/>
        <v>0.36842105263157887</v>
      </c>
      <c r="JY7" s="4">
        <f t="shared" si="63"/>
        <v>641.98736628573101</v>
      </c>
      <c r="JZ7" s="4">
        <f t="shared" si="64"/>
        <v>719.02585024001883</v>
      </c>
      <c r="KA7" s="10">
        <v>1.03</v>
      </c>
      <c r="KB7" s="4">
        <f t="shared" si="15"/>
        <v>0.45175438596491224</v>
      </c>
      <c r="KC7" s="4">
        <f t="shared" si="16"/>
        <v>787.19879437417023</v>
      </c>
      <c r="KD7" s="4">
        <f t="shared" si="65"/>
        <v>881.6626496990707</v>
      </c>
      <c r="KE7" s="4">
        <v>2.7</v>
      </c>
      <c r="KF7" s="4">
        <v>42.5</v>
      </c>
      <c r="KG7" s="4">
        <f t="shared" si="66"/>
        <v>287.5</v>
      </c>
      <c r="KH7" s="4">
        <v>3.0382573077931601</v>
      </c>
      <c r="KI7" s="4">
        <f t="shared" si="67"/>
        <v>3.2838445637994531</v>
      </c>
      <c r="KJ7" s="4">
        <f t="shared" si="17"/>
        <v>28.95243099319315</v>
      </c>
      <c r="KK7" s="28">
        <v>0.36766357205208161</v>
      </c>
      <c r="KL7" s="4">
        <v>3.55</v>
      </c>
      <c r="KM7" s="4">
        <v>0.285951246363636</v>
      </c>
      <c r="KN7" s="4">
        <v>0.45438660806060599</v>
      </c>
      <c r="KO7" s="4">
        <v>0.25906652030303001</v>
      </c>
      <c r="KP7" s="4">
        <v>0.37512460630303002</v>
      </c>
      <c r="KQ7" s="4">
        <v>0.559662636181818</v>
      </c>
      <c r="KR7" s="4">
        <v>0.49823282330302998</v>
      </c>
      <c r="KS7" s="4">
        <v>0.36952521169697</v>
      </c>
      <c r="KT7" s="4">
        <v>0.53694604590909101</v>
      </c>
      <c r="KU7" s="4">
        <v>0.496830808121212</v>
      </c>
      <c r="KV7" s="4">
        <v>0.27719696969697</v>
      </c>
      <c r="KW7" s="4">
        <v>0.443924242424242</v>
      </c>
      <c r="KX7" s="4">
        <v>0.27428787878787902</v>
      </c>
      <c r="KY7" s="4">
        <v>26.3563636363636</v>
      </c>
      <c r="KZ7" s="4">
        <v>23.1263636363636</v>
      </c>
      <c r="LA7" s="4">
        <v>15.6212121212121</v>
      </c>
      <c r="LB7" s="4">
        <v>31.223030303030299</v>
      </c>
      <c r="LC7" s="4">
        <v>31.342424242424201</v>
      </c>
      <c r="LD7" s="4">
        <v>25.4406060606061</v>
      </c>
      <c r="LE7" s="4">
        <v>25.56</v>
      </c>
      <c r="LF7" s="4">
        <v>0.15660075151515099</v>
      </c>
      <c r="LG7" s="4">
        <v>0.14282801212121199</v>
      </c>
      <c r="LH7" s="4">
        <v>55.536363636363603</v>
      </c>
      <c r="LI7" s="4">
        <v>52.508181818181797</v>
      </c>
      <c r="LJ7" s="4">
        <v>53</v>
      </c>
      <c r="LK7" s="4">
        <f t="shared" si="68"/>
        <v>-2.5363636363636033</v>
      </c>
      <c r="LL7" s="4">
        <f t="shared" si="69"/>
        <v>0.49181818181820347</v>
      </c>
      <c r="LM7" s="4">
        <v>1805.97727272727</v>
      </c>
      <c r="LN7" s="4">
        <v>1737.2454242424201</v>
      </c>
      <c r="LO7" s="4">
        <v>0.184602543015151</v>
      </c>
      <c r="LP7" s="4">
        <v>0.19633718589999999</v>
      </c>
      <c r="LQ7" s="4">
        <v>0.146938461193939</v>
      </c>
      <c r="LR7" s="4">
        <v>0.140651150163636</v>
      </c>
      <c r="LS7" s="4">
        <v>9.4762798851515104E-2</v>
      </c>
      <c r="LT7" s="4">
        <v>0.102840286570412</v>
      </c>
      <c r="LU7" s="4">
        <v>5.6246129039393897E-2</v>
      </c>
      <c r="LV7" s="4">
        <v>4.57650272393939E-2</v>
      </c>
      <c r="LW7" s="4">
        <v>3.8729541345454498E-2</v>
      </c>
      <c r="LX7" s="4">
        <v>5.7380257181818203E-2</v>
      </c>
      <c r="LY7" s="4">
        <v>0.32368630292727302</v>
      </c>
      <c r="LZ7" s="4">
        <v>0.36606835192121201</v>
      </c>
      <c r="MA7" s="4">
        <v>0.31895339792424199</v>
      </c>
      <c r="MB7" s="4">
        <v>0.32258597910606102</v>
      </c>
      <c r="MC7" s="4">
        <v>0.14795352710606099</v>
      </c>
      <c r="MD7" s="4">
        <v>0.18303159813939399</v>
      </c>
      <c r="ME7" s="4">
        <v>0.45327102961212101</v>
      </c>
      <c r="MF7" s="4">
        <v>0.49279447361212098</v>
      </c>
      <c r="MG7" s="4">
        <v>0.39807644795151498</v>
      </c>
      <c r="MH7" s="4">
        <v>-46.273428964272703</v>
      </c>
      <c r="MI7" s="4">
        <v>0.41917814037272699</v>
      </c>
      <c r="MJ7" s="4">
        <v>-46.562236489948504</v>
      </c>
      <c r="MK7" s="4">
        <v>0.23513336790909101</v>
      </c>
      <c r="ML7" s="4">
        <v>0.30905673790909099</v>
      </c>
      <c r="MM7" s="4">
        <v>0.206423940645455</v>
      </c>
      <c r="MN7" s="4">
        <v>0.27413228473939399</v>
      </c>
      <c r="MO7" s="4">
        <v>-0.106433563393939</v>
      </c>
      <c r="MP7" s="4">
        <v>-8.6832803515151505E-2</v>
      </c>
      <c r="MQ7" s="4">
        <v>0.41917814037272699</v>
      </c>
      <c r="MR7" s="4">
        <v>-46.562236489948504</v>
      </c>
      <c r="MS7" s="4">
        <v>9.7411502357575799E-2</v>
      </c>
      <c r="MT7" s="4">
        <v>9.7376156145454501E-2</v>
      </c>
      <c r="MU7" s="4">
        <v>5.7960033090909101E-2</v>
      </c>
      <c r="MV7" s="4">
        <v>5.2402547581818198E-2</v>
      </c>
      <c r="MW7" s="4">
        <v>3.9676923206060602E-2</v>
      </c>
      <c r="MX7" s="4">
        <v>4.5207431036363599E-2</v>
      </c>
      <c r="MY7" s="4">
        <v>0.40570442716363603</v>
      </c>
      <c r="MZ7" s="4">
        <v>0.46341366166060599</v>
      </c>
      <c r="NA7" s="4">
        <v>0.42714982546060598</v>
      </c>
      <c r="NB7" s="4">
        <v>0.48584386467575802</v>
      </c>
      <c r="NC7" s="4">
        <v>-0.10951495160606101</v>
      </c>
      <c r="ND7" s="4">
        <v>-9.9547098878787904E-2</v>
      </c>
      <c r="NE7" s="4">
        <v>0.42714982546060598</v>
      </c>
      <c r="NF7" s="4">
        <v>0.48584386467575802</v>
      </c>
      <c r="NG7" s="4">
        <v>0.287032615488372</v>
      </c>
      <c r="NH7" s="4">
        <v>0.456425822813953</v>
      </c>
      <c r="NI7" s="4">
        <v>0.26235465106976702</v>
      </c>
      <c r="NJ7" s="4">
        <v>0.378554834441861</v>
      </c>
      <c r="NK7" s="4">
        <v>0.54466277860465095</v>
      </c>
      <c r="NL7" s="4">
        <v>0.48323187039534898</v>
      </c>
      <c r="NM7" s="4">
        <v>0.372311343116279</v>
      </c>
      <c r="NN7" s="4">
        <v>0.53841760330232602</v>
      </c>
      <c r="NO7" s="4">
        <v>0.50180492888372097</v>
      </c>
      <c r="NP7" s="4">
        <v>0.273028387511628</v>
      </c>
      <c r="NQ7" s="4">
        <v>0.43859534883720902</v>
      </c>
      <c r="NR7" s="4">
        <v>0.27210917309302302</v>
      </c>
      <c r="NS7" s="4">
        <v>35.68</v>
      </c>
      <c r="NT7" s="4">
        <v>32.934883720930202</v>
      </c>
      <c r="NU7" s="4">
        <v>10.2067441860465</v>
      </c>
      <c r="NV7" s="4">
        <v>54.067441860465102</v>
      </c>
      <c r="NW7" s="4">
        <v>53.892325581395397</v>
      </c>
      <c r="NX7" s="4">
        <v>37.850465116278997</v>
      </c>
      <c r="NY7" s="4">
        <v>37.855116279069698</v>
      </c>
      <c r="NZ7" s="4">
        <v>0.46532884651162798</v>
      </c>
      <c r="OA7" s="4">
        <v>0.420007730232558</v>
      </c>
      <c r="OB7" s="4">
        <v>56.355813953488401</v>
      </c>
      <c r="OC7" s="4">
        <v>52.320465116279102</v>
      </c>
      <c r="OD7" s="4">
        <v>54.5</v>
      </c>
      <c r="OE7" s="4">
        <f t="shared" si="70"/>
        <v>-1.8558139534884006</v>
      </c>
      <c r="OF7" s="4">
        <f t="shared" si="71"/>
        <v>2.1795348837208977</v>
      </c>
      <c r="OG7" s="4">
        <v>1824.57248837209</v>
      </c>
      <c r="OH7" s="4">
        <v>1732.9797906976701</v>
      </c>
      <c r="OI7" s="4">
        <v>0.182249934367442</v>
      </c>
      <c r="OJ7" s="4">
        <v>0.17830821521627899</v>
      </c>
      <c r="OK7" s="4">
        <v>0.14810975580465099</v>
      </c>
      <c r="OL7" s="4">
        <v>0.12110583160232601</v>
      </c>
      <c r="OM7" s="4">
        <v>0.10204569577906999</v>
      </c>
      <c r="ON7" s="4">
        <v>8.66575076069767E-2</v>
      </c>
      <c r="OO7" s="4">
        <v>6.7190260286046494E-2</v>
      </c>
      <c r="OP7" s="4">
        <v>2.82291700488372E-2</v>
      </c>
      <c r="OQ7" s="4">
        <v>3.5101528311627897E-2</v>
      </c>
      <c r="OR7" s="4">
        <v>5.8562697606976702E-2</v>
      </c>
      <c r="OS7" s="4">
        <v>0.32847248561627901</v>
      </c>
      <c r="OT7" s="4">
        <v>0.34820793949767398</v>
      </c>
      <c r="OU7" s="4">
        <v>0.32693065072093003</v>
      </c>
      <c r="OV7" s="4">
        <v>0.308101434509302</v>
      </c>
      <c r="OW7" s="4">
        <v>0.15554273284883699</v>
      </c>
      <c r="OX7" s="4">
        <v>0.18138812337209301</v>
      </c>
      <c r="OY7" s="4">
        <v>0.44620139178139501</v>
      </c>
      <c r="OZ7" s="4">
        <v>0.43898188264186</v>
      </c>
      <c r="PA7" s="4">
        <v>0.33977248017441902</v>
      </c>
      <c r="PB7" s="4">
        <v>0.252873760537209</v>
      </c>
      <c r="PC7" s="4">
        <v>0.36137251699767398</v>
      </c>
      <c r="PD7" s="4">
        <v>0.24867670306046499</v>
      </c>
      <c r="PE7" s="4">
        <v>0.21733588363488399</v>
      </c>
      <c r="PF7" s="4">
        <v>0.31691946537209298</v>
      </c>
      <c r="PG7" s="4">
        <v>0.19042614997907001</v>
      </c>
      <c r="PH7" s="4">
        <v>0.28805675990930202</v>
      </c>
      <c r="PI7" s="4">
        <v>-0.125818116511628</v>
      </c>
      <c r="PJ7" s="4">
        <v>-5.4268859599999997E-2</v>
      </c>
      <c r="PK7" s="4">
        <v>0.36137251699767398</v>
      </c>
      <c r="PL7" s="4">
        <v>0.24867670306046499</v>
      </c>
      <c r="PM7" s="4">
        <v>0.26856310533962302</v>
      </c>
      <c r="PN7" s="4">
        <v>0.42169039628301902</v>
      </c>
      <c r="PO7" s="4">
        <v>0.244762657320755</v>
      </c>
      <c r="PP7" s="4">
        <v>0.35392580820754699</v>
      </c>
      <c r="PQ7" s="4">
        <v>0.50828480475471705</v>
      </c>
      <c r="PR7" s="4">
        <v>0.46498129216981099</v>
      </c>
      <c r="PS7" s="4">
        <v>0.34684952250943402</v>
      </c>
      <c r="PT7" s="4">
        <v>0.516329537056604</v>
      </c>
      <c r="PU7" s="4">
        <v>0.48468061154717001</v>
      </c>
      <c r="PV7" s="4">
        <v>0.25395242326415102</v>
      </c>
      <c r="PW7" s="4">
        <v>0.398190566037736</v>
      </c>
      <c r="PX7" s="4">
        <v>0.248484163792453</v>
      </c>
      <c r="PY7" s="4">
        <v>24.413773584905702</v>
      </c>
      <c r="PZ7" s="4">
        <v>22.0164150943396</v>
      </c>
      <c r="QA7" s="4">
        <v>26.954716981132101</v>
      </c>
      <c r="QB7" s="4">
        <v>43.0877358490566</v>
      </c>
      <c r="QC7" s="4">
        <v>42.378490566037698</v>
      </c>
      <c r="QD7" s="4">
        <v>26.38</v>
      </c>
      <c r="QE7" s="4">
        <v>26.32</v>
      </c>
      <c r="QF7" s="4">
        <v>0.47193386415094302</v>
      </c>
      <c r="QG7" s="4">
        <v>0.41259064905660398</v>
      </c>
      <c r="QH7" s="4">
        <v>54.188679245282998</v>
      </c>
      <c r="QI7" s="4">
        <v>53.491698113207498</v>
      </c>
      <c r="QJ7" s="4">
        <v>58</v>
      </c>
      <c r="QK7" s="4">
        <f t="shared" si="72"/>
        <v>3.811320754717002</v>
      </c>
      <c r="QL7" s="4">
        <f t="shared" si="73"/>
        <v>4.508301886792502</v>
      </c>
      <c r="QM7" s="4">
        <v>1775.90266037736</v>
      </c>
      <c r="QN7" s="4">
        <v>1759.55852830189</v>
      </c>
      <c r="QO7" s="4">
        <v>0.19625120926981099</v>
      </c>
      <c r="QP7" s="4">
        <v>0.17734659002641501</v>
      </c>
      <c r="QQ7" s="4">
        <v>0.165741626090566</v>
      </c>
      <c r="QR7" s="4">
        <v>0.135189803090566</v>
      </c>
      <c r="QS7" s="4">
        <v>0.12910891012075501</v>
      </c>
      <c r="QT7" s="4">
        <v>9.1578930109434006E-2</v>
      </c>
      <c r="QU7" s="4">
        <v>9.7969873430188703E-2</v>
      </c>
      <c r="QV7" s="4">
        <v>4.8467139494339603E-2</v>
      </c>
      <c r="QW7" s="4">
        <v>3.1544272967924503E-2</v>
      </c>
      <c r="QX7" s="4">
        <v>4.3345626998113201E-2</v>
      </c>
      <c r="QY7" s="4">
        <v>0.35012140570188699</v>
      </c>
      <c r="QZ7" s="4">
        <v>0.348207558333962</v>
      </c>
      <c r="RA7" s="4">
        <v>0.340522590273585</v>
      </c>
      <c r="RB7" s="4">
        <v>0.30689440243773602</v>
      </c>
      <c r="RC7" s="4">
        <v>0.165256018345283</v>
      </c>
      <c r="RD7" s="4">
        <v>0.182357659464151</v>
      </c>
      <c r="RE7" s="4">
        <v>0.48872197703773601</v>
      </c>
      <c r="RF7" s="4">
        <v>0.436447483141509</v>
      </c>
      <c r="RG7" s="4">
        <v>0.241317462616981</v>
      </c>
      <c r="RH7" s="4">
        <v>0.40168243224150901</v>
      </c>
      <c r="RI7" s="4">
        <v>0.26375153029056603</v>
      </c>
      <c r="RJ7" s="4">
        <v>0.414772105767924</v>
      </c>
      <c r="RK7" s="4">
        <v>0.18417093239622601</v>
      </c>
      <c r="RL7" s="4">
        <v>0.218623029169811</v>
      </c>
      <c r="RM7" s="4">
        <v>0.15902299448301899</v>
      </c>
      <c r="RN7" s="4">
        <v>0.19652642856226399</v>
      </c>
      <c r="RO7" s="4">
        <v>-0.17832105932075501</v>
      </c>
      <c r="RP7" s="4">
        <v>-9.1781645811320797E-2</v>
      </c>
      <c r="RQ7" s="4">
        <v>0.26375153029056603</v>
      </c>
      <c r="RR7" s="4">
        <v>0.414772105767924</v>
      </c>
      <c r="RS7" s="4">
        <v>0.118181457243396</v>
      </c>
      <c r="RT7" s="4">
        <v>0.1222723151</v>
      </c>
      <c r="RU7" s="4">
        <v>7.46753805603773E-2</v>
      </c>
      <c r="RV7" s="4">
        <v>7.00889622867924E-2</v>
      </c>
      <c r="RW7" s="4">
        <v>4.3908292083018899E-2</v>
      </c>
      <c r="RX7" s="4">
        <v>5.2663422398113197E-2</v>
      </c>
      <c r="RY7" s="4">
        <v>0.37090452689245301</v>
      </c>
      <c r="RZ7" s="4">
        <v>0.431151936069811</v>
      </c>
      <c r="SA7" s="4">
        <v>0.396731917032075</v>
      </c>
      <c r="SB7" s="4">
        <v>0.45921271819434001</v>
      </c>
      <c r="SC7" s="4">
        <v>-0.138804667037736</v>
      </c>
      <c r="SD7" s="4">
        <v>-0.13071343622641499</v>
      </c>
      <c r="SE7" s="4">
        <v>0.396731917032075</v>
      </c>
      <c r="SF7" s="4">
        <v>0.45921271819434001</v>
      </c>
      <c r="SG7" s="4">
        <v>0.25305083336734702</v>
      </c>
      <c r="SH7" s="4">
        <v>0.371703737714286</v>
      </c>
      <c r="SI7" s="4">
        <v>0.21924794457142899</v>
      </c>
      <c r="SJ7" s="4">
        <v>0.315717577326531</v>
      </c>
      <c r="SK7" s="4">
        <v>0.47713079116326501</v>
      </c>
      <c r="SL7" s="4">
        <v>0.39511362959183699</v>
      </c>
      <c r="SM7" s="4">
        <v>0.31411132106122402</v>
      </c>
      <c r="SN7" s="4">
        <v>0.475946796653061</v>
      </c>
      <c r="SO7" s="4">
        <v>0.42644178912244901</v>
      </c>
      <c r="SP7" s="4">
        <v>0.24388687461224501</v>
      </c>
      <c r="SQ7" s="4">
        <v>0.36897418846938801</v>
      </c>
      <c r="SR7" s="4">
        <v>0.23861183055102</v>
      </c>
      <c r="SS7" s="4">
        <v>22.475510204081601</v>
      </c>
      <c r="ST7" s="4">
        <v>20.772857142857099</v>
      </c>
      <c r="SU7" s="4">
        <v>25.329795918367299</v>
      </c>
      <c r="SV7" s="4">
        <v>31.824897959183701</v>
      </c>
      <c r="SW7" s="4">
        <v>31.885510204081601</v>
      </c>
      <c r="SX7" s="4">
        <v>22.180612244897901</v>
      </c>
      <c r="SY7" s="4">
        <v>22.0224489795918</v>
      </c>
      <c r="SZ7" s="4">
        <v>0.26230225102040799</v>
      </c>
      <c r="TA7" s="4">
        <v>0.24449609591836699</v>
      </c>
      <c r="TB7" s="4">
        <v>60.894897959183702</v>
      </c>
      <c r="TC7" s="4">
        <v>56.573469387755097</v>
      </c>
      <c r="TD7" s="4">
        <v>62</v>
      </c>
      <c r="TE7" s="4">
        <f t="shared" si="74"/>
        <v>1.1051020408162984</v>
      </c>
      <c r="TF7" s="4">
        <f t="shared" si="75"/>
        <v>5.4265306122449033</v>
      </c>
      <c r="TG7" s="4">
        <v>1927.6255918367301</v>
      </c>
      <c r="TH7" s="4">
        <v>1829.54016326531</v>
      </c>
      <c r="TI7" s="4">
        <v>0.20465381722244899</v>
      </c>
      <c r="TJ7" s="4">
        <v>0.20174053731428601</v>
      </c>
      <c r="TK7" s="4">
        <v>0.151682958865306</v>
      </c>
      <c r="TL7" s="4">
        <v>0.11128975788163301</v>
      </c>
      <c r="TM7" s="4">
        <v>0.12646088589795901</v>
      </c>
      <c r="TN7" s="4">
        <v>0.12263542325102</v>
      </c>
      <c r="TO7" s="4">
        <v>7.2279126632653096E-2</v>
      </c>
      <c r="TP7" s="4">
        <v>3.03356488081633E-2</v>
      </c>
      <c r="TQ7" s="4">
        <v>5.4699925130612302E-2</v>
      </c>
      <c r="TR7" s="4">
        <v>9.2657538093877501E-2</v>
      </c>
      <c r="TS7" s="4">
        <v>0.33198076007142902</v>
      </c>
      <c r="TT7" s="4">
        <v>0.36850865874489802</v>
      </c>
      <c r="TU7" s="4">
        <v>0.32217678353469398</v>
      </c>
      <c r="TV7" s="4">
        <v>0.30505267677346898</v>
      </c>
      <c r="TW7" s="4">
        <v>0.13660240945510199</v>
      </c>
      <c r="TX7" s="4">
        <v>0.18035867576734699</v>
      </c>
      <c r="TY7" s="4">
        <v>0.515536985026531</v>
      </c>
      <c r="TZ7" s="4">
        <v>0.51218064959387699</v>
      </c>
      <c r="UA7" s="4">
        <v>0.431271395742857</v>
      </c>
      <c r="UB7" s="4">
        <v>0.74255650154693897</v>
      </c>
      <c r="UC7" s="4">
        <v>0.46003588577959198</v>
      </c>
      <c r="UD7" s="4">
        <v>0.75857240575102003</v>
      </c>
      <c r="UE7" s="4">
        <v>0.30240352140816301</v>
      </c>
      <c r="UF7" s="4">
        <v>0.48356952347551002</v>
      </c>
      <c r="UG7" s="4">
        <v>0.26486812874285698</v>
      </c>
      <c r="UH7" s="4">
        <v>0.44180283047551</v>
      </c>
      <c r="UI7" s="4">
        <v>-0.13457367781632701</v>
      </c>
      <c r="UJ7" s="4">
        <v>-5.7629377406122499E-2</v>
      </c>
      <c r="UK7" s="4">
        <v>0.46003588577959198</v>
      </c>
      <c r="UL7" s="4">
        <v>0.75857240575102003</v>
      </c>
      <c r="UM7" s="4">
        <v>0.12747634791224499</v>
      </c>
      <c r="UN7" s="4">
        <v>0.124964192836735</v>
      </c>
      <c r="UO7" s="4">
        <v>8.2924279808163207E-2</v>
      </c>
      <c r="UP7" s="4">
        <v>7.4824184642857103E-2</v>
      </c>
      <c r="UQ7" s="4">
        <v>4.5053755793877603E-2</v>
      </c>
      <c r="UR7" s="4">
        <v>5.0671978455102101E-2</v>
      </c>
      <c r="US7" s="4">
        <v>0.35242769793673501</v>
      </c>
      <c r="UT7" s="4">
        <v>0.40513624770204099</v>
      </c>
      <c r="UU7" s="4">
        <v>0.37919950340000003</v>
      </c>
      <c r="UV7" s="4">
        <v>0.43407985032040802</v>
      </c>
      <c r="UW7" s="4">
        <v>-0.152934216428571</v>
      </c>
      <c r="UX7" s="4">
        <v>-0.13879496530612201</v>
      </c>
      <c r="UY7" s="4">
        <v>0.37919950340000003</v>
      </c>
      <c r="UZ7" s="4">
        <v>0.43407985032040802</v>
      </c>
      <c r="VA7" s="4">
        <v>0.2202442443</v>
      </c>
      <c r="VB7" s="4">
        <v>0.32814450577999998</v>
      </c>
      <c r="VC7" s="4">
        <v>0.19788104842000001</v>
      </c>
      <c r="VD7" s="4">
        <v>0.27386865676</v>
      </c>
      <c r="VE7" s="4">
        <v>0.44853788478000001</v>
      </c>
      <c r="VF7" s="4">
        <v>0.39693511844000001</v>
      </c>
      <c r="VG7" s="4">
        <v>0.28429770238000002</v>
      </c>
      <c r="VH7" s="4">
        <v>0.46882570588</v>
      </c>
      <c r="VI7" s="4">
        <v>0.41487054025999998</v>
      </c>
      <c r="VJ7" s="4">
        <v>0.2176358149</v>
      </c>
      <c r="VK7" s="4">
        <v>0.32734934941999999</v>
      </c>
      <c r="VL7" s="4">
        <v>0.21436926142000001</v>
      </c>
      <c r="VM7" s="4">
        <v>31.16</v>
      </c>
      <c r="VN7" s="4">
        <v>30.320799999999998</v>
      </c>
      <c r="VO7" s="4">
        <v>14.795999999999999</v>
      </c>
      <c r="VP7" s="4">
        <v>36.855600000000003</v>
      </c>
      <c r="VQ7" s="4">
        <v>37.539000000000001</v>
      </c>
      <c r="VR7" s="4">
        <v>32.404000000000003</v>
      </c>
      <c r="VS7" s="4">
        <v>32.380400000000002</v>
      </c>
      <c r="VT7" s="4">
        <v>0.12164718619999999</v>
      </c>
      <c r="VU7" s="4">
        <v>0.128861476</v>
      </c>
      <c r="VV7" s="4">
        <v>69.637200000000007</v>
      </c>
      <c r="VW7" s="4">
        <v>57.472000000000001</v>
      </c>
      <c r="VX7" s="4">
        <v>68.099999999999994</v>
      </c>
      <c r="VY7" s="4">
        <f t="shared" si="76"/>
        <v>-1.5372000000000128</v>
      </c>
      <c r="VZ7" s="4">
        <f t="shared" si="77"/>
        <v>10.627999999999993</v>
      </c>
      <c r="WA7" s="4">
        <f t="shared" si="78"/>
        <v>4.5453999999999901</v>
      </c>
      <c r="WB7" s="4">
        <v>2126.0835000000002</v>
      </c>
      <c r="WC7" s="4">
        <v>1849.9194199999999</v>
      </c>
      <c r="WD7" s="4">
        <v>0.24462494463600001</v>
      </c>
      <c r="WE7" s="4">
        <v>0.23943162689399999</v>
      </c>
      <c r="WF7" s="4">
        <v>0.18676041464599999</v>
      </c>
      <c r="WG7" s="4">
        <v>0.18328238968999999</v>
      </c>
      <c r="WH7" s="4">
        <v>0.17760944674599999</v>
      </c>
      <c r="WI7" s="4">
        <v>0.15307753555199999</v>
      </c>
      <c r="WJ7" s="4">
        <f t="shared" si="79"/>
        <v>0.16534349114899999</v>
      </c>
      <c r="WK7" s="4">
        <v>0.11818107294000001</v>
      </c>
      <c r="WL7" s="4">
        <v>9.5044108565999999E-2</v>
      </c>
      <c r="WM7" s="4">
        <v>6.0758013483999999E-2</v>
      </c>
      <c r="WN7" s="4">
        <v>5.9070982305999997E-2</v>
      </c>
      <c r="WO7" s="4">
        <v>0.37208728308799999</v>
      </c>
      <c r="WP7" s="4">
        <v>0.38549564156799998</v>
      </c>
      <c r="WQ7" s="4">
        <v>0.36556000543400002</v>
      </c>
      <c r="WR7" s="4">
        <v>0.33899467075599998</v>
      </c>
      <c r="WS7" s="4">
        <v>0.14014861309599999</v>
      </c>
      <c r="WT7" s="4">
        <v>0.16115732483600001</v>
      </c>
      <c r="WU7" s="4">
        <v>0.65118076145399995</v>
      </c>
      <c r="WV7" s="4">
        <v>0.63966875457399996</v>
      </c>
      <c r="WW7" s="4">
        <v>0.33868258396399997</v>
      </c>
      <c r="WX7" s="4">
        <v>0.321047589568</v>
      </c>
      <c r="WY7" s="4">
        <v>0.37511717062799999</v>
      </c>
      <c r="WZ7" s="4">
        <v>0.34442028383200002</v>
      </c>
      <c r="XA7" s="4">
        <v>0.28636817289599997</v>
      </c>
      <c r="XB7" s="4">
        <v>0.24892458515599999</v>
      </c>
      <c r="XC7" s="4">
        <v>0.244235432404</v>
      </c>
      <c r="XD7" s="4">
        <v>0.21531460002399999</v>
      </c>
      <c r="XE7" s="4">
        <v>-0.21087919767999999</v>
      </c>
      <c r="XF7" s="4">
        <v>-0.17239316001999999</v>
      </c>
      <c r="XG7" s="4">
        <v>0.37511717062799999</v>
      </c>
      <c r="XH7" s="4">
        <v>0.34442028383200002</v>
      </c>
      <c r="XI7" s="4">
        <v>0.20603708732199999</v>
      </c>
      <c r="XJ7" s="4">
        <v>0.193052226198</v>
      </c>
      <c r="XK7" s="4">
        <v>0.13099399566200001</v>
      </c>
      <c r="XL7" s="4">
        <v>0.109427724056</v>
      </c>
      <c r="XM7" s="4">
        <v>7.7316924236000006E-2</v>
      </c>
      <c r="XN7" s="4">
        <v>8.5731617960000006E-2</v>
      </c>
      <c r="XO7" s="4">
        <v>0.37546507305799998</v>
      </c>
      <c r="XP7" s="4">
        <v>0.44752814976600003</v>
      </c>
      <c r="XQ7" s="4">
        <v>0.42033425029600002</v>
      </c>
      <c r="XR7" s="4">
        <v>0.49255467947800002</v>
      </c>
      <c r="XS7" s="4">
        <v>-0.2306976483</v>
      </c>
      <c r="XT7" s="4">
        <v>-0.19585311127999999</v>
      </c>
      <c r="XU7" s="4">
        <v>0.42033425029600002</v>
      </c>
      <c r="XV7" s="4">
        <v>0.49255467947800002</v>
      </c>
      <c r="XW7" s="4">
        <v>0.18171181134259301</v>
      </c>
      <c r="XX7" s="4">
        <v>0.240236277129629</v>
      </c>
      <c r="XY7" s="4">
        <v>0.16200220020370401</v>
      </c>
      <c r="XZ7" s="4">
        <v>0.20698594512037</v>
      </c>
      <c r="YA7" s="4">
        <v>0.43412624381481502</v>
      </c>
      <c r="YB7" s="4">
        <v>0.33269646775925898</v>
      </c>
      <c r="YC7" s="4">
        <v>0.21563202505555501</v>
      </c>
      <c r="YD7" s="4">
        <v>0.426833244722222</v>
      </c>
      <c r="YE7" s="4">
        <v>0.354665679962963</v>
      </c>
      <c r="YF7" s="4">
        <v>0.17068946433333301</v>
      </c>
      <c r="YG7" s="4">
        <v>0.23403076024074099</v>
      </c>
      <c r="YH7" s="4">
        <v>0.16520606387037001</v>
      </c>
      <c r="YI7" s="4">
        <v>0.12634259259259301</v>
      </c>
      <c r="YJ7" s="4">
        <v>0.16132407407407401</v>
      </c>
      <c r="YK7" s="4">
        <v>8.3037037037037104E-2</v>
      </c>
      <c r="YL7" s="4">
        <v>0.13347222222222199</v>
      </c>
      <c r="YM7" s="4">
        <v>0.17048148148148201</v>
      </c>
      <c r="YN7" s="4">
        <v>8.2898148148148207E-2</v>
      </c>
      <c r="YO7" s="4">
        <v>0.126962962962963</v>
      </c>
      <c r="YP7" s="4">
        <v>0.162194444444444</v>
      </c>
      <c r="YQ7" s="4">
        <v>8.3935185185185293E-2</v>
      </c>
      <c r="YR7" s="4">
        <v>0.13359259259259201</v>
      </c>
      <c r="YS7" s="4">
        <v>0.16850000000000001</v>
      </c>
      <c r="YT7" s="4">
        <v>8.1870370370370496E-2</v>
      </c>
      <c r="YU7" s="4">
        <v>32.988888888888901</v>
      </c>
      <c r="YV7" s="4">
        <v>31.438240740740699</v>
      </c>
      <c r="YW7" s="4">
        <v>12.560277777777801</v>
      </c>
      <c r="YX7" s="4">
        <v>38.276666666666699</v>
      </c>
      <c r="YY7" s="4">
        <v>39.405648148148103</v>
      </c>
      <c r="YZ7" s="4">
        <v>34.491666666666603</v>
      </c>
      <c r="ZA7" s="4">
        <v>34.429259259259197</v>
      </c>
      <c r="ZB7" s="4">
        <v>0.10414478225</v>
      </c>
      <c r="ZC7" s="4">
        <v>0.12525939345370399</v>
      </c>
      <c r="ZD7" s="4">
        <v>60.256851851851799</v>
      </c>
      <c r="ZE7" s="4">
        <v>54.044907407407401</v>
      </c>
      <c r="ZF7" s="4">
        <v>80.900000000000006</v>
      </c>
      <c r="ZG7" s="4">
        <f t="shared" si="80"/>
        <v>20.643148148148207</v>
      </c>
      <c r="ZH7" s="4">
        <f t="shared" si="81"/>
        <v>26.855092592592605</v>
      </c>
      <c r="ZI7" s="4">
        <v>1913.13657407407</v>
      </c>
      <c r="ZJ7" s="4">
        <v>1772.1234444444499</v>
      </c>
      <c r="ZK7" s="4">
        <v>0.32806007517777802</v>
      </c>
      <c r="ZL7" s="4">
        <v>0.34976168157222198</v>
      </c>
      <c r="ZM7" s="4">
        <v>0.24378813416203701</v>
      </c>
      <c r="ZN7" s="4">
        <v>0.232019603813889</v>
      </c>
      <c r="ZO7" s="4">
        <v>0.29172871323796301</v>
      </c>
      <c r="ZP7" s="4">
        <v>0.28373392968425898</v>
      </c>
      <c r="ZQ7" s="4">
        <v>0.20549017620370399</v>
      </c>
      <c r="ZR7" s="4">
        <v>0.161353593932407</v>
      </c>
      <c r="ZS7" s="4">
        <v>9.1909565622222203E-2</v>
      </c>
      <c r="ZT7" s="4">
        <v>0.12931102863611099</v>
      </c>
      <c r="ZU7" s="4">
        <v>0.441347485378704</v>
      </c>
      <c r="ZV7" s="4">
        <v>0.45231218007407398</v>
      </c>
      <c r="ZW7" s="4">
        <v>0.428090067851852</v>
      </c>
      <c r="ZX7" s="4">
        <v>0.40545759253611102</v>
      </c>
      <c r="ZY7" s="4">
        <v>0.13216301268240699</v>
      </c>
      <c r="ZZ7" s="4">
        <v>0.121728459437037</v>
      </c>
      <c r="AAA7" s="4">
        <v>0.98515086591944401</v>
      </c>
      <c r="AAB7" s="4">
        <v>1.10600374545833</v>
      </c>
      <c r="AAC7" s="4">
        <v>0.31516739003333299</v>
      </c>
      <c r="AAD7" s="4">
        <v>0.45209603296111101</v>
      </c>
      <c r="AAE7" s="4">
        <v>0.372054883591667</v>
      </c>
      <c r="AAF7" s="4">
        <v>0.509744136767593</v>
      </c>
      <c r="AAG7" s="4">
        <v>0.33890253406666698</v>
      </c>
      <c r="AAH7" s="4">
        <v>0.42551995791296299</v>
      </c>
      <c r="AAI7" s="4">
        <v>0.27877413404722201</v>
      </c>
      <c r="AAJ7" s="4">
        <v>0.357348542956482</v>
      </c>
      <c r="AAK7" s="4">
        <v>-0.339981261944445</v>
      </c>
      <c r="AAL7" s="4">
        <v>-0.27435134659259203</v>
      </c>
      <c r="AAM7" s="4">
        <v>0.60495222655277803</v>
      </c>
      <c r="AAN7" s="4">
        <v>1.27492516019444</v>
      </c>
      <c r="AAO7" s="4">
        <v>0.34516267367314801</v>
      </c>
      <c r="AAP7" s="4">
        <v>0.31917154956296301</v>
      </c>
      <c r="AAQ7" s="4">
        <v>0.23751531428240699</v>
      </c>
      <c r="AAR7" s="4">
        <v>0.20773499251296301</v>
      </c>
      <c r="AAS7" s="4">
        <v>0.118008504421296</v>
      </c>
      <c r="AAT7" s="4">
        <v>0.12077580062314799</v>
      </c>
      <c r="AAU7" s="4">
        <v>0.34236672375648097</v>
      </c>
      <c r="AAV7" s="4">
        <v>0.38277634537777699</v>
      </c>
      <c r="AAW7" s="4">
        <v>0.41239420111111103</v>
      </c>
      <c r="AAX7" s="4">
        <v>0.45225999047037002</v>
      </c>
      <c r="AAY7" s="4">
        <v>-0.38185711611111101</v>
      </c>
      <c r="AAZ7" s="4">
        <v>-0.33949074961111098</v>
      </c>
      <c r="ABA7" s="4">
        <v>0.70532930889537104</v>
      </c>
      <c r="ABB7" s="4">
        <v>0.83444606223888895</v>
      </c>
      <c r="ABC7" s="4">
        <v>0.151920045928571</v>
      </c>
      <c r="ABD7" s="4">
        <v>0.177426555357143</v>
      </c>
      <c r="ABE7" s="4">
        <v>0.128363558166667</v>
      </c>
      <c r="ABF7" s="4">
        <v>0.17320051095238101</v>
      </c>
      <c r="ABG7" s="4">
        <v>0.46002252252380899</v>
      </c>
      <c r="ABH7" s="4">
        <v>0.374523335238095</v>
      </c>
      <c r="ABI7" s="4">
        <v>0.16600714285714299</v>
      </c>
      <c r="ABJ7" s="4">
        <v>0.41824041071428603</v>
      </c>
      <c r="ABK7" s="4">
        <v>0.30372670807142899</v>
      </c>
      <c r="ABL7" s="4">
        <v>0.13461244409523801</v>
      </c>
      <c r="ABM7" s="4">
        <v>0.162518507857143</v>
      </c>
      <c r="ABN7" s="4">
        <v>0.14180895471428601</v>
      </c>
      <c r="ABO7" s="4">
        <v>0.107333333333333</v>
      </c>
      <c r="ABP7" s="4">
        <v>0.149738095238095</v>
      </c>
      <c r="ABQ7" s="4">
        <v>5.4809523809523801E-2</v>
      </c>
      <c r="ABR7" s="4">
        <v>0.11254761904761899</v>
      </c>
      <c r="ABS7" s="4">
        <v>0.15595238095238101</v>
      </c>
      <c r="ABT7" s="4">
        <v>5.2999999999999999E-2</v>
      </c>
      <c r="ABU7" s="4">
        <v>0.107</v>
      </c>
      <c r="ABV7" s="4">
        <v>0.14604761904761901</v>
      </c>
      <c r="ABW7" s="4">
        <v>5.5928571428571397E-2</v>
      </c>
      <c r="ABX7" s="4">
        <v>0.113285714285714</v>
      </c>
      <c r="ABY7" s="4">
        <v>0.153428571428571</v>
      </c>
      <c r="ABZ7" s="4">
        <v>5.2499999999999998E-2</v>
      </c>
      <c r="ACA7" s="4">
        <v>32.3119047619047</v>
      </c>
      <c r="ACB7" s="4">
        <v>30.9695238095238</v>
      </c>
      <c r="ACC7" s="4">
        <v>21.227380952380901</v>
      </c>
      <c r="ACD7" s="4">
        <v>30.122380952381</v>
      </c>
      <c r="ACE7" s="4">
        <v>30.470238095238098</v>
      </c>
      <c r="ACF7" s="4">
        <v>32.1538095238095</v>
      </c>
      <c r="ACG7" s="4">
        <v>32.125952380952398</v>
      </c>
      <c r="ACH7" s="4">
        <v>-5.0344659523809503E-2</v>
      </c>
      <c r="ACI7" s="4">
        <v>-3.6543209071428599E-2</v>
      </c>
      <c r="ACJ7" s="4">
        <v>68.197619047619099</v>
      </c>
      <c r="ACK7" s="4">
        <v>65.404047619047603</v>
      </c>
      <c r="ACL7" s="4">
        <v>97.1</v>
      </c>
      <c r="ACM7" s="4">
        <f t="shared" si="82"/>
        <v>28.902380952380895</v>
      </c>
      <c r="ACN7" s="4">
        <f t="shared" si="83"/>
        <v>31.695952380952392</v>
      </c>
      <c r="ACO7" s="4">
        <f t="shared" si="84"/>
        <v>30.299166666666643</v>
      </c>
      <c r="ACP7" s="4">
        <v>2080.3907142857101</v>
      </c>
      <c r="ACQ7" s="4">
        <v>2016.99628571429</v>
      </c>
      <c r="ACR7" s="4">
        <v>0.43116301505952398</v>
      </c>
      <c r="ACS7" s="4">
        <v>0.45018909480238101</v>
      </c>
      <c r="ACT7" s="4">
        <v>0.293088781290476</v>
      </c>
      <c r="ACU7" s="4">
        <v>0.36642688250476202</v>
      </c>
      <c r="ACV7" s="4">
        <v>0.44042415345952401</v>
      </c>
      <c r="ACW7" s="4">
        <v>0.44169197683571398</v>
      </c>
      <c r="ACX7" s="4">
        <v>0.30339065125952402</v>
      </c>
      <c r="ACY7" s="4">
        <v>0.35680122381666701</v>
      </c>
      <c r="ACZ7" s="4">
        <v>0.158258569969048</v>
      </c>
      <c r="ADA7" s="4">
        <v>0.10092343557142899</v>
      </c>
      <c r="ADB7" s="4">
        <v>0.493120192888095</v>
      </c>
      <c r="ADC7" s="4">
        <v>0.56145287009047595</v>
      </c>
      <c r="ADD7" s="4">
        <v>0.51258165292619096</v>
      </c>
      <c r="ADE7" s="4">
        <v>0.50110492724761901</v>
      </c>
      <c r="ADF7" s="4">
        <v>7.8571629295238102E-2</v>
      </c>
      <c r="ADG7" s="4">
        <v>0.14860138912857099</v>
      </c>
      <c r="ADH7" s="4">
        <v>1.52338256349524</v>
      </c>
      <c r="ADI7" s="4">
        <v>1.6641379543666699</v>
      </c>
      <c r="ADJ7" s="4">
        <v>0.35998110755714302</v>
      </c>
      <c r="ADK7" s="4">
        <v>0.225433813757143</v>
      </c>
      <c r="ADL7" s="4">
        <v>0.446799824947619</v>
      </c>
      <c r="ADM7" s="4">
        <v>0.29049033521428602</v>
      </c>
      <c r="ADN7" s="4">
        <v>0.45272981794285699</v>
      </c>
      <c r="ADO7" s="4">
        <v>0.28386637527380998</v>
      </c>
      <c r="ADP7" s="4">
        <v>0.366710900752381</v>
      </c>
      <c r="ADQ7" s="4">
        <v>0.217846934083333</v>
      </c>
      <c r="ADR7" s="4">
        <v>-0.46473604528571399</v>
      </c>
      <c r="ADS7" s="4">
        <v>-0.52387582614285699</v>
      </c>
      <c r="ADT7" s="4">
        <v>0.81929516684523795</v>
      </c>
      <c r="ADU7" s="4">
        <v>0.46130577598809502</v>
      </c>
      <c r="ADV7" s="4">
        <v>0.490084566919048</v>
      </c>
      <c r="ADW7" s="4">
        <v>0.45346097098095201</v>
      </c>
      <c r="ADX7" s="4">
        <v>0.36328546384285698</v>
      </c>
      <c r="ADY7" s="4">
        <v>0.32175022011190502</v>
      </c>
      <c r="ADZ7" s="4">
        <v>0.155345388295238</v>
      </c>
      <c r="AEA7" s="4">
        <v>0.15773767950714301</v>
      </c>
      <c r="AEB7" s="4">
        <v>0.317052027078571</v>
      </c>
      <c r="AEC7" s="4">
        <v>0.35099538996666702</v>
      </c>
      <c r="AED7" s="4">
        <v>0.40875845965000002</v>
      </c>
      <c r="AEE7" s="4">
        <v>0.44269253841190498</v>
      </c>
      <c r="AEF7" s="4">
        <v>-0.53130534204761903</v>
      </c>
      <c r="AEG7" s="4">
        <v>-0.47990776376190503</v>
      </c>
      <c r="AEH7" s="4">
        <v>0.69469819632380903</v>
      </c>
      <c r="AEI7" s="4">
        <v>0.80232267776428601</v>
      </c>
      <c r="AEJ7" s="4">
        <v>0.145411949533333</v>
      </c>
      <c r="AEK7" s="4">
        <v>0.16380780411111101</v>
      </c>
      <c r="AEL7" s="4">
        <v>0.11816128602222201</v>
      </c>
      <c r="AEM7" s="4">
        <v>0.156475535711111</v>
      </c>
      <c r="AEN7" s="4">
        <v>0.40909877824444402</v>
      </c>
      <c r="AEO7" s="4">
        <v>0.30467415980000001</v>
      </c>
      <c r="AEP7" s="4">
        <v>0.154471650844444</v>
      </c>
      <c r="AEQ7" s="4">
        <v>0.38660381673333299</v>
      </c>
      <c r="AER7" s="4">
        <v>0.28635791424444501</v>
      </c>
      <c r="AES7" s="4">
        <v>0.12815335395555599</v>
      </c>
      <c r="AET7" s="4">
        <v>0.14911739102222199</v>
      </c>
      <c r="AEU7" s="4">
        <v>0.12695196842222201</v>
      </c>
      <c r="AEV7" s="4">
        <v>0.105511111111111</v>
      </c>
      <c r="AEW7" s="4">
        <v>0.14808888888888899</v>
      </c>
      <c r="AEX7" s="4">
        <v>5.0911111111111101E-2</v>
      </c>
      <c r="AEY7" s="4">
        <v>0.11106666666666699</v>
      </c>
      <c r="AEZ7" s="4">
        <v>0.155177777777778</v>
      </c>
      <c r="AFA7" s="4">
        <v>4.91333333333333E-2</v>
      </c>
      <c r="AFB7" s="4">
        <v>0.10557777777777801</v>
      </c>
      <c r="AFC7" s="4">
        <v>0.1482</v>
      </c>
      <c r="AFD7" s="4">
        <v>5.1244444444444502E-2</v>
      </c>
      <c r="AFE7" s="4">
        <v>0.1108</v>
      </c>
      <c r="AFF7" s="4">
        <v>0.152911111111111</v>
      </c>
      <c r="AFG7" s="4">
        <v>4.86888888888889E-2</v>
      </c>
      <c r="AFH7" s="4">
        <v>28.298666666666598</v>
      </c>
      <c r="AFI7" s="4">
        <v>33.237333333333297</v>
      </c>
      <c r="AFJ7" s="4">
        <v>20.7548888888889</v>
      </c>
      <c r="AFK7" s="4">
        <v>34.718888888888898</v>
      </c>
      <c r="AFL7" s="4">
        <v>35.757777777777797</v>
      </c>
      <c r="AFM7" s="4">
        <v>32.994444444444397</v>
      </c>
      <c r="AFN7" s="4">
        <v>33.173777777777801</v>
      </c>
      <c r="AFO7" s="4">
        <v>4.8187022311111098E-2</v>
      </c>
      <c r="AFP7" s="4">
        <v>6.5656888888888904E-2</v>
      </c>
      <c r="AFQ7" s="4">
        <v>72.953777777777802</v>
      </c>
      <c r="AFR7" s="4">
        <v>69.248666666666594</v>
      </c>
      <c r="AFS7" s="4">
        <v>101.2</v>
      </c>
      <c r="AFT7" s="4">
        <f t="shared" si="85"/>
        <v>28.246222222222201</v>
      </c>
      <c r="AFU7" s="4">
        <f t="shared" si="86"/>
        <v>31.951333333333409</v>
      </c>
      <c r="AFV7" s="4">
        <f t="shared" si="87"/>
        <v>30.098777777777805</v>
      </c>
      <c r="AFW7" s="4">
        <v>2201.3575111111099</v>
      </c>
      <c r="AFX7" s="4">
        <v>2117.2291111111099</v>
      </c>
      <c r="AFY7" s="4">
        <v>0.428017421537778</v>
      </c>
      <c r="AFZ7" s="4">
        <v>0.443537837744444</v>
      </c>
      <c r="AGA7" s="4">
        <v>0.29888461112888898</v>
      </c>
      <c r="AGB7" s="4">
        <v>0.320366827402222</v>
      </c>
      <c r="AGC7" s="4">
        <v>0.44308693186666698</v>
      </c>
      <c r="AGD7" s="4">
        <v>0.42614965049111098</v>
      </c>
      <c r="AGE7" s="4">
        <f t="shared" si="88"/>
        <v>0.43461829117888895</v>
      </c>
      <c r="AGF7" s="4">
        <v>0.31548858731111101</v>
      </c>
      <c r="AGG7" s="4">
        <v>0.30097353272444399</v>
      </c>
      <c r="AGH7" s="4">
        <v>0.14841539953111099</v>
      </c>
      <c r="AGI7" s="4">
        <v>0.144472843073333</v>
      </c>
      <c r="AGJ7" s="4">
        <v>0.504867411106667</v>
      </c>
      <c r="AGK7" s="4">
        <v>0.54911294205111105</v>
      </c>
      <c r="AGL7" s="4">
        <v>0.50133740328222198</v>
      </c>
      <c r="AGM7" s="4">
        <v>0.47273326716444403</v>
      </c>
      <c r="AGN7" s="4">
        <v>9.7748828784444505E-2</v>
      </c>
      <c r="AGO7" s="4">
        <v>0.13928581411333299</v>
      </c>
      <c r="AGP7" s="4">
        <v>1.5076185314288899</v>
      </c>
      <c r="AGQ7" s="4">
        <v>1.62568991265111</v>
      </c>
      <c r="AGR7" s="4">
        <v>0.33506896006666698</v>
      </c>
      <c r="AGS7" s="4">
        <v>0.33471757324666701</v>
      </c>
      <c r="AGT7" s="4">
        <v>0.420106363262222</v>
      </c>
      <c r="AGU7" s="4">
        <v>0.41478224458222201</v>
      </c>
      <c r="AGV7" s="4">
        <v>0.42986330009777801</v>
      </c>
      <c r="AGW7" s="4">
        <v>0.402863321684444</v>
      </c>
      <c r="AGX7" s="4">
        <v>0.34608624454888898</v>
      </c>
      <c r="AGY7" s="4">
        <v>0.321004293055556</v>
      </c>
      <c r="AGZ7" s="4">
        <v>-0.47893518864444401</v>
      </c>
      <c r="AHA7" s="4">
        <v>-0.46088535144444498</v>
      </c>
      <c r="AHB7" s="4">
        <v>0.737436614831111</v>
      </c>
      <c r="AHC7" s="4">
        <v>0.75861649008222198</v>
      </c>
      <c r="AHD7" s="4">
        <v>0.51659481738000002</v>
      </c>
      <c r="AHE7" s="4">
        <v>0.48443017782888897</v>
      </c>
      <c r="AHF7" s="4">
        <v>0.38813915407999999</v>
      </c>
      <c r="AHG7" s="4">
        <v>0.350508176584444</v>
      </c>
      <c r="AHH7" s="4">
        <v>0.16192485522</v>
      </c>
      <c r="AHI7" s="4">
        <v>0.165621996426667</v>
      </c>
      <c r="AHJ7" s="4">
        <v>0.313357556851111</v>
      </c>
      <c r="AHK7" s="4">
        <v>0.34338565570888901</v>
      </c>
      <c r="AHL7" s="4">
        <v>0.40878925559333301</v>
      </c>
      <c r="AHM7" s="4">
        <v>0.43950286371777803</v>
      </c>
      <c r="AHN7" s="4">
        <v>-0.55763244199999995</v>
      </c>
      <c r="AHO7" s="4">
        <v>-0.51184357251111101</v>
      </c>
      <c r="AHP7" s="4">
        <v>0.69401441538222197</v>
      </c>
      <c r="AHQ7" s="4">
        <v>0.78882682508444502</v>
      </c>
      <c r="AHR7" s="4">
        <v>0.12207026974509801</v>
      </c>
      <c r="AHS7" s="4">
        <v>0.13403945507843101</v>
      </c>
      <c r="AHT7" s="4">
        <v>9.83613729803922E-2</v>
      </c>
      <c r="AHU7" s="4">
        <v>0.127602415117647</v>
      </c>
      <c r="AHV7" s="4">
        <v>0.35188342649019599</v>
      </c>
      <c r="AHW7" s="4">
        <v>0.26796863213725503</v>
      </c>
      <c r="AHX7" s="4">
        <v>0.12935385125490201</v>
      </c>
      <c r="AHY7" s="4">
        <v>0.34466437262745098</v>
      </c>
      <c r="AHZ7" s="4">
        <v>0.242950616705882</v>
      </c>
      <c r="AIA7" s="4">
        <v>0.112281908137255</v>
      </c>
      <c r="AIB7" s="4">
        <v>0.12701164435294099</v>
      </c>
      <c r="AIC7" s="4">
        <v>0.109637146333333</v>
      </c>
      <c r="AID7" s="4">
        <v>8.7235294117646994E-2</v>
      </c>
      <c r="AIE7" s="4">
        <v>0.123411764705882</v>
      </c>
      <c r="AIF7" s="4">
        <v>4.0509803921568603E-2</v>
      </c>
      <c r="AIG7" s="4">
        <v>9.2078431372548994E-2</v>
      </c>
      <c r="AIH7" s="4">
        <v>0.12890196078431401</v>
      </c>
      <c r="AII7" s="4">
        <v>3.9156862745097998E-2</v>
      </c>
      <c r="AIJ7" s="4">
        <v>8.7686274509803902E-2</v>
      </c>
      <c r="AIK7" s="4">
        <v>0.121764705882353</v>
      </c>
      <c r="AIL7" s="4">
        <v>4.0568627450980402E-2</v>
      </c>
      <c r="AIM7" s="4">
        <v>9.2823529411764694E-2</v>
      </c>
      <c r="AIN7" s="4">
        <v>0.128058823529412</v>
      </c>
      <c r="AIO7" s="4">
        <v>3.8294117647058798E-2</v>
      </c>
      <c r="AIP7" s="4">
        <v>29.32</v>
      </c>
      <c r="AIQ7" s="4">
        <v>26.138627450980401</v>
      </c>
      <c r="AIR7" s="4">
        <v>16.387058823529401</v>
      </c>
      <c r="AIS7" s="4">
        <v>27.630392156862701</v>
      </c>
      <c r="AIT7" s="4">
        <v>27.59</v>
      </c>
      <c r="AIU7" s="4">
        <v>28.608235294117598</v>
      </c>
      <c r="AIV7" s="4">
        <v>28.65</v>
      </c>
      <c r="AIW7" s="4">
        <v>-2.2332337352941201E-2</v>
      </c>
      <c r="AIX7" s="4">
        <v>-2.2279211705882301E-2</v>
      </c>
      <c r="AIY7" s="4">
        <v>82.187647058823501</v>
      </c>
      <c r="AIZ7" s="4">
        <v>77.4970588235294</v>
      </c>
      <c r="AJA7" s="4">
        <v>116</v>
      </c>
      <c r="AJB7" s="4">
        <f t="shared" si="89"/>
        <v>33.812352941176499</v>
      </c>
      <c r="AJC7" s="4">
        <f t="shared" si="90"/>
        <v>38.5029411764706</v>
      </c>
      <c r="AJD7" s="4">
        <f t="shared" si="91"/>
        <v>36.157647058823549</v>
      </c>
      <c r="AJE7" s="4">
        <v>2410.7990588235298</v>
      </c>
      <c r="AJF7" s="4">
        <v>2304.4177254902002</v>
      </c>
      <c r="AJG7" s="4">
        <v>0.453268368292157</v>
      </c>
      <c r="AJH7" s="4">
        <v>0.46422212085294101</v>
      </c>
      <c r="AJI7" s="4">
        <v>0.30494549541960803</v>
      </c>
      <c r="AJJ7" s="4">
        <v>0.35267819625098101</v>
      </c>
      <c r="AJK7" s="4">
        <v>0.46098846113921599</v>
      </c>
      <c r="AJL7" s="4">
        <v>0.44572466696470597</v>
      </c>
      <c r="AJM7" s="4">
        <f t="shared" si="92"/>
        <v>0.45335656405196101</v>
      </c>
      <c r="AJN7" s="4">
        <v>0.31354395306862698</v>
      </c>
      <c r="AJO7" s="4">
        <v>0.33187495396470601</v>
      </c>
      <c r="AJP7" s="4">
        <v>0.17242788664509801</v>
      </c>
      <c r="AJQ7" s="4">
        <v>0.13386288857451001</v>
      </c>
      <c r="AJR7" s="4">
        <v>0.51668721736470602</v>
      </c>
      <c r="AJS7" s="4">
        <v>0.560090502960784</v>
      </c>
      <c r="AJT7" s="4">
        <v>0.50767588192745094</v>
      </c>
      <c r="AJU7" s="4">
        <v>0.48158319170196101</v>
      </c>
      <c r="AJV7" s="4">
        <v>8.2696758882352894E-2</v>
      </c>
      <c r="AJW7" s="4">
        <v>0.12939922111176499</v>
      </c>
      <c r="AJX7" s="4">
        <v>1.6690206511725501</v>
      </c>
      <c r="AJY7" s="4">
        <v>1.7660855581607799</v>
      </c>
      <c r="AJZ7" s="4">
        <v>0.37333031243137299</v>
      </c>
      <c r="AKA7" s="4">
        <v>0.29839816159999999</v>
      </c>
      <c r="AKB7" s="4">
        <v>0.46450042344117598</v>
      </c>
      <c r="AKC7" s="4">
        <v>0.375157205901961</v>
      </c>
      <c r="AKD7" s="4">
        <v>0.46990188002941202</v>
      </c>
      <c r="AKE7" s="4">
        <v>0.36283159489803901</v>
      </c>
      <c r="AKF7" s="4">
        <v>0.37951530163333302</v>
      </c>
      <c r="AKG7" s="4">
        <v>0.28420619109803902</v>
      </c>
      <c r="AKH7" s="4">
        <v>-0.47699689219607799</v>
      </c>
      <c r="AKI7" s="4">
        <v>-0.49557880441176499</v>
      </c>
      <c r="AKJ7" s="4">
        <v>0.88350960522745103</v>
      </c>
      <c r="AKK7" s="4">
        <v>0.67003267364705899</v>
      </c>
      <c r="AKL7" s="4">
        <v>0.53571571242941196</v>
      </c>
      <c r="AKM7" s="4">
        <v>0.50004925569803904</v>
      </c>
      <c r="AKN7" s="4">
        <v>0.40956346979411801</v>
      </c>
      <c r="AKO7" s="4">
        <v>0.36907087874705902</v>
      </c>
      <c r="AKP7" s="4">
        <v>0.16252862228627499</v>
      </c>
      <c r="AKQ7" s="4">
        <v>0.164963016766667</v>
      </c>
      <c r="AKR7" s="4">
        <f t="shared" si="93"/>
        <v>0.16374581952647099</v>
      </c>
      <c r="AKS7" s="4">
        <v>0.30326742256862699</v>
      </c>
      <c r="AKT7" s="4">
        <v>0.33147329972156903</v>
      </c>
      <c r="AKU7" s="4">
        <v>0.40059344749999998</v>
      </c>
      <c r="AKV7" s="4">
        <v>0.42767957659607803</v>
      </c>
      <c r="AKW7" s="4">
        <v>-0.57975758996078397</v>
      </c>
      <c r="AKX7" s="4">
        <v>-0.53208975588235297</v>
      </c>
      <c r="AKY7" s="4">
        <v>0.67205770619411798</v>
      </c>
      <c r="AKZ7" s="4">
        <v>0.75246507318235301</v>
      </c>
      <c r="ALA7" s="4">
        <v>9.3149078722222195E-2</v>
      </c>
      <c r="ALB7" s="4">
        <v>0.102962217722222</v>
      </c>
      <c r="ALC7" s="4">
        <v>8.0262423222222198E-2</v>
      </c>
      <c r="ALD7" s="4">
        <v>0.100839638944444</v>
      </c>
      <c r="ALE7" s="4">
        <v>0.28820338472222201</v>
      </c>
      <c r="ALF7" s="4">
        <v>0.20255738138888901</v>
      </c>
      <c r="ALG7" s="4">
        <v>0.101915632277778</v>
      </c>
      <c r="ALH7" s="4">
        <v>0.26013425000000001</v>
      </c>
      <c r="ALI7" s="4">
        <v>0.18854695433333299</v>
      </c>
      <c r="ALJ7" s="4">
        <v>8.0293819722222201E-2</v>
      </c>
      <c r="ALK7" s="4">
        <v>9.3153364611111095E-2</v>
      </c>
      <c r="ALL7" s="4">
        <v>8.4398705944444499E-2</v>
      </c>
      <c r="ALM7" s="4">
        <v>6.9555555555555607E-2</v>
      </c>
      <c r="ALN7" s="4">
        <v>9.9555555555555605E-2</v>
      </c>
      <c r="ALO7" s="4">
        <v>2.8333333333333301E-2</v>
      </c>
      <c r="ALP7" s="4">
        <v>7.1166666666666697E-2</v>
      </c>
      <c r="ALQ7" s="4">
        <v>9.9722222222222198E-2</v>
      </c>
      <c r="ALR7" s="4">
        <v>2.9000000000000001E-2</v>
      </c>
      <c r="ALS7" s="4">
        <v>33.36</v>
      </c>
      <c r="ALT7" s="4">
        <v>33.377777777777801</v>
      </c>
      <c r="ALU7" s="4">
        <v>25.7216666666667</v>
      </c>
      <c r="ALV7" s="4">
        <v>31.2905555555555</v>
      </c>
      <c r="ALW7" s="4">
        <v>31.302222222222198</v>
      </c>
      <c r="ALX7" s="4">
        <v>33.216666666666697</v>
      </c>
      <c r="ALY7" s="4">
        <v>33.2366666666667</v>
      </c>
      <c r="ALZ7" s="4">
        <v>-4.7557953333333298E-2</v>
      </c>
      <c r="AMA7" s="4">
        <v>-4.3268709388888903E-2</v>
      </c>
      <c r="AMB7" s="4">
        <v>96.272222222222197</v>
      </c>
      <c r="AMC7" s="4">
        <v>93.8888888888889</v>
      </c>
      <c r="AMD7" s="4">
        <v>140</v>
      </c>
      <c r="AME7" s="4">
        <f t="shared" si="94"/>
        <v>43.727777777777803</v>
      </c>
      <c r="AMF7" s="4">
        <f t="shared" si="95"/>
        <v>46.1111111111111</v>
      </c>
      <c r="AMG7" s="4">
        <f t="shared" si="96"/>
        <v>44.919444444444451</v>
      </c>
      <c r="AMH7" s="4">
        <v>2730.7896111111099</v>
      </c>
      <c r="AMI7" s="4">
        <v>2676.6966666666699</v>
      </c>
      <c r="AMJ7" s="4">
        <v>0.43596904243888901</v>
      </c>
      <c r="AMK7" s="4">
        <v>0.47789859571111099</v>
      </c>
      <c r="AML7" s="4">
        <v>0.298097628644444</v>
      </c>
      <c r="AMM7" s="4">
        <v>0.33134055595</v>
      </c>
      <c r="AMN7" s="4">
        <v>0.47209572265555499</v>
      </c>
      <c r="AMO7" s="4">
        <v>0.47094930245</v>
      </c>
      <c r="AMP7" s="4">
        <f t="shared" si="97"/>
        <v>0.4715225125527775</v>
      </c>
      <c r="AMQ7" s="4">
        <v>0.33889181801111101</v>
      </c>
      <c r="AMR7" s="4">
        <v>0.32352616963888903</v>
      </c>
      <c r="AMS7" s="4">
        <v>0.158775727983333</v>
      </c>
      <c r="AMT7" s="4">
        <v>0.17398803434444399</v>
      </c>
      <c r="AMU7" s="4">
        <v>0.50925730122222201</v>
      </c>
      <c r="AMV7" s="4">
        <v>0.56137809559999996</v>
      </c>
      <c r="AMW7" s="4">
        <v>0.52748471477777803</v>
      </c>
      <c r="AMX7" s="4">
        <v>0.50817562325555599</v>
      </c>
      <c r="AMY7" s="4">
        <v>9.4410025522222205E-2</v>
      </c>
      <c r="AMZ7" s="4">
        <v>0.113794982666667</v>
      </c>
      <c r="ANA7" s="4">
        <v>1.55582293858889</v>
      </c>
      <c r="ANB7" s="4">
        <v>1.87218690232222</v>
      </c>
      <c r="ANC7" s="4">
        <v>0.33475257200000003</v>
      </c>
      <c r="AND7" s="4">
        <v>0.36520406399999999</v>
      </c>
      <c r="ANE7" s="4">
        <v>0.42440545198333302</v>
      </c>
      <c r="ANF7" s="4">
        <v>0.45345464077222197</v>
      </c>
      <c r="ANG7" s="4">
        <v>0.447963318627778</v>
      </c>
      <c r="ANH7" s="4">
        <v>0.45227958887777803</v>
      </c>
      <c r="ANI7" s="4">
        <v>0.36198014982222199</v>
      </c>
      <c r="ANJ7" s="4">
        <v>0.36451061369999999</v>
      </c>
      <c r="ANK7" s="4">
        <v>-0.50585341783333304</v>
      </c>
      <c r="ANL7" s="4">
        <v>-0.48657407250000001</v>
      </c>
      <c r="ANM7" s="4">
        <v>0.75578625214444495</v>
      </c>
      <c r="ANN7" s="4">
        <v>0.93553345045000003</v>
      </c>
      <c r="ANO7" s="4">
        <v>0.54898742676666701</v>
      </c>
      <c r="ANP7" s="4">
        <v>0.55475864275555598</v>
      </c>
      <c r="ANQ7" s="22">
        <v>-9999</v>
      </c>
      <c r="ANR7" s="4">
        <v>0.42106323850555599</v>
      </c>
      <c r="ANS7" s="4">
        <v>0.42272481871666701</v>
      </c>
      <c r="ANT7" s="4">
        <v>0.16669775184444399</v>
      </c>
      <c r="ANU7" s="4">
        <v>0.175934854355556</v>
      </c>
      <c r="ANV7" s="4">
        <v>0.30334998132387703</v>
      </c>
      <c r="ANW7" s="4">
        <v>0.32012538420338299</v>
      </c>
      <c r="ANX7" s="4">
        <v>0.402389177838889</v>
      </c>
      <c r="ANY7" s="4">
        <v>0.421721450733333</v>
      </c>
      <c r="ANZ7" s="4">
        <v>-0.59217716005555598</v>
      </c>
      <c r="AOA7" s="4">
        <v>-0.58934834055555496</v>
      </c>
      <c r="AOB7" s="4">
        <v>0.67831986163333302</v>
      </c>
      <c r="AOC7" s="4">
        <v>0.73312650910555599</v>
      </c>
      <c r="AOD7" s="4">
        <v>8.9732675923076904E-2</v>
      </c>
      <c r="AOE7" s="4">
        <v>0.101079485923077</v>
      </c>
      <c r="AOF7" s="4">
        <v>7.7505182865384603E-2</v>
      </c>
      <c r="AOG7" s="4">
        <v>0.10357008475</v>
      </c>
      <c r="AOH7" s="4">
        <v>0.27833394971153802</v>
      </c>
      <c r="AOI7" s="4">
        <v>0.21486871478846201</v>
      </c>
      <c r="AOJ7" s="4">
        <v>0.101351351403846</v>
      </c>
      <c r="AOK7" s="4">
        <v>0.26308293900000002</v>
      </c>
      <c r="AOL7" s="4">
        <v>0.185280324480769</v>
      </c>
      <c r="AOM7" s="4">
        <v>8.3971326923076905E-2</v>
      </c>
      <c r="AON7" s="4">
        <v>9.9290766365384697E-2</v>
      </c>
      <c r="AOO7" s="4">
        <v>8.35263440192308E-2</v>
      </c>
      <c r="AOP7" s="4">
        <v>6.7538461538461603E-2</v>
      </c>
      <c r="AOQ7" s="4">
        <v>9.6596153846153901E-2</v>
      </c>
      <c r="AOR7" s="4">
        <v>2.9000000000000001E-2</v>
      </c>
      <c r="AOS7" s="4">
        <v>7.0250000000000007E-2</v>
      </c>
      <c r="AOT7" s="4">
        <v>9.7596153846153805E-2</v>
      </c>
      <c r="AOU7" s="4">
        <v>2.8980769230769199E-2</v>
      </c>
      <c r="AOV7" s="4">
        <v>34.356923076923103</v>
      </c>
      <c r="AOW7" s="4">
        <v>36.283846153846099</v>
      </c>
      <c r="AOX7" s="4">
        <v>15.278461538461499</v>
      </c>
      <c r="AOY7" s="4">
        <v>32.1636538461538</v>
      </c>
      <c r="AOZ7" s="4">
        <v>32.007307692307698</v>
      </c>
      <c r="APA7" s="4">
        <v>35.880000000000003</v>
      </c>
      <c r="APB7" s="4">
        <v>35.914999999999999</v>
      </c>
      <c r="APC7" s="4">
        <v>-9.4206620000000005E-2</v>
      </c>
      <c r="APD7" s="4">
        <v>-9.0031961346153794E-2</v>
      </c>
      <c r="APE7" s="4">
        <v>95.436538461538504</v>
      </c>
      <c r="APF7" s="4">
        <v>89.841923076923095</v>
      </c>
      <c r="APG7" s="4">
        <v>140</v>
      </c>
      <c r="APH7" s="4">
        <f t="shared" si="98"/>
        <v>44.563461538461496</v>
      </c>
      <c r="API7" s="4">
        <f t="shared" si="99"/>
        <v>50.158076923076905</v>
      </c>
      <c r="APJ7" s="4">
        <f t="shared" si="100"/>
        <v>47.360769230769201</v>
      </c>
      <c r="APK7" s="4">
        <v>2711.7341923076901</v>
      </c>
      <c r="APL7" s="4">
        <v>2584.6450192307698</v>
      </c>
      <c r="APM7" s="4">
        <v>0.44273825217692298</v>
      </c>
      <c r="APN7" s="4">
        <v>0.450656052715385</v>
      </c>
      <c r="APO7" s="4">
        <v>0.292504344548077</v>
      </c>
      <c r="APP7" s="4">
        <v>0.34750952401346202</v>
      </c>
      <c r="APQ7" s="4">
        <v>0.45115155925769201</v>
      </c>
      <c r="APR7" s="4">
        <v>0.461296520001923</v>
      </c>
      <c r="APS7" s="4">
        <f t="shared" si="101"/>
        <v>0.45622403962980751</v>
      </c>
      <c r="APT7" s="4">
        <v>0.30206566677115398</v>
      </c>
      <c r="APU7" s="4">
        <v>0.35880619175769202</v>
      </c>
      <c r="APV7" s="4">
        <v>0.17289217069038501</v>
      </c>
      <c r="APW7" s="4">
        <v>0.123780464823077</v>
      </c>
      <c r="APX7" s="4">
        <v>0.51706319062115402</v>
      </c>
      <c r="APY7" s="4">
        <v>0.558670530482692</v>
      </c>
      <c r="APZ7" s="4">
        <v>0.51509205054038498</v>
      </c>
      <c r="AQA7" s="4">
        <v>0.50574779317692298</v>
      </c>
      <c r="AQB7" s="4">
        <v>9.6655886105769195E-2</v>
      </c>
      <c r="AQC7" s="4">
        <v>0.144121690836538</v>
      </c>
      <c r="AQD7" s="4">
        <v>1.5996597708634599</v>
      </c>
      <c r="AQE7" s="4">
        <v>1.7010096639961501</v>
      </c>
      <c r="AQF7" s="4">
        <v>0.38246660748653799</v>
      </c>
      <c r="AQG7" s="4">
        <v>0.25472188166538501</v>
      </c>
      <c r="AQH7" s="4">
        <v>0.47247531736923098</v>
      </c>
      <c r="AQI7" s="4">
        <v>0.32452135910000002</v>
      </c>
      <c r="AQJ7" s="4">
        <v>0.47847276958461499</v>
      </c>
      <c r="AQK7" s="4">
        <v>0.32689458549038503</v>
      </c>
      <c r="AQL7" s="4">
        <v>0.38947364273461499</v>
      </c>
      <c r="AQM7" s="4">
        <v>0.25760165699423099</v>
      </c>
      <c r="AQN7" s="4">
        <v>-0.46333889536538497</v>
      </c>
      <c r="AQO7" s="4">
        <v>-0.52632060786538504</v>
      </c>
      <c r="AQP7" s="4">
        <v>0.911793874767308</v>
      </c>
      <c r="AQQ7" s="4">
        <v>0.59973356111346199</v>
      </c>
      <c r="AQR7" s="4">
        <v>0.54126394995576899</v>
      </c>
      <c r="AQS7" s="4">
        <v>0.53600713991153903</v>
      </c>
      <c r="AQT7" s="4">
        <v>0.41575743186923098</v>
      </c>
      <c r="AQU7" s="4">
        <v>0.401454865557692</v>
      </c>
      <c r="AQV7" s="4">
        <v>0.16261078154615399</v>
      </c>
      <c r="AQW7" s="4">
        <v>0.175315221192308</v>
      </c>
      <c r="AQX7" s="4">
        <v>0.30057660458762703</v>
      </c>
      <c r="AQY7" s="4">
        <v>0.33001827768362402</v>
      </c>
      <c r="AQZ7" s="4">
        <v>0.398075557567308</v>
      </c>
      <c r="ARA7" s="4">
        <v>0.42948199144615401</v>
      </c>
      <c r="ARB7" s="4">
        <v>-0.58634882159615398</v>
      </c>
      <c r="ARC7" s="4">
        <v>-0.56712498763461505</v>
      </c>
      <c r="ARD7" s="4">
        <v>0.66475989719038497</v>
      </c>
      <c r="ARE7" s="4">
        <v>0.76134385470769195</v>
      </c>
      <c r="ARF7" s="4">
        <v>8.8879919333333293E-2</v>
      </c>
      <c r="ARG7" s="4">
        <v>7.0593628688888896E-2</v>
      </c>
      <c r="ARH7" s="4">
        <v>7.02392376888889E-2</v>
      </c>
      <c r="ARI7" s="4">
        <v>9.4100000000000003E-2</v>
      </c>
      <c r="ARJ7" s="4">
        <v>0.26209243580000002</v>
      </c>
      <c r="ARK7" s="4">
        <v>0.18826443411111099</v>
      </c>
      <c r="ARL7" s="4">
        <v>9.3581601555555505E-2</v>
      </c>
      <c r="ARM7" s="4">
        <v>0.248682300755556</v>
      </c>
      <c r="ARN7" s="4">
        <v>0.17093806077777801</v>
      </c>
      <c r="ARO7" s="4">
        <v>7.5492307044444498E-2</v>
      </c>
      <c r="ARP7" s="4">
        <v>8.8775442111111103E-2</v>
      </c>
      <c r="ARQ7" s="4">
        <v>7.9075344866666702E-2</v>
      </c>
      <c r="ARR7" s="4">
        <v>6.1933333333333299E-2</v>
      </c>
      <c r="ARS7" s="4">
        <v>8.8422222222222194E-2</v>
      </c>
      <c r="ART7" s="4">
        <v>2.56888888888889E-2</v>
      </c>
      <c r="ARU7" s="4">
        <v>6.4955555555555503E-2</v>
      </c>
      <c r="ARV7" s="4">
        <v>8.86888888888889E-2</v>
      </c>
      <c r="ARW7" s="4">
        <v>2.65555555555556E-2</v>
      </c>
      <c r="ARX7" s="4">
        <v>34.770000000000003</v>
      </c>
      <c r="ARY7" s="4">
        <v>32.918222222222198</v>
      </c>
      <c r="ARZ7" s="4">
        <v>43.876444444444402</v>
      </c>
      <c r="ASA7" s="4">
        <v>33.052</v>
      </c>
      <c r="ASB7" s="4">
        <v>33.005333333333297</v>
      </c>
      <c r="ASC7" s="4">
        <v>34.329555555555501</v>
      </c>
      <c r="ASD7" s="4">
        <v>34.479999999999997</v>
      </c>
      <c r="ASE7" s="4">
        <v>-3.0982634444444501E-2</v>
      </c>
      <c r="ASF7" s="4">
        <v>-3.2781237755555498E-2</v>
      </c>
      <c r="ASG7" s="4">
        <v>102.946666666667</v>
      </c>
      <c r="ASH7" s="4">
        <v>98.237777777777794</v>
      </c>
      <c r="ASI7" s="4">
        <v>148</v>
      </c>
      <c r="ASJ7" s="4">
        <f t="shared" si="102"/>
        <v>45.053333333333001</v>
      </c>
      <c r="ASK7" s="4">
        <f t="shared" si="103"/>
        <v>49.762222222222206</v>
      </c>
      <c r="ASL7" s="4">
        <v>2882.31602222222</v>
      </c>
      <c r="ASM7" s="4">
        <v>2775.5298666666699</v>
      </c>
      <c r="ASN7" s="4">
        <v>0.45210892893111099</v>
      </c>
      <c r="ASO7" s="4">
        <v>0.46424580425777801</v>
      </c>
      <c r="ASP7" s="4">
        <v>0.29212489197555602</v>
      </c>
      <c r="ASQ7" s="4">
        <v>0.33094333578666701</v>
      </c>
      <c r="ASR7" s="4">
        <v>0.47299368483999998</v>
      </c>
      <c r="ASS7" s="4">
        <v>0.56857236414888901</v>
      </c>
      <c r="AST7" s="4">
        <v>0.31619108127777801</v>
      </c>
      <c r="ASU7" s="4">
        <v>0.45279712972888903</v>
      </c>
      <c r="ASV7" s="4">
        <v>0.18455972882666699</v>
      </c>
      <c r="ASW7" s="4">
        <v>0.158112240528889</v>
      </c>
      <c r="ASX7" s="4">
        <v>0.516849822488889</v>
      </c>
      <c r="ASY7" s="4">
        <v>0.57051669338222299</v>
      </c>
      <c r="ASZ7" s="4">
        <v>0.53327090645333297</v>
      </c>
      <c r="ATA7" s="4">
        <v>0.48619174373777801</v>
      </c>
      <c r="ATB7" s="4">
        <v>8.4343160973333303E-2</v>
      </c>
      <c r="ATC7" s="4">
        <v>0.14555568049333301</v>
      </c>
      <c r="ATD7" s="4">
        <v>1.66047885141556</v>
      </c>
      <c r="ATE7" s="4">
        <v>1.7929230067555599</v>
      </c>
      <c r="ATF7" s="4">
        <v>0.38843743376888901</v>
      </c>
      <c r="ATG7" s="4">
        <v>0.26508984338222202</v>
      </c>
      <c r="ATH7" s="4">
        <v>0.48209586989333297</v>
      </c>
      <c r="ATI7" s="4">
        <v>0.349184201386667</v>
      </c>
      <c r="ATJ7" s="4">
        <v>0.49722546828444403</v>
      </c>
      <c r="ATK7" s="4">
        <v>0.39420543263111102</v>
      </c>
      <c r="ATL7" s="4">
        <v>0.40634517681111099</v>
      </c>
      <c r="ATM7" s="4">
        <v>0.31980442298</v>
      </c>
      <c r="ATN7" s="4">
        <v>-0.48007431115555599</v>
      </c>
      <c r="ATO7" s="4">
        <v>-0.62124343735555598</v>
      </c>
      <c r="ATP7" s="4">
        <v>0.95634970026888899</v>
      </c>
      <c r="ATQ7" s="4">
        <v>0.67765887963111104</v>
      </c>
      <c r="ATR7" s="4">
        <v>0.53810585595111105</v>
      </c>
      <c r="ATS7" s="4">
        <v>0.54758040935555596</v>
      </c>
      <c r="ATT7" s="4">
        <v>0.41949841729111098</v>
      </c>
      <c r="ATU7" s="4">
        <v>0.41485862375333299</v>
      </c>
      <c r="ATV7" s="4">
        <v>0.15392990050666699</v>
      </c>
      <c r="ATW7" s="4">
        <v>0.17484066646888899</v>
      </c>
      <c r="ATX7" s="4">
        <v>0.28582546990153801</v>
      </c>
      <c r="ATY7" s="4">
        <v>0.32291896113125401</v>
      </c>
      <c r="ATZ7" s="4">
        <v>0.38058129332000001</v>
      </c>
      <c r="AUA7" s="4">
        <v>0.42349373840666699</v>
      </c>
      <c r="AUB7" s="4">
        <v>-0.59008527171111103</v>
      </c>
      <c r="AUC7" s="4">
        <v>-0.58122115697777799</v>
      </c>
      <c r="AUD7" s="4">
        <v>0.61927887141777804</v>
      </c>
      <c r="AUE7" s="4">
        <v>0.74042417845333297</v>
      </c>
      <c r="AUF7" s="4">
        <v>8.4244620130434794E-2</v>
      </c>
      <c r="AUG7" s="4">
        <v>7.1183873326086999E-2</v>
      </c>
      <c r="AUH7" s="4">
        <v>5.8285945999999998E-2</v>
      </c>
      <c r="AUI7" s="4">
        <v>9.1110287391304404E-2</v>
      </c>
      <c r="AUJ7" s="4">
        <v>0.24693650836956499</v>
      </c>
      <c r="AUK7" s="4">
        <v>0.18203250406521701</v>
      </c>
      <c r="AUL7" s="4">
        <v>9.13109155217392E-2</v>
      </c>
      <c r="AUM7" s="4">
        <v>0.254884302152174</v>
      </c>
      <c r="AUN7" s="4">
        <v>5.9132585000000001E-2</v>
      </c>
      <c r="AUO7" s="4">
        <v>7.3966601173913099E-2</v>
      </c>
      <c r="AUP7" s="4">
        <v>8.7059333108695694E-2</v>
      </c>
      <c r="AUQ7" s="4">
        <v>5.77581E-2</v>
      </c>
      <c r="AUR7" s="4">
        <v>5.9804347826086998E-2</v>
      </c>
      <c r="AUS7" s="4">
        <v>8.4065217391304403E-2</v>
      </c>
      <c r="AUT7" s="4">
        <v>2.4869565217391299E-2</v>
      </c>
      <c r="AUU7" s="4">
        <v>6.3195652173913E-2</v>
      </c>
      <c r="AUV7" s="4">
        <v>8.7586956521739201E-2</v>
      </c>
      <c r="AUW7" s="4">
        <v>2.5195652173913102E-2</v>
      </c>
      <c r="AUX7" s="4">
        <v>31.188043478260902</v>
      </c>
      <c r="AUY7" s="4">
        <v>30.186086956521699</v>
      </c>
      <c r="AUZ7" s="4">
        <v>55.265217391304297</v>
      </c>
      <c r="AVA7" s="4">
        <v>30.940217391304401</v>
      </c>
      <c r="AVB7" s="4">
        <v>31.1615217391304</v>
      </c>
      <c r="AVC7" s="4">
        <v>31.439565217391301</v>
      </c>
      <c r="AVD7" s="4">
        <v>31.5</v>
      </c>
      <c r="AVE7" s="4">
        <v>-1.0513656E-2</v>
      </c>
      <c r="AVF7" s="4">
        <v>-5.42613254347826E-3</v>
      </c>
      <c r="AVG7" s="4">
        <v>103.960869565217</v>
      </c>
      <c r="AVH7" s="4">
        <v>98.478260869565204</v>
      </c>
      <c r="AVI7" s="4">
        <v>151</v>
      </c>
      <c r="AVJ7" s="4">
        <f t="shared" si="104"/>
        <v>47.039130434783004</v>
      </c>
      <c r="AVK7" s="4">
        <f t="shared" si="105"/>
        <v>52.521739130434796</v>
      </c>
      <c r="AVL7" s="4">
        <v>2905.3157391304399</v>
      </c>
      <c r="AVM7" s="4">
        <v>2780.75045652174</v>
      </c>
      <c r="AVN7" s="4">
        <v>0.47188079073695599</v>
      </c>
      <c r="AVO7" s="4">
        <v>0.45077383934999998</v>
      </c>
      <c r="AVP7" s="4">
        <v>-0.21359569741304399</v>
      </c>
      <c r="AVQ7" s="4">
        <v>0.33014548079782602</v>
      </c>
      <c r="AVR7" s="4">
        <v>0.49030765693912998</v>
      </c>
      <c r="AVS7" s="4">
        <v>0.54348863498913003</v>
      </c>
      <c r="AVT7" s="4">
        <v>-0.19049731945652201</v>
      </c>
      <c r="AVU7" s="4">
        <v>0.435962216773913</v>
      </c>
      <c r="AVV7" s="4">
        <v>0.62278656263478305</v>
      </c>
      <c r="AVW7" s="4">
        <v>0.14364218423260899</v>
      </c>
      <c r="AVX7" s="4">
        <v>0.62992955830217401</v>
      </c>
      <c r="AVY7" s="4">
        <v>0.60898818108695696</v>
      </c>
      <c r="AVZ7" s="4">
        <v>0.54955152887173897</v>
      </c>
      <c r="AWA7" s="4">
        <v>0.48115545585652197</v>
      </c>
      <c r="AWB7" s="4">
        <v>0.22478713773695699</v>
      </c>
      <c r="AWC7" s="4">
        <v>0.21918317367391299</v>
      </c>
      <c r="AWD7" s="4">
        <v>1.79469286503478</v>
      </c>
      <c r="AWE7" s="4">
        <v>1.7147370106739099</v>
      </c>
      <c r="AWF7" s="4">
        <v>1.2721859383412999</v>
      </c>
      <c r="AWG7" s="4">
        <v>0.25015546061521698</v>
      </c>
      <c r="AWH7" s="4">
        <v>1.1678321546260899</v>
      </c>
      <c r="AWI7" s="4">
        <v>0.33005955308478202</v>
      </c>
      <c r="AWJ7" s="4">
        <v>1.19847846496522</v>
      </c>
      <c r="AWK7" s="4">
        <v>0.37097348013913101</v>
      </c>
      <c r="AWL7" s="4">
        <v>1.32181913626304</v>
      </c>
      <c r="AWM7" s="4">
        <v>0.29806846390434799</v>
      </c>
      <c r="AWN7" s="4">
        <v>0.472273419278261</v>
      </c>
      <c r="AWO7" s="4">
        <v>-0.60571224582608696</v>
      </c>
      <c r="AWP7" s="4">
        <v>-7.1380658451739096</v>
      </c>
      <c r="AWQ7" s="4">
        <v>0.61062193528478304</v>
      </c>
      <c r="AWR7" s="4">
        <v>0.55258505157391302</v>
      </c>
      <c r="AWS7" s="4">
        <v>0.54065712504782604</v>
      </c>
      <c r="AWT7" s="4">
        <v>0.42997595235869601</v>
      </c>
      <c r="AWU7" s="4">
        <v>0.41301255660434799</v>
      </c>
      <c r="AWV7" s="4">
        <v>0.16146799829347799</v>
      </c>
      <c r="AWW7" s="4">
        <v>0.16720801202173899</v>
      </c>
      <c r="AWX7" s="4">
        <v>0.29220869846285402</v>
      </c>
      <c r="AWY7" s="4">
        <v>0.31106581623622398</v>
      </c>
      <c r="AWZ7" s="4">
        <v>0.390164360713044</v>
      </c>
      <c r="AXA7" s="4">
        <v>0.40920593937173899</v>
      </c>
      <c r="AXB7" s="4">
        <v>-0.600464867521739</v>
      </c>
      <c r="AXC7" s="4">
        <v>-0.580137761956522</v>
      </c>
      <c r="AXD7" s="4">
        <v>0.644066160519565</v>
      </c>
      <c r="AXE7" s="4">
        <v>0.69934580766521803</v>
      </c>
      <c r="AXF7" s="29">
        <v>5.12</v>
      </c>
      <c r="AXG7" s="30">
        <v>1.01</v>
      </c>
      <c r="AXH7" s="29">
        <v>78.2</v>
      </c>
      <c r="AXI7" s="29">
        <v>28.4</v>
      </c>
      <c r="AXJ7" s="29">
        <v>5.4</v>
      </c>
      <c r="AXK7" s="29">
        <v>13</v>
      </c>
    </row>
    <row r="8" spans="1:1311" x14ac:dyDescent="0.25">
      <c r="A8" s="4">
        <v>7</v>
      </c>
      <c r="B8" s="4">
        <v>2</v>
      </c>
      <c r="C8" s="4" t="s">
        <v>9</v>
      </c>
      <c r="D8" s="4">
        <v>100</v>
      </c>
      <c r="E8" s="4">
        <v>3</v>
      </c>
      <c r="F8" s="4">
        <v>1</v>
      </c>
      <c r="G8" s="4" t="s">
        <v>14</v>
      </c>
      <c r="H8" s="22">
        <v>-9999</v>
      </c>
      <c r="I8" s="22">
        <v>-9999</v>
      </c>
      <c r="J8" s="22">
        <v>-9999</v>
      </c>
      <c r="K8" s="22">
        <v>-9999</v>
      </c>
      <c r="L8" s="4">
        <f t="shared" si="18"/>
        <v>0</v>
      </c>
      <c r="M8" s="4">
        <v>0</v>
      </c>
      <c r="N8" s="4">
        <v>53.12</v>
      </c>
      <c r="O8" s="4">
        <v>26.72</v>
      </c>
      <c r="P8" s="4">
        <v>20.160000000000004</v>
      </c>
      <c r="Q8" s="4">
        <v>47.12</v>
      </c>
      <c r="R8" s="4">
        <v>24.72</v>
      </c>
      <c r="S8" s="4">
        <v>28.16</v>
      </c>
      <c r="T8" s="4">
        <v>57.839999999999989</v>
      </c>
      <c r="U8" s="4">
        <v>24</v>
      </c>
      <c r="V8" s="4">
        <v>18.160000000000004</v>
      </c>
      <c r="W8" s="4">
        <v>63.839999999999996</v>
      </c>
      <c r="X8" s="4">
        <v>16</v>
      </c>
      <c r="Y8" s="4">
        <v>20.160000000000004</v>
      </c>
      <c r="Z8" s="4" t="s">
        <v>46</v>
      </c>
      <c r="AA8" s="4">
        <v>8.6</v>
      </c>
      <c r="AB8" s="4">
        <v>7.2</v>
      </c>
      <c r="AC8" s="4">
        <v>0.85</v>
      </c>
      <c r="AD8" s="4" t="s">
        <v>40</v>
      </c>
      <c r="AE8" s="4">
        <v>2</v>
      </c>
      <c r="AF8" s="4">
        <v>0.9</v>
      </c>
      <c r="AG8" s="4">
        <v>1.4</v>
      </c>
      <c r="AH8" s="4">
        <v>3</v>
      </c>
      <c r="AI8" s="4">
        <v>272</v>
      </c>
      <c r="AJ8" s="4">
        <v>32</v>
      </c>
      <c r="AK8" s="4">
        <v>0.5</v>
      </c>
      <c r="AL8" s="4">
        <v>10.9</v>
      </c>
      <c r="AM8" s="4">
        <v>5.5</v>
      </c>
      <c r="AN8" s="4">
        <v>1.1299999999999999</v>
      </c>
      <c r="AO8" s="4">
        <v>5799</v>
      </c>
      <c r="AP8" s="4">
        <v>188</v>
      </c>
      <c r="AQ8" s="4">
        <v>322</v>
      </c>
      <c r="AR8" s="4">
        <v>32.700000000000003</v>
      </c>
      <c r="AS8" s="4">
        <v>0</v>
      </c>
      <c r="AT8" s="4">
        <v>2</v>
      </c>
      <c r="AU8" s="4">
        <v>89</v>
      </c>
      <c r="AV8" s="4">
        <v>5</v>
      </c>
      <c r="AW8" s="4">
        <v>4</v>
      </c>
      <c r="AX8" s="4">
        <v>49</v>
      </c>
      <c r="AY8" s="4">
        <v>3.31</v>
      </c>
      <c r="AZ8" s="4">
        <v>1.0649999999999999</v>
      </c>
      <c r="BA8" s="4">
        <v>0.66</v>
      </c>
      <c r="BB8" s="4">
        <v>0.68500000000000005</v>
      </c>
      <c r="BC8" s="4">
        <v>0.34</v>
      </c>
      <c r="BD8" s="4">
        <v>0.155</v>
      </c>
      <c r="BE8" s="22">
        <v>-9999</v>
      </c>
      <c r="BF8" s="5">
        <f t="shared" si="19"/>
        <v>17.5</v>
      </c>
      <c r="BG8" s="5">
        <f t="shared" si="20"/>
        <v>20.14</v>
      </c>
      <c r="BH8" s="5">
        <f t="shared" si="21"/>
        <v>22.880000000000003</v>
      </c>
      <c r="BI8" s="5">
        <f t="shared" si="22"/>
        <v>24.240000000000002</v>
      </c>
      <c r="BJ8" s="5">
        <f t="shared" si="23"/>
        <v>24.860000000000003</v>
      </c>
      <c r="BK8" s="4">
        <f t="shared" si="0"/>
        <v>2.74</v>
      </c>
      <c r="BL8" s="4">
        <f t="shared" si="1"/>
        <v>1.36</v>
      </c>
      <c r="BM8" s="4">
        <f t="shared" si="2"/>
        <v>0.62</v>
      </c>
      <c r="BN8" s="4">
        <f t="shared" si="24"/>
        <v>4.7200000000000006</v>
      </c>
      <c r="BO8" s="4">
        <v>0.96980603879224159</v>
      </c>
      <c r="BP8" s="4">
        <v>0.36259253663695423</v>
      </c>
      <c r="BQ8" s="4">
        <v>0.27663212956443017</v>
      </c>
      <c r="BR8" s="4">
        <v>7.9180482011184244E-2</v>
      </c>
      <c r="BS8" s="4">
        <v>0</v>
      </c>
      <c r="BT8" s="4">
        <v>0</v>
      </c>
      <c r="BU8" s="4">
        <v>0.22157316950347467</v>
      </c>
      <c r="BV8" s="5">
        <f t="shared" si="25"/>
        <v>5.3295943017167833</v>
      </c>
      <c r="BW8" s="5">
        <f t="shared" si="26"/>
        <v>6.4361228199745035</v>
      </c>
      <c r="BX8" s="5">
        <f t="shared" si="27"/>
        <v>6.7528447480192408</v>
      </c>
      <c r="BY8" s="5">
        <f t="shared" si="28"/>
        <v>6.7528447480192408</v>
      </c>
      <c r="BZ8" s="4">
        <f t="shared" si="29"/>
        <v>0.31672192804473698</v>
      </c>
      <c r="CA8" s="4">
        <f t="shared" si="30"/>
        <v>0</v>
      </c>
      <c r="CB8" s="4">
        <f t="shared" si="31"/>
        <v>0</v>
      </c>
      <c r="CC8" s="4">
        <f t="shared" ref="CC8:CD8" si="118">SUM(BZ8:CB8)</f>
        <v>0.31672192804473698</v>
      </c>
      <c r="CD8" s="4">
        <f t="shared" si="118"/>
        <v>0.31672192804473698</v>
      </c>
      <c r="CE8" s="4">
        <v>2.4049999999999998</v>
      </c>
      <c r="CF8" s="4">
        <v>1.4449999999999998</v>
      </c>
      <c r="CG8" s="4">
        <v>0.43499999999999994</v>
      </c>
      <c r="CH8" s="4">
        <v>0.34500000000000003</v>
      </c>
      <c r="CI8" s="4">
        <v>0.375</v>
      </c>
      <c r="CJ8" s="4">
        <v>0.16</v>
      </c>
      <c r="CK8" s="4" t="s">
        <v>655</v>
      </c>
      <c r="CL8" s="5">
        <f t="shared" si="33"/>
        <v>15.399999999999999</v>
      </c>
      <c r="CM8" s="5">
        <f t="shared" si="34"/>
        <v>17.139999999999997</v>
      </c>
      <c r="CN8" s="5">
        <f t="shared" si="35"/>
        <v>18.519999999999996</v>
      </c>
      <c r="CO8" s="5">
        <f t="shared" si="35"/>
        <v>20.019999999999996</v>
      </c>
      <c r="CP8" s="5">
        <f t="shared" si="35"/>
        <v>20.659999999999997</v>
      </c>
      <c r="CQ8" s="4">
        <f t="shared" si="36"/>
        <v>1.3800000000000001</v>
      </c>
      <c r="CR8" s="4">
        <f t="shared" si="36"/>
        <v>1.5</v>
      </c>
      <c r="CS8" s="4">
        <f t="shared" si="36"/>
        <v>0.64</v>
      </c>
      <c r="CT8" s="4">
        <f t="shared" si="37"/>
        <v>3.52</v>
      </c>
      <c r="CU8" s="4">
        <v>3.8450000000000002</v>
      </c>
      <c r="CV8" s="4">
        <v>1.73</v>
      </c>
      <c r="CW8" s="4">
        <v>1.33</v>
      </c>
      <c r="CX8" s="4">
        <v>1.335</v>
      </c>
      <c r="CY8" s="4">
        <v>1.395</v>
      </c>
      <c r="CZ8" s="4">
        <v>1.2749999999999999</v>
      </c>
      <c r="DA8" s="4" t="s">
        <v>655</v>
      </c>
      <c r="DB8" s="5">
        <f t="shared" si="38"/>
        <v>22.3</v>
      </c>
      <c r="DC8" s="5">
        <f t="shared" si="39"/>
        <v>27.62</v>
      </c>
      <c r="DD8" s="5">
        <f t="shared" si="40"/>
        <v>32.96</v>
      </c>
      <c r="DE8" s="5">
        <f t="shared" si="41"/>
        <v>38.54</v>
      </c>
      <c r="DF8" s="5">
        <f t="shared" si="42"/>
        <v>43.64</v>
      </c>
      <c r="DG8" s="4">
        <f t="shared" si="43"/>
        <v>5.34</v>
      </c>
      <c r="DH8" s="4">
        <f t="shared" si="44"/>
        <v>5.58</v>
      </c>
      <c r="DI8" s="4">
        <f t="shared" si="45"/>
        <v>5.0999999999999996</v>
      </c>
      <c r="DJ8" s="4">
        <f t="shared" si="46"/>
        <v>16.02</v>
      </c>
      <c r="DK8" s="4">
        <f t="shared" ref="DK8:DK39" si="119">((CE8/5)+(CU8/5))*30</f>
        <v>37.5</v>
      </c>
      <c r="DL8" s="4">
        <f t="shared" ref="DL8:DL39" si="120">((CF8/5)+(CV8/5))*30</f>
        <v>19.05</v>
      </c>
      <c r="DM8" s="4">
        <f t="shared" ref="DM8:DM39" si="121">((CG8/5)+(CW8/5))*30</f>
        <v>10.59</v>
      </c>
      <c r="DN8" s="4">
        <f t="shared" ref="DN8:DN39" si="122">((CH8/5)+(CX8/5))*30</f>
        <v>10.08</v>
      </c>
      <c r="DO8" s="4">
        <f t="shared" ref="DO8:DO39" si="123">((CI8/5)+(CY8/5))*30</f>
        <v>10.620000000000001</v>
      </c>
      <c r="DP8" s="4">
        <f t="shared" ref="DP8:DP39" si="124">((CJ8/5)+(CZ8/5))*30</f>
        <v>8.6100000000000012</v>
      </c>
      <c r="DQ8" s="22">
        <v>-9999</v>
      </c>
      <c r="DR8" s="4">
        <v>0.3683132264886026</v>
      </c>
      <c r="DS8" s="4">
        <v>0.36736001247451988</v>
      </c>
      <c r="DT8" s="4">
        <v>0.36555321464911805</v>
      </c>
      <c r="DU8" s="4">
        <v>0.36787063196453806</v>
      </c>
      <c r="DV8" s="4">
        <v>0.36729782344329936</v>
      </c>
      <c r="DW8" s="4">
        <v>0.36482651741369782</v>
      </c>
      <c r="DX8" s="22">
        <v>-9999</v>
      </c>
      <c r="DY8" s="22">
        <v>-9999</v>
      </c>
      <c r="DZ8" s="22">
        <v>-9999</v>
      </c>
      <c r="EA8" s="22">
        <v>-9999</v>
      </c>
      <c r="EB8" s="22">
        <v>-9999</v>
      </c>
      <c r="EC8" s="22">
        <v>-9999</v>
      </c>
      <c r="ED8" s="22">
        <v>-9999</v>
      </c>
      <c r="EE8" s="22">
        <v>-9999</v>
      </c>
      <c r="EF8" s="22">
        <v>-9999</v>
      </c>
      <c r="EG8" s="22">
        <v>-9999</v>
      </c>
      <c r="EH8" s="22">
        <v>-9999</v>
      </c>
      <c r="EI8" s="22">
        <v>-9999</v>
      </c>
      <c r="EJ8" s="22">
        <v>-9999</v>
      </c>
      <c r="EK8" s="22">
        <v>-9999</v>
      </c>
      <c r="EL8" s="22">
        <v>-9999</v>
      </c>
      <c r="EM8" s="22">
        <v>-9999</v>
      </c>
      <c r="EN8" s="22">
        <v>-9999</v>
      </c>
      <c r="EO8" s="22">
        <v>-9999</v>
      </c>
      <c r="EP8" s="22">
        <v>-9999</v>
      </c>
      <c r="EQ8" s="22">
        <v>-9999</v>
      </c>
      <c r="ER8" s="22">
        <v>-9999</v>
      </c>
      <c r="ES8" s="22">
        <v>-9999</v>
      </c>
      <c r="ET8" s="22">
        <v>-9999</v>
      </c>
      <c r="EU8" s="22">
        <v>-9999</v>
      </c>
      <c r="EV8" s="22">
        <v>-9999</v>
      </c>
      <c r="EW8" s="22">
        <v>-9999</v>
      </c>
      <c r="EX8" s="22">
        <v>-9999</v>
      </c>
      <c r="EY8" s="22">
        <v>-9999</v>
      </c>
      <c r="EZ8" s="22">
        <v>-9999</v>
      </c>
      <c r="FA8" s="22">
        <v>-9999</v>
      </c>
      <c r="FB8" s="4">
        <v>4.4753649461051898E-2</v>
      </c>
      <c r="FC8" s="4">
        <f t="shared" si="47"/>
        <v>447.53649461051896</v>
      </c>
      <c r="FD8" s="4">
        <v>0.36897973192025801</v>
      </c>
      <c r="FE8" s="31">
        <v>-9999</v>
      </c>
      <c r="FF8" s="32">
        <v>-9999</v>
      </c>
      <c r="FG8" s="18">
        <v>13.9</v>
      </c>
      <c r="FH8" s="11">
        <v>13.2</v>
      </c>
      <c r="FI8" s="19">
        <v>9.1</v>
      </c>
      <c r="FJ8" s="11">
        <v>11.7</v>
      </c>
      <c r="FK8" s="20">
        <v>10.199999999999999</v>
      </c>
      <c r="FL8" s="20">
        <v>11.1</v>
      </c>
      <c r="FM8" s="20">
        <v>12.9</v>
      </c>
      <c r="FN8" s="10">
        <v>6.9</v>
      </c>
      <c r="FO8" s="10">
        <v>8.1</v>
      </c>
      <c r="FP8" s="20">
        <v>14.3</v>
      </c>
      <c r="FQ8" s="10">
        <v>13.4</v>
      </c>
      <c r="FR8" s="20">
        <v>11.5</v>
      </c>
      <c r="FS8" s="10">
        <v>11.6</v>
      </c>
      <c r="FT8" s="10">
        <v>11.6</v>
      </c>
      <c r="FU8" s="10">
        <v>12.1</v>
      </c>
      <c r="FV8" s="10">
        <v>15.5</v>
      </c>
      <c r="FW8" s="10">
        <v>14.8</v>
      </c>
      <c r="FX8" s="10">
        <v>16.3</v>
      </c>
      <c r="FY8" s="10">
        <v>16.600000000000001</v>
      </c>
      <c r="FZ8" s="10">
        <v>19.8</v>
      </c>
      <c r="GA8" s="18">
        <v>29.3</v>
      </c>
      <c r="GB8" s="18">
        <v>29.6</v>
      </c>
      <c r="GC8" s="18">
        <v>24.9</v>
      </c>
      <c r="GD8" s="18">
        <v>24.6</v>
      </c>
      <c r="GE8" s="18">
        <v>31.3</v>
      </c>
      <c r="GF8" s="21">
        <v>21.2</v>
      </c>
      <c r="GG8" s="21">
        <v>18.600000000000001</v>
      </c>
      <c r="GH8" s="21">
        <v>21.6</v>
      </c>
      <c r="GI8" s="21">
        <v>22</v>
      </c>
      <c r="GJ8" s="21">
        <v>27</v>
      </c>
      <c r="GK8" s="20">
        <v>34.5</v>
      </c>
      <c r="GL8" s="20">
        <v>22.5</v>
      </c>
      <c r="GM8" s="20">
        <v>45</v>
      </c>
      <c r="GN8" s="20">
        <v>29.5</v>
      </c>
      <c r="GO8" s="20">
        <v>48.5</v>
      </c>
      <c r="GP8" s="20">
        <v>45</v>
      </c>
      <c r="GQ8" s="20">
        <v>49.5</v>
      </c>
      <c r="GR8" s="20">
        <v>40.5</v>
      </c>
      <c r="GS8" s="20">
        <v>54</v>
      </c>
      <c r="GT8" s="20">
        <v>49</v>
      </c>
      <c r="GU8" s="20">
        <v>62.5</v>
      </c>
      <c r="GV8" s="20">
        <v>52</v>
      </c>
      <c r="GW8" s="20">
        <v>67</v>
      </c>
      <c r="GX8" s="20">
        <v>54</v>
      </c>
      <c r="GY8" s="22">
        <v>4389.299610894941</v>
      </c>
      <c r="GZ8" s="22">
        <v>4779.5613160518442</v>
      </c>
      <c r="HA8" s="22">
        <v>526.60818713450283</v>
      </c>
      <c r="HB8" s="22">
        <v>18.418418418418415</v>
      </c>
      <c r="HC8" s="22">
        <v>8.2000000000000011</v>
      </c>
      <c r="HD8" s="22">
        <v>375.87253414264035</v>
      </c>
      <c r="HE8" s="22">
        <v>11.277445109780439</v>
      </c>
      <c r="HF8" s="22">
        <v>7.477567298105682</v>
      </c>
      <c r="HG8" s="22">
        <v>0.29791459781529295</v>
      </c>
      <c r="HH8" s="10">
        <v>5.1067</v>
      </c>
      <c r="HI8" s="10">
        <v>4.68</v>
      </c>
      <c r="HJ8" s="4">
        <v>3.86</v>
      </c>
      <c r="HK8" s="10">
        <v>2.4685000000000001</v>
      </c>
      <c r="HL8" s="10">
        <v>1.7779</v>
      </c>
      <c r="HM8" s="10">
        <v>5.1067</v>
      </c>
      <c r="HN8" s="10">
        <v>4.68</v>
      </c>
      <c r="HO8" s="10">
        <v>3.7725</v>
      </c>
      <c r="HP8" s="10">
        <v>2.4786000000000001</v>
      </c>
      <c r="HQ8" s="10">
        <v>2.4167000000000001</v>
      </c>
      <c r="HR8" s="10">
        <v>1.9111</v>
      </c>
      <c r="HS8" s="10">
        <v>2.0954000000000002</v>
      </c>
      <c r="HT8" s="10">
        <v>2.0413000000000001</v>
      </c>
      <c r="HU8" s="10">
        <v>1.7779</v>
      </c>
      <c r="HV8" s="18">
        <v>197.6</v>
      </c>
      <c r="HW8" s="18">
        <v>72.09</v>
      </c>
      <c r="HX8" s="17">
        <f t="shared" si="48"/>
        <v>125.50999999999999</v>
      </c>
      <c r="HY8" s="11">
        <v>9</v>
      </c>
      <c r="HZ8" s="11">
        <v>213.8</v>
      </c>
      <c r="IA8" s="11">
        <v>32.880000000000003</v>
      </c>
      <c r="IB8" s="20">
        <f t="shared" si="49"/>
        <v>180.92000000000002</v>
      </c>
      <c r="IC8" s="23">
        <v>52</v>
      </c>
      <c r="ID8" s="11">
        <v>163.1</v>
      </c>
      <c r="IE8" s="11">
        <v>32.880000000000003</v>
      </c>
      <c r="IF8" s="10">
        <f t="shared" si="50"/>
        <v>130.22</v>
      </c>
      <c r="IG8" s="11">
        <v>103.9</v>
      </c>
      <c r="IH8" s="11">
        <v>32.880000000000003</v>
      </c>
      <c r="II8" s="10">
        <f t="shared" si="51"/>
        <v>71.02000000000001</v>
      </c>
      <c r="IJ8" s="11">
        <v>96.5</v>
      </c>
      <c r="IK8" s="11">
        <v>32.880000000000003</v>
      </c>
      <c r="IL8" s="10">
        <f t="shared" si="52"/>
        <v>63.62</v>
      </c>
      <c r="IM8" s="24">
        <v>37</v>
      </c>
      <c r="IN8" s="24">
        <v>6.91</v>
      </c>
      <c r="IO8" s="24">
        <v>65</v>
      </c>
      <c r="IP8" s="24">
        <v>32.880000000000003</v>
      </c>
      <c r="IQ8" s="20">
        <f t="shared" si="116"/>
        <v>30.09</v>
      </c>
      <c r="IR8" s="20">
        <f t="shared" si="117"/>
        <v>32.119999999999997</v>
      </c>
      <c r="IS8" s="17">
        <f t="shared" si="55"/>
        <v>314.9019607843137</v>
      </c>
      <c r="IT8" s="17">
        <f t="shared" si="56"/>
        <v>281.16246498599435</v>
      </c>
      <c r="IU8" s="22">
        <f t="shared" si="7"/>
        <v>1230.4901960784314</v>
      </c>
      <c r="IV8" s="17">
        <f t="shared" si="8"/>
        <v>1773.7254901960787</v>
      </c>
      <c r="IW8" s="17">
        <f t="shared" si="9"/>
        <v>696.27450980392166</v>
      </c>
      <c r="IX8" s="17">
        <f t="shared" si="57"/>
        <v>623.72549019607845</v>
      </c>
      <c r="IY8" s="22">
        <f t="shared" si="10"/>
        <v>1276.6666666666667</v>
      </c>
      <c r="IZ8" s="17">
        <f t="shared" si="58"/>
        <v>4324.2156862745105</v>
      </c>
      <c r="JA8" s="17">
        <f t="shared" si="59"/>
        <v>295</v>
      </c>
      <c r="JB8" s="18">
        <v>23.700000000000003</v>
      </c>
      <c r="JC8" s="19">
        <v>2.2173315721319282</v>
      </c>
      <c r="JD8" s="4">
        <v>2.41</v>
      </c>
      <c r="JE8" s="4">
        <f t="shared" si="11"/>
        <v>29.654813725490197</v>
      </c>
      <c r="JF8" s="28">
        <v>0.36801036191749364</v>
      </c>
      <c r="JG8" s="4">
        <v>0.65</v>
      </c>
      <c r="JH8" s="4">
        <f t="shared" si="12"/>
        <v>11.529215686274512</v>
      </c>
      <c r="JI8" s="28">
        <v>0.36759942014349417</v>
      </c>
      <c r="JJ8" s="4">
        <v>1.3</v>
      </c>
      <c r="JK8" s="4">
        <f t="shared" si="13"/>
        <v>9.0515686274509832</v>
      </c>
      <c r="JL8" s="28">
        <v>0.36765000541102544</v>
      </c>
      <c r="JM8" s="4">
        <v>3.48</v>
      </c>
      <c r="JN8" s="4">
        <f t="shared" si="14"/>
        <v>10.266</v>
      </c>
      <c r="JO8" s="28">
        <v>0.36504939139262199</v>
      </c>
      <c r="JP8" s="17">
        <f t="shared" si="60"/>
        <v>60.501598039215693</v>
      </c>
      <c r="JQ8" s="17">
        <f t="shared" si="61"/>
        <v>54.019283963585437</v>
      </c>
      <c r="JR8" s="20">
        <v>19.2</v>
      </c>
      <c r="JS8" s="5">
        <v>132.08763099999999</v>
      </c>
      <c r="JT8" s="17">
        <v>2.54</v>
      </c>
      <c r="JU8" s="17">
        <f t="shared" si="62"/>
        <v>2.0300000000000002</v>
      </c>
      <c r="JV8" s="4">
        <f t="shared" si="112"/>
        <v>1474.5717350678326</v>
      </c>
      <c r="JW8" s="10">
        <v>0.72</v>
      </c>
      <c r="JX8" s="4">
        <f t="shared" si="114"/>
        <v>0.35467980295566498</v>
      </c>
      <c r="JY8" s="4">
        <f t="shared" si="63"/>
        <v>523.00081243785189</v>
      </c>
      <c r="JZ8" s="4">
        <f t="shared" si="64"/>
        <v>585.76090993039418</v>
      </c>
      <c r="KA8" s="10">
        <v>0.9</v>
      </c>
      <c r="KB8" s="4">
        <f t="shared" si="15"/>
        <v>0.44334975369458124</v>
      </c>
      <c r="KC8" s="4">
        <f t="shared" si="16"/>
        <v>653.75101554731486</v>
      </c>
      <c r="KD8" s="4">
        <f t="shared" si="65"/>
        <v>732.20113741299269</v>
      </c>
      <c r="KE8" s="4">
        <v>2.5</v>
      </c>
      <c r="KF8" s="4">
        <v>42.8</v>
      </c>
      <c r="KG8" s="4">
        <f t="shared" si="66"/>
        <v>294.99999999999994</v>
      </c>
      <c r="KH8" s="4">
        <v>2.4706289540812367</v>
      </c>
      <c r="KI8" s="4">
        <f t="shared" si="67"/>
        <v>2.6807962008159061</v>
      </c>
      <c r="KJ8" s="4">
        <f t="shared" si="17"/>
        <v>19.628820274098359</v>
      </c>
      <c r="KK8" s="28">
        <v>0.36840619845675376</v>
      </c>
      <c r="KL8" s="4">
        <v>3.69</v>
      </c>
      <c r="KM8" s="4">
        <v>0.27524905123529397</v>
      </c>
      <c r="KN8" s="4">
        <v>0.43995196870588199</v>
      </c>
      <c r="KO8" s="4">
        <v>0.248218724029412</v>
      </c>
      <c r="KP8" s="4">
        <v>0.36174096282353002</v>
      </c>
      <c r="KQ8" s="4">
        <v>0.55539553752941195</v>
      </c>
      <c r="KR8" s="4">
        <v>0.479362259676471</v>
      </c>
      <c r="KS8" s="4">
        <v>0.35555489400000001</v>
      </c>
      <c r="KT8" s="4">
        <v>0.52320229555882403</v>
      </c>
      <c r="KU8" s="4">
        <v>0.47622242647058799</v>
      </c>
      <c r="KV8" s="4">
        <v>0.26719705882352901</v>
      </c>
      <c r="KW8" s="4">
        <v>0.42825882352941202</v>
      </c>
      <c r="KX8" s="4">
        <v>0.26517352941176497</v>
      </c>
      <c r="KY8" s="4">
        <v>26.34</v>
      </c>
      <c r="KZ8" s="4">
        <v>23.218529411764699</v>
      </c>
      <c r="LA8" s="4">
        <v>15.5491176470588</v>
      </c>
      <c r="LB8" s="4">
        <v>31.045882352941199</v>
      </c>
      <c r="LC8" s="4">
        <v>31.426176470588199</v>
      </c>
      <c r="LD8" s="4">
        <v>25.455294117647099</v>
      </c>
      <c r="LE8" s="4">
        <v>25.56</v>
      </c>
      <c r="LF8" s="4">
        <v>0.15130752941176501</v>
      </c>
      <c r="LG8" s="4">
        <v>0.14492254411764699</v>
      </c>
      <c r="LH8" s="4">
        <v>57.229705882352903</v>
      </c>
      <c r="LI8" s="4">
        <v>55.612058823529402</v>
      </c>
      <c r="LJ8" s="4">
        <v>53</v>
      </c>
      <c r="LK8" s="4">
        <f t="shared" si="68"/>
        <v>-4.2297058823529028</v>
      </c>
      <c r="LL8" s="4">
        <f t="shared" si="69"/>
        <v>-2.6120588235294022</v>
      </c>
      <c r="LM8" s="4">
        <v>1844.39605882353</v>
      </c>
      <c r="LN8" s="4">
        <v>1807.7013823529401</v>
      </c>
      <c r="LO8" s="4">
        <v>0.19054639835294099</v>
      </c>
      <c r="LP8" s="4">
        <v>0.210400465979412</v>
      </c>
      <c r="LQ8" s="4">
        <v>0.145034304494118</v>
      </c>
      <c r="LR8" s="4">
        <v>0.13939027773235299</v>
      </c>
      <c r="LS8" s="4">
        <v>9.9540483208823499E-2</v>
      </c>
      <c r="LT8" s="4">
        <v>0.115299870888235</v>
      </c>
      <c r="LU8" s="4">
        <v>5.2971818770588201E-2</v>
      </c>
      <c r="LV8" s="4">
        <v>4.2487252505882298E-2</v>
      </c>
      <c r="LW8" s="4">
        <v>4.6821371823529398E-2</v>
      </c>
      <c r="LX8" s="4">
        <v>7.3167858623529397E-2</v>
      </c>
      <c r="LY8" s="4">
        <v>0.32710666329411803</v>
      </c>
      <c r="LZ8" s="4">
        <v>0.38165772049705898</v>
      </c>
      <c r="MA8" s="4">
        <v>0.323625018732353</v>
      </c>
      <c r="MB8" s="4">
        <v>0.33650795460294097</v>
      </c>
      <c r="MC8" s="4">
        <v>0.14566466024999999</v>
      </c>
      <c r="MD8" s="4">
        <v>0.18625350394117601</v>
      </c>
      <c r="ME8" s="4">
        <v>0.47134184807352902</v>
      </c>
      <c r="MF8" s="4">
        <v>0.53579722274999997</v>
      </c>
      <c r="MG8" s="4">
        <v>0.465411709220588</v>
      </c>
      <c r="MH8" s="4">
        <v>0.63678535938235303</v>
      </c>
      <c r="MI8" s="4">
        <v>0.48811558665294102</v>
      </c>
      <c r="MJ8" s="4">
        <v>0.65750622396764702</v>
      </c>
      <c r="MK8" s="4">
        <v>0.27562119507058802</v>
      </c>
      <c r="ML8" s="4">
        <v>0.38477648129411801</v>
      </c>
      <c r="MM8" s="4">
        <v>0.24257892401470599</v>
      </c>
      <c r="MN8" s="4">
        <v>0.34296279210294101</v>
      </c>
      <c r="MO8" s="4">
        <v>-0.10040928267647101</v>
      </c>
      <c r="MP8" s="4">
        <v>-8.0357160429411795E-2</v>
      </c>
      <c r="MQ8" s="4">
        <v>0.48811558665294102</v>
      </c>
      <c r="MR8" s="4">
        <v>0.65750622396764702</v>
      </c>
      <c r="MS8" s="4">
        <v>9.5335304902941204E-2</v>
      </c>
      <c r="MT8" s="4">
        <v>9.8914188855882296E-2</v>
      </c>
      <c r="MU8" s="4">
        <v>5.53383450147059E-2</v>
      </c>
      <c r="MV8" s="4">
        <v>5.1414675229411802E-2</v>
      </c>
      <c r="MW8" s="4">
        <v>4.0211142279411798E-2</v>
      </c>
      <c r="MX8" s="4">
        <v>4.77469826852941E-2</v>
      </c>
      <c r="MY8" s="4">
        <v>0.42091073478529401</v>
      </c>
      <c r="MZ8" s="4">
        <v>0.482374143941177</v>
      </c>
      <c r="NA8" s="4">
        <v>0.44226131262058799</v>
      </c>
      <c r="NB8" s="4">
        <v>0.505501374767647</v>
      </c>
      <c r="NC8" s="4">
        <v>-0.104817994588235</v>
      </c>
      <c r="ND8" s="4">
        <v>-9.7742470764705894E-2</v>
      </c>
      <c r="NE8" s="4">
        <v>0.44226131262058799</v>
      </c>
      <c r="NF8" s="4">
        <v>0.505501374767647</v>
      </c>
      <c r="NG8" s="4">
        <v>0.28065994937209299</v>
      </c>
      <c r="NH8" s="4">
        <v>0.44895193469767503</v>
      </c>
      <c r="NI8" s="4">
        <v>0.25601172313953502</v>
      </c>
      <c r="NJ8" s="4">
        <v>0.37031590544185999</v>
      </c>
      <c r="NK8" s="4">
        <v>0.52508772360465095</v>
      </c>
      <c r="NL8" s="4">
        <v>0.47468605925581397</v>
      </c>
      <c r="NM8" s="4">
        <v>0.36219031795348799</v>
      </c>
      <c r="NN8" s="4">
        <v>0.52779320081395298</v>
      </c>
      <c r="NO8" s="4">
        <v>0.487186988651163</v>
      </c>
      <c r="NP8" s="4">
        <v>0.26524923609302298</v>
      </c>
      <c r="NQ8" s="4">
        <v>0.42711627906976701</v>
      </c>
      <c r="NR8" s="4">
        <v>0.26485326676744197</v>
      </c>
      <c r="NS8" s="4">
        <v>35.671860465116303</v>
      </c>
      <c r="NT8" s="4">
        <v>32.969069767441901</v>
      </c>
      <c r="NU8" s="4">
        <v>9.9009302325581405</v>
      </c>
      <c r="NV8" s="4">
        <v>54.354651162790702</v>
      </c>
      <c r="NW8" s="4">
        <v>54.308139534883701</v>
      </c>
      <c r="NX8" s="4">
        <v>37.888139534883699</v>
      </c>
      <c r="NY8" s="4">
        <v>37.884418604651202</v>
      </c>
      <c r="NZ8" s="4">
        <v>0.47295060697674401</v>
      </c>
      <c r="OA8" s="4">
        <v>0.43085771395348799</v>
      </c>
      <c r="OB8" s="4">
        <v>55.006976744185998</v>
      </c>
      <c r="OC8" s="4">
        <v>53.647441860465101</v>
      </c>
      <c r="OD8" s="4">
        <v>54.5</v>
      </c>
      <c r="OE8" s="4">
        <f t="shared" si="70"/>
        <v>-0.50697674418599803</v>
      </c>
      <c r="OF8" s="4">
        <f t="shared" si="71"/>
        <v>0.85255813953489934</v>
      </c>
      <c r="OG8" s="4">
        <v>1793.9567906976699</v>
      </c>
      <c r="OH8" s="4">
        <v>1763.08686046512</v>
      </c>
      <c r="OI8" s="4">
        <v>0.18593337992325601</v>
      </c>
      <c r="OJ8" s="4">
        <v>0.17164671114186</v>
      </c>
      <c r="OK8" s="4">
        <v>0.147112732639535</v>
      </c>
      <c r="OL8" s="4">
        <v>0.123093751839535</v>
      </c>
      <c r="OM8" s="4">
        <v>0.10531918934186001</v>
      </c>
      <c r="ON8" s="4">
        <v>7.7046480565116301E-2</v>
      </c>
      <c r="OO8" s="4">
        <v>6.5675144018604706E-2</v>
      </c>
      <c r="OP8" s="4">
        <v>2.7484235290697701E-2</v>
      </c>
      <c r="OQ8" s="4">
        <v>3.9929229627907001E-2</v>
      </c>
      <c r="OR8" s="4">
        <v>4.96576754162791E-2</v>
      </c>
      <c r="OS8" s="4">
        <v>0.331602122004651</v>
      </c>
      <c r="OT8" s="4">
        <v>0.34333681122325599</v>
      </c>
      <c r="OU8" s="4">
        <v>0.33093513505813998</v>
      </c>
      <c r="OV8" s="4">
        <v>0.302160538683721</v>
      </c>
      <c r="OW8" s="4">
        <v>0.155286589467442</v>
      </c>
      <c r="OX8" s="4">
        <v>0.18258544982093</v>
      </c>
      <c r="OY8" s="4">
        <v>0.457355202874419</v>
      </c>
      <c r="OZ8" s="4">
        <v>0.418040695734884</v>
      </c>
      <c r="PA8" s="4">
        <v>0.37434979345348801</v>
      </c>
      <c r="PB8" s="4">
        <v>0.52289695841860495</v>
      </c>
      <c r="PC8" s="4">
        <v>0.39732423989534899</v>
      </c>
      <c r="PD8" s="4">
        <v>0.53054108623720897</v>
      </c>
      <c r="PE8" s="4">
        <v>0.24129059611860501</v>
      </c>
      <c r="PF8" s="4">
        <v>0.29281561204651202</v>
      </c>
      <c r="PG8" s="4">
        <v>0.21178761236511601</v>
      </c>
      <c r="PH8" s="4">
        <v>0.26508878321162799</v>
      </c>
      <c r="PI8" s="4">
        <v>-0.123085964837209</v>
      </c>
      <c r="PJ8" s="4">
        <v>-5.2603577620930202E-2</v>
      </c>
      <c r="PK8" s="4">
        <v>0.39732423989534899</v>
      </c>
      <c r="PL8" s="4">
        <v>0.53054108623720897</v>
      </c>
      <c r="PM8" s="4">
        <v>0.26259755438775501</v>
      </c>
      <c r="PN8" s="4">
        <v>0.41421476565306098</v>
      </c>
      <c r="PO8" s="4">
        <v>0.23996789726530601</v>
      </c>
      <c r="PP8" s="4">
        <v>0.34495249277550999</v>
      </c>
      <c r="PQ8" s="4">
        <v>0.50229486865306106</v>
      </c>
      <c r="PR8" s="4">
        <v>0.446927954632653</v>
      </c>
      <c r="PS8" s="4">
        <v>0.34051818257142902</v>
      </c>
      <c r="PT8" s="4">
        <v>0.50824293687755095</v>
      </c>
      <c r="PU8" s="4">
        <v>0.474716915489796</v>
      </c>
      <c r="PV8" s="4">
        <v>0.25079933677550997</v>
      </c>
      <c r="PW8" s="4">
        <v>0.394475510204082</v>
      </c>
      <c r="PX8" s="4">
        <v>0.244645402979592</v>
      </c>
      <c r="PY8" s="4">
        <v>24.411428571428601</v>
      </c>
      <c r="PZ8" s="4">
        <v>21.893061224489799</v>
      </c>
      <c r="QA8" s="4">
        <v>27.453673469387802</v>
      </c>
      <c r="QB8" s="4">
        <v>44.465102040816298</v>
      </c>
      <c r="QC8" s="4">
        <v>44.1132653061225</v>
      </c>
      <c r="QD8" s="4">
        <v>26.4014285714286</v>
      </c>
      <c r="QE8" s="4">
        <v>26.351428571428599</v>
      </c>
      <c r="QF8" s="4">
        <v>0.51348666122449005</v>
      </c>
      <c r="QG8" s="4">
        <v>0.45991639183673499</v>
      </c>
      <c r="QH8" s="4">
        <v>56.816326530612201</v>
      </c>
      <c r="QI8" s="4">
        <v>52.767346938775503</v>
      </c>
      <c r="QJ8" s="4">
        <v>58</v>
      </c>
      <c r="QK8" s="4">
        <f t="shared" si="72"/>
        <v>1.1836734693877986</v>
      </c>
      <c r="QL8" s="4">
        <f t="shared" si="73"/>
        <v>5.2326530612244966</v>
      </c>
      <c r="QM8" s="4">
        <v>1835.4710612244901</v>
      </c>
      <c r="QN8" s="4">
        <v>1743.11379591837</v>
      </c>
      <c r="QO8" s="4">
        <v>0.19746102872040799</v>
      </c>
      <c r="QP8" s="4">
        <v>0.184723539630612</v>
      </c>
      <c r="QQ8" s="4">
        <v>0.164617444334694</v>
      </c>
      <c r="QR8" s="4">
        <v>0.12825340037755101</v>
      </c>
      <c r="QS8" s="4">
        <v>0.12598484950408201</v>
      </c>
      <c r="QT8" s="4">
        <v>9.5228528175510196E-2</v>
      </c>
      <c r="QU8" s="4">
        <v>9.2410993359183596E-2</v>
      </c>
      <c r="QV8" s="4">
        <v>3.75405133367347E-2</v>
      </c>
      <c r="QW8" s="4">
        <v>3.3978876238775498E-2</v>
      </c>
      <c r="QX8" s="4">
        <v>5.78850424816326E-2</v>
      </c>
      <c r="QY8" s="4">
        <v>0.34998932617755102</v>
      </c>
      <c r="QZ8" s="4">
        <v>0.35252869650204099</v>
      </c>
      <c r="RA8" s="4">
        <v>0.33904517778571402</v>
      </c>
      <c r="RB8" s="4">
        <v>0.31245146580612199</v>
      </c>
      <c r="RC8" s="4">
        <v>0.16386291223673499</v>
      </c>
      <c r="RD8" s="4">
        <v>0.179568346346939</v>
      </c>
      <c r="RE8" s="4">
        <v>0.49306895419591901</v>
      </c>
      <c r="RF8" s="4">
        <v>0.45664394973877498</v>
      </c>
      <c r="RG8" s="4">
        <v>0.266521397736735</v>
      </c>
      <c r="RH8" s="4">
        <v>0.58918357855306103</v>
      </c>
      <c r="RI8" s="4">
        <v>0.28946322429999999</v>
      </c>
      <c r="RJ8" s="4">
        <v>0.60212229876734702</v>
      </c>
      <c r="RK8" s="4">
        <v>0.19548336261020399</v>
      </c>
      <c r="RL8" s="4">
        <v>0.32349193181632702</v>
      </c>
      <c r="RM8" s="4">
        <v>0.16896804811632701</v>
      </c>
      <c r="RN8" s="4">
        <v>0.29153819398367298</v>
      </c>
      <c r="RO8" s="4">
        <v>-0.16889883404081599</v>
      </c>
      <c r="RP8" s="4">
        <v>-7.1182794732653099E-2</v>
      </c>
      <c r="RQ8" s="4">
        <v>0.28946322429999999</v>
      </c>
      <c r="RR8" s="4">
        <v>0.60212229876734702</v>
      </c>
      <c r="RS8" s="4">
        <v>0.11945184625102</v>
      </c>
      <c r="RT8" s="4">
        <v>0.110724682397959</v>
      </c>
      <c r="RU8" s="4">
        <v>7.3085730993877607E-2</v>
      </c>
      <c r="RV8" s="4">
        <v>6.1508730124489798E-2</v>
      </c>
      <c r="RW8" s="4">
        <v>4.6806810130612199E-2</v>
      </c>
      <c r="RX8" s="4">
        <v>4.9591245724489801E-2</v>
      </c>
      <c r="RY8" s="4">
        <v>0.39190105791428598</v>
      </c>
      <c r="RZ8" s="4">
        <v>0.45029499316530602</v>
      </c>
      <c r="SA8" s="4">
        <v>0.41770856984285698</v>
      </c>
      <c r="SB8" s="4">
        <v>0.47569090306938799</v>
      </c>
      <c r="SC8" s="4">
        <v>-0.13589972816326501</v>
      </c>
      <c r="SD8" s="4">
        <v>-0.115517534918367</v>
      </c>
      <c r="SE8" s="4">
        <v>0.41770856984285698</v>
      </c>
      <c r="SF8" s="4">
        <v>0.47569090306938799</v>
      </c>
      <c r="SG8" s="4">
        <v>0.24918533606122401</v>
      </c>
      <c r="SH8" s="4">
        <v>0.36867690895918398</v>
      </c>
      <c r="SI8" s="4">
        <v>0.215902925612245</v>
      </c>
      <c r="SJ8" s="4">
        <v>0.31147547728571401</v>
      </c>
      <c r="SK8" s="4">
        <v>0.45791258402040802</v>
      </c>
      <c r="SL8" s="4">
        <v>0.38587089753061199</v>
      </c>
      <c r="SM8" s="4">
        <v>0.30634459283673499</v>
      </c>
      <c r="SN8" s="4">
        <v>0.46585643208163302</v>
      </c>
      <c r="SO8" s="4">
        <v>0.41400867085714299</v>
      </c>
      <c r="SP8" s="4">
        <v>0.23707241279591801</v>
      </c>
      <c r="SQ8" s="4">
        <v>0.36020200338775499</v>
      </c>
      <c r="SR8" s="4">
        <v>0.23213923136734699</v>
      </c>
      <c r="SS8" s="4">
        <v>22.47</v>
      </c>
      <c r="ST8" s="4">
        <v>20.553877551020399</v>
      </c>
      <c r="SU8" s="4">
        <v>24.972040816326501</v>
      </c>
      <c r="SV8" s="4">
        <v>31.111428571428601</v>
      </c>
      <c r="SW8" s="4">
        <v>31.410408163265298</v>
      </c>
      <c r="SX8" s="4">
        <v>22.200408163265301</v>
      </c>
      <c r="SY8" s="4">
        <v>22.043469387755099</v>
      </c>
      <c r="SZ8" s="4">
        <v>0.241613697959184</v>
      </c>
      <c r="TA8" s="4">
        <v>0.23186730612244899</v>
      </c>
      <c r="TB8" s="4">
        <v>58.803469387755101</v>
      </c>
      <c r="TC8" s="4">
        <v>56.814285714285703</v>
      </c>
      <c r="TD8" s="4">
        <v>62</v>
      </c>
      <c r="TE8" s="4">
        <f t="shared" si="74"/>
        <v>3.1965306122448993</v>
      </c>
      <c r="TF8" s="4">
        <f t="shared" si="75"/>
        <v>5.1857142857142975</v>
      </c>
      <c r="TG8" s="4">
        <v>1880.14210204082</v>
      </c>
      <c r="TH8" s="4">
        <v>1834.99642857143</v>
      </c>
      <c r="TI8" s="4">
        <v>0.20635811403673501</v>
      </c>
      <c r="TJ8" s="4">
        <v>0.18919095683061199</v>
      </c>
      <c r="TK8" s="4">
        <v>0.14948818484693899</v>
      </c>
      <c r="TL8" s="4">
        <v>0.10642095958775501</v>
      </c>
      <c r="TM8" s="4">
        <v>0.12785947034693901</v>
      </c>
      <c r="TN8" s="4">
        <v>0.106954998079592</v>
      </c>
      <c r="TO8" s="4">
        <v>6.9658718722448998E-2</v>
      </c>
      <c r="TP8" s="4">
        <v>2.2596172651020398E-2</v>
      </c>
      <c r="TQ8" s="4">
        <v>5.8737606869387698E-2</v>
      </c>
      <c r="TR8" s="4">
        <v>8.4549137210204101E-2</v>
      </c>
      <c r="TS8" s="4">
        <v>0.33466369262244899</v>
      </c>
      <c r="TT8" s="4">
        <v>0.35800553797346901</v>
      </c>
      <c r="TU8" s="4">
        <v>0.325328743502041</v>
      </c>
      <c r="TV8" s="4">
        <v>0.29398715147959198</v>
      </c>
      <c r="TW8" s="4">
        <v>0.13783961672857101</v>
      </c>
      <c r="TX8" s="4">
        <v>0.18117318017551001</v>
      </c>
      <c r="TY8" s="4">
        <v>0.52160957757550996</v>
      </c>
      <c r="TZ8" s="4">
        <v>0.47117930280204101</v>
      </c>
      <c r="UA8" s="4">
        <v>0.45957776102653097</v>
      </c>
      <c r="UB8" s="4">
        <v>0.77067491666122501</v>
      </c>
      <c r="UC8" s="4">
        <v>0.48847048829183698</v>
      </c>
      <c r="UD8" s="4">
        <v>0.78217976382652998</v>
      </c>
      <c r="UE8" s="4">
        <v>0.32057216620408202</v>
      </c>
      <c r="UF8" s="4">
        <v>0.46906960297755101</v>
      </c>
      <c r="UG8" s="4">
        <v>0.28145688281632703</v>
      </c>
      <c r="UH8" s="4">
        <v>0.42982879801836699</v>
      </c>
      <c r="UI8" s="4">
        <v>-0.12984649951020399</v>
      </c>
      <c r="UJ8" s="4">
        <v>-4.3221762651020401E-2</v>
      </c>
      <c r="UK8" s="4">
        <v>0.48847048829183698</v>
      </c>
      <c r="UL8" s="4">
        <v>0.78217976382652998</v>
      </c>
      <c r="UM8" s="4">
        <v>0.124738006108163</v>
      </c>
      <c r="UN8" s="4">
        <v>0.116689119593878</v>
      </c>
      <c r="UO8" s="4">
        <v>8.0157137638775494E-2</v>
      </c>
      <c r="UP8" s="4">
        <v>6.9567975606122504E-2</v>
      </c>
      <c r="UQ8" s="4">
        <v>4.50867408204082E-2</v>
      </c>
      <c r="UR8" s="4">
        <v>4.7560556951020398E-2</v>
      </c>
      <c r="US8" s="4">
        <v>0.360415270510204</v>
      </c>
      <c r="UT8" s="4">
        <v>0.40790014645510198</v>
      </c>
      <c r="UU8" s="4">
        <v>0.38701148177142902</v>
      </c>
      <c r="UV8" s="4">
        <v>0.43530911359183699</v>
      </c>
      <c r="UW8" s="4">
        <v>-0.14797394002040801</v>
      </c>
      <c r="UX8" s="4">
        <v>-0.129595507081633</v>
      </c>
      <c r="UY8" s="4">
        <v>0.38701148177142902</v>
      </c>
      <c r="UZ8" s="4">
        <v>0.43530911359183699</v>
      </c>
      <c r="VA8" s="4">
        <v>0.22307907916</v>
      </c>
      <c r="VB8" s="4">
        <v>0.33627496235999998</v>
      </c>
      <c r="VC8" s="4">
        <v>0.20058870972000001</v>
      </c>
      <c r="VD8" s="4">
        <v>0.27947860695999999</v>
      </c>
      <c r="VE8" s="4">
        <v>0.44128650351999998</v>
      </c>
      <c r="VF8" s="4">
        <v>0.38980638517999999</v>
      </c>
      <c r="VG8" s="4">
        <v>0.27733066938000001</v>
      </c>
      <c r="VH8" s="4">
        <v>0.46524440113999999</v>
      </c>
      <c r="VI8" s="4">
        <v>0.40493781868000001</v>
      </c>
      <c r="VJ8" s="4">
        <v>0.21214889342000001</v>
      </c>
      <c r="VK8" s="4">
        <v>0.32102302308000003</v>
      </c>
      <c r="VL8" s="4">
        <v>0.21145708584</v>
      </c>
      <c r="VM8" s="4">
        <v>31.16</v>
      </c>
      <c r="VN8" s="4">
        <v>30.4636</v>
      </c>
      <c r="VO8" s="4">
        <v>14.9754</v>
      </c>
      <c r="VP8" s="4">
        <v>36.2774</v>
      </c>
      <c r="VQ8" s="4">
        <v>37.2042</v>
      </c>
      <c r="VR8" s="4">
        <v>32.431399999999996</v>
      </c>
      <c r="VS8" s="4">
        <v>32.43</v>
      </c>
      <c r="VT8" s="4">
        <v>0.1054167226</v>
      </c>
      <c r="VU8" s="4">
        <v>0.1195607902</v>
      </c>
      <c r="VV8" s="4">
        <v>61.962400000000002</v>
      </c>
      <c r="VW8" s="4">
        <v>57.027200000000001</v>
      </c>
      <c r="VX8" s="4">
        <v>68.099999999999994</v>
      </c>
      <c r="VY8" s="4">
        <f t="shared" si="76"/>
        <v>6.137599999999992</v>
      </c>
      <c r="VZ8" s="4">
        <f t="shared" si="77"/>
        <v>11.072799999999994</v>
      </c>
      <c r="WA8" s="4">
        <f t="shared" si="78"/>
        <v>8.6051999999999929</v>
      </c>
      <c r="WB8" s="4">
        <v>1951.8569399999999</v>
      </c>
      <c r="WC8" s="4">
        <v>1839.8268</v>
      </c>
      <c r="WD8" s="4">
        <v>0.25279753669799998</v>
      </c>
      <c r="WE8" s="4">
        <v>0.221799759426</v>
      </c>
      <c r="WF8" s="4">
        <v>0.18715658160000001</v>
      </c>
      <c r="WG8" s="4">
        <v>0.16462606011200001</v>
      </c>
      <c r="WH8" s="4">
        <v>0.18367732734200001</v>
      </c>
      <c r="WI8" s="4">
        <v>0.13302719494599999</v>
      </c>
      <c r="WJ8" s="4">
        <f t="shared" si="79"/>
        <v>0.158352261144</v>
      </c>
      <c r="WK8" s="4">
        <v>0.116182491348</v>
      </c>
      <c r="WL8" s="4">
        <v>7.3873645725999998E-2</v>
      </c>
      <c r="WM8" s="4">
        <v>6.9061910281999997E-2</v>
      </c>
      <c r="WN8" s="4">
        <v>5.9808098189999999E-2</v>
      </c>
      <c r="WO8" s="4">
        <v>0.37478551696599999</v>
      </c>
      <c r="WP8" s="4">
        <v>0.37225139054799999</v>
      </c>
      <c r="WQ8" s="4">
        <v>0.37338395557800003</v>
      </c>
      <c r="WR8" s="4">
        <v>0.32568978164599999</v>
      </c>
      <c r="WS8" s="4">
        <v>0.13462749071399999</v>
      </c>
      <c r="WT8" s="4">
        <v>0.164021359634</v>
      </c>
      <c r="WU8" s="4">
        <v>0.68119595298400004</v>
      </c>
      <c r="WV8" s="4">
        <v>0.583870638474</v>
      </c>
      <c r="WW8" s="4">
        <v>0.37825593182</v>
      </c>
      <c r="WX8" s="4">
        <v>0.40014396623600001</v>
      </c>
      <c r="WY8" s="4">
        <v>0.417496197688</v>
      </c>
      <c r="WZ8" s="4">
        <v>0.415767050566</v>
      </c>
      <c r="XA8" s="4">
        <v>0.317248525324</v>
      </c>
      <c r="XB8" s="4">
        <v>0.25265419345200002</v>
      </c>
      <c r="XC8" s="4">
        <v>0.27088547594399998</v>
      </c>
      <c r="XD8" s="4">
        <v>0.22299986698999999</v>
      </c>
      <c r="XE8" s="4">
        <v>-0.2071302699</v>
      </c>
      <c r="XF8" s="4">
        <v>-0.1352370128</v>
      </c>
      <c r="XG8" s="4">
        <v>0.417496197688</v>
      </c>
      <c r="XH8" s="4">
        <v>0.415767050566</v>
      </c>
      <c r="XI8" s="4">
        <v>0.20829457278399999</v>
      </c>
      <c r="XJ8" s="4">
        <v>0.18080171367799999</v>
      </c>
      <c r="XK8" s="4">
        <v>0.132815745648</v>
      </c>
      <c r="XL8" s="4">
        <v>0.10474157609400001</v>
      </c>
      <c r="XM8" s="4">
        <v>7.8057064418000005E-2</v>
      </c>
      <c r="XN8" s="4">
        <v>7.7985859928000001E-2</v>
      </c>
      <c r="XO8" s="4">
        <v>0.37903878867399998</v>
      </c>
      <c r="XP8" s="4">
        <v>0.43780403171400001</v>
      </c>
      <c r="XQ8" s="4">
        <v>0.42563825311800002</v>
      </c>
      <c r="XR8" s="4">
        <v>0.48156286945799998</v>
      </c>
      <c r="XS8" s="4">
        <v>-0.23213662466000001</v>
      </c>
      <c r="XT8" s="4">
        <v>-0.18728254184000001</v>
      </c>
      <c r="XU8" s="4">
        <v>0.42563825311800002</v>
      </c>
      <c r="XV8" s="4">
        <v>0.48156286945799998</v>
      </c>
      <c r="XW8" s="4">
        <v>0.183827018692308</v>
      </c>
      <c r="XX8" s="4">
        <v>0.252512067086539</v>
      </c>
      <c r="XY8" s="4">
        <v>0.163302551480769</v>
      </c>
      <c r="XZ8" s="4">
        <v>0.21494311219230799</v>
      </c>
      <c r="YA8" s="4">
        <v>0.40238321608653899</v>
      </c>
      <c r="YB8" s="4">
        <v>0.32047699274038499</v>
      </c>
      <c r="YC8" s="4">
        <v>0.20811040950000001</v>
      </c>
      <c r="YD8" s="4">
        <v>0.42512881853846202</v>
      </c>
      <c r="YE8" s="4">
        <v>0.34936455712499997</v>
      </c>
      <c r="YF8" s="4">
        <v>0.16549187867307699</v>
      </c>
      <c r="YG8" s="4">
        <v>0.224947587</v>
      </c>
      <c r="YH8" s="4">
        <v>0.16046474368269201</v>
      </c>
      <c r="YI8" s="4">
        <v>0.127</v>
      </c>
      <c r="YJ8" s="4">
        <v>0.15838461538461501</v>
      </c>
      <c r="YK8" s="4">
        <v>8.5403846153846205E-2</v>
      </c>
      <c r="YL8" s="4">
        <v>0.13141346153846101</v>
      </c>
      <c r="YM8" s="4">
        <v>0.167769230769231</v>
      </c>
      <c r="YN8" s="4">
        <v>8.0644230769230801E-2</v>
      </c>
      <c r="YO8" s="4">
        <v>0.127509615384615</v>
      </c>
      <c r="YP8" s="4">
        <v>0.15953846153846199</v>
      </c>
      <c r="YQ8" s="4">
        <v>8.6394230769230695E-2</v>
      </c>
      <c r="YR8" s="4">
        <v>0.130769230769231</v>
      </c>
      <c r="YS8" s="4">
        <v>0.16537499999999999</v>
      </c>
      <c r="YT8" s="4">
        <v>7.94615384615385E-2</v>
      </c>
      <c r="YU8" s="4">
        <v>33.013173076923103</v>
      </c>
      <c r="YV8" s="4">
        <v>31.4007692307692</v>
      </c>
      <c r="YW8" s="4">
        <v>13.081250000000001</v>
      </c>
      <c r="YX8" s="4">
        <v>37.558365384615399</v>
      </c>
      <c r="YY8" s="4">
        <v>39.442307692307701</v>
      </c>
      <c r="YZ8" s="4">
        <v>34.523846153846101</v>
      </c>
      <c r="ZA8" s="4">
        <v>34.4592307692307</v>
      </c>
      <c r="ZB8" s="4">
        <v>8.3873013692307694E-2</v>
      </c>
      <c r="ZC8" s="4">
        <v>0.12571707565384599</v>
      </c>
      <c r="ZD8" s="4">
        <v>61.0026923076923</v>
      </c>
      <c r="ZE8" s="4">
        <v>54.104230769230803</v>
      </c>
      <c r="ZF8" s="4">
        <v>80.900000000000006</v>
      </c>
      <c r="ZG8" s="4">
        <f t="shared" si="80"/>
        <v>19.897307692307706</v>
      </c>
      <c r="ZH8" s="4">
        <f t="shared" si="81"/>
        <v>26.795769230769203</v>
      </c>
      <c r="ZI8" s="4">
        <v>1930.04439423077</v>
      </c>
      <c r="ZJ8" s="4">
        <v>1773.4724519230799</v>
      </c>
      <c r="ZK8" s="4">
        <v>0.34107869048461498</v>
      </c>
      <c r="ZL8" s="4">
        <v>0.29778901351826897</v>
      </c>
      <c r="ZM8" s="4">
        <v>0.25328719758269302</v>
      </c>
      <c r="ZN8" s="4">
        <v>0.19643423443653801</v>
      </c>
      <c r="ZO8" s="4">
        <v>0.30724474233173099</v>
      </c>
      <c r="ZP8" s="4">
        <v>0.22480185162115399</v>
      </c>
      <c r="ZQ8" s="4">
        <v>0.217491929994231</v>
      </c>
      <c r="ZR8" s="4">
        <v>0.119172263426923</v>
      </c>
      <c r="ZS8" s="4">
        <v>9.67434347538461E-2</v>
      </c>
      <c r="ZT8" s="4">
        <v>0.109054143795192</v>
      </c>
      <c r="ZU8" s="4">
        <v>0.450511634854807</v>
      </c>
      <c r="ZV8" s="4">
        <v>0.41738050895961498</v>
      </c>
      <c r="ZW8" s="4">
        <v>0.43817072463750001</v>
      </c>
      <c r="ZX8" s="4">
        <v>0.367208806948077</v>
      </c>
      <c r="ZY8" s="4">
        <v>0.12907142114134601</v>
      </c>
      <c r="ZZ8" s="4">
        <v>0.13613519007307701</v>
      </c>
      <c r="AAA8" s="4">
        <v>1.0513691919586501</v>
      </c>
      <c r="AAB8" s="4">
        <v>0.88624504405096205</v>
      </c>
      <c r="AAC8" s="4">
        <v>0.31570370237307699</v>
      </c>
      <c r="AAD8" s="4">
        <v>0.47932453362884597</v>
      </c>
      <c r="AAE8" s="4">
        <v>0.37479087331057698</v>
      </c>
      <c r="AAF8" s="4">
        <v>0.51971694132596102</v>
      </c>
      <c r="AAG8" s="4">
        <v>0.34240862364230801</v>
      </c>
      <c r="AAH8" s="4">
        <v>0.39403861003750001</v>
      </c>
      <c r="AAI8" s="4">
        <v>0.28001361656826901</v>
      </c>
      <c r="AAJ8" s="4">
        <v>0.338902219284615</v>
      </c>
      <c r="AAK8" s="4">
        <v>-0.35496409820192298</v>
      </c>
      <c r="AAL8" s="4">
        <v>-0.20862014858557701</v>
      </c>
      <c r="AAM8" s="4">
        <v>0.62076998074326994</v>
      </c>
      <c r="AAN8" s="4">
        <v>2.44161647354231</v>
      </c>
      <c r="AAO8" s="4">
        <v>0.34883783754423098</v>
      </c>
      <c r="AAP8" s="4">
        <v>0.29685203991249998</v>
      </c>
      <c r="AAQ8" s="4">
        <v>0.24306516308750001</v>
      </c>
      <c r="AAR8" s="4">
        <v>0.19649758573461501</v>
      </c>
      <c r="AAS8" s="4">
        <v>0.117506995888462</v>
      </c>
      <c r="AAT8" s="4">
        <v>0.108813219829808</v>
      </c>
      <c r="AAU8" s="4">
        <v>0.337571580701923</v>
      </c>
      <c r="AAV8" s="4">
        <v>0.37339376386057699</v>
      </c>
      <c r="AAW8" s="4">
        <v>0.40788210178557699</v>
      </c>
      <c r="AAX8" s="4">
        <v>0.43955467938076898</v>
      </c>
      <c r="AAY8" s="4">
        <v>-0.38656069790384601</v>
      </c>
      <c r="AAZ8" s="4">
        <v>-0.32133157712499999</v>
      </c>
      <c r="ABA8" s="4">
        <v>0.69413828154230806</v>
      </c>
      <c r="ABB8" s="4">
        <v>0.79694378184423098</v>
      </c>
      <c r="ABC8" s="4">
        <v>0.15041624884999999</v>
      </c>
      <c r="ABD8" s="4">
        <v>0.18519657265</v>
      </c>
      <c r="ABE8" s="4">
        <v>0.1282438535</v>
      </c>
      <c r="ABF8" s="4">
        <v>0.178207556825</v>
      </c>
      <c r="ABG8" s="4">
        <v>0.42944256759999999</v>
      </c>
      <c r="ABH8" s="4">
        <v>0.34517430269999999</v>
      </c>
      <c r="ABI8" s="4">
        <v>0.161635</v>
      </c>
      <c r="ABJ8" s="4">
        <v>0.421491130825</v>
      </c>
      <c r="ABK8" s="4">
        <v>0.30137939959999999</v>
      </c>
      <c r="ABL8" s="4">
        <v>0.13303983547500001</v>
      </c>
      <c r="ABM8" s="4">
        <v>0.1582973922</v>
      </c>
      <c r="ABN8" s="4">
        <v>0.13976095615</v>
      </c>
      <c r="ABO8" s="4">
        <v>0.103175</v>
      </c>
      <c r="ABP8" s="4">
        <v>0.14025000000000001</v>
      </c>
      <c r="ABQ8" s="4">
        <v>5.7049999999999997E-2</v>
      </c>
      <c r="ABR8" s="4">
        <v>0.11132499999999999</v>
      </c>
      <c r="ABS8" s="4">
        <v>0.152175</v>
      </c>
      <c r="ABT8" s="4">
        <v>5.4350000000000002E-2</v>
      </c>
      <c r="ABU8" s="4">
        <v>0.1037</v>
      </c>
      <c r="ABV8" s="4">
        <v>0.1396</v>
      </c>
      <c r="ABW8" s="4">
        <v>5.7750000000000003E-2</v>
      </c>
      <c r="ABX8" s="4">
        <v>0.113</v>
      </c>
      <c r="ABY8" s="4">
        <v>0.15382499999999999</v>
      </c>
      <c r="ABZ8" s="4">
        <v>5.2549999999999999E-2</v>
      </c>
      <c r="ACA8" s="4">
        <v>33.1</v>
      </c>
      <c r="ACB8" s="4">
        <v>31.774249999999999</v>
      </c>
      <c r="ACC8" s="4">
        <v>24.023250000000001</v>
      </c>
      <c r="ACD8" s="4">
        <v>31.47</v>
      </c>
      <c r="ACE8" s="4">
        <v>32.463250000000002</v>
      </c>
      <c r="ACF8" s="4">
        <v>32.966999999999999</v>
      </c>
      <c r="ACG8" s="4">
        <v>32.9375</v>
      </c>
      <c r="ACH8" s="4">
        <v>-3.6262471725000002E-2</v>
      </c>
      <c r="ACI8" s="4">
        <v>-8.5577412750000009E-3</v>
      </c>
      <c r="ACJ8" s="4">
        <v>71.643500000000003</v>
      </c>
      <c r="ACK8" s="4">
        <v>67.504499999999993</v>
      </c>
      <c r="ACL8" s="4">
        <v>97.1</v>
      </c>
      <c r="ACM8" s="4">
        <f t="shared" si="82"/>
        <v>25.456499999999991</v>
      </c>
      <c r="ACN8" s="4">
        <f t="shared" si="83"/>
        <v>29.595500000000001</v>
      </c>
      <c r="ACO8" s="4">
        <f t="shared" si="84"/>
        <v>27.525999999999996</v>
      </c>
      <c r="ACP8" s="4">
        <v>2171.589825</v>
      </c>
      <c r="ACQ8" s="4">
        <v>2077.6068749999999</v>
      </c>
      <c r="ACR8" s="4">
        <v>0.4437334415875</v>
      </c>
      <c r="ACS8" s="4">
        <v>0.41000224030249999</v>
      </c>
      <c r="ACT8" s="4">
        <v>0.3012171480925</v>
      </c>
      <c r="ACU8" s="4">
        <v>0.31738402246750003</v>
      </c>
      <c r="ACV8" s="4">
        <v>0.45300375318250002</v>
      </c>
      <c r="ACW8" s="4">
        <v>0.39535856809499997</v>
      </c>
      <c r="ACX8" s="4">
        <v>0.31188806719000001</v>
      </c>
      <c r="ACY8" s="4">
        <v>0.30163345470250003</v>
      </c>
      <c r="ACZ8" s="4">
        <v>0.1652301266375</v>
      </c>
      <c r="ADA8" s="4">
        <v>0.107158762975</v>
      </c>
      <c r="ADB8" s="4">
        <v>0.50039680492750005</v>
      </c>
      <c r="ADC8" s="4">
        <v>0.53697033621500001</v>
      </c>
      <c r="ADD8" s="4">
        <v>0.51846514223999995</v>
      </c>
      <c r="ADE8" s="4">
        <v>0.47796406335250002</v>
      </c>
      <c r="ADF8" s="4">
        <v>7.2414511725000005E-2</v>
      </c>
      <c r="ADG8" s="4">
        <v>0.162392280345</v>
      </c>
      <c r="ADH8" s="4">
        <v>1.6182977535600001</v>
      </c>
      <c r="ADI8" s="4">
        <v>1.425356578975</v>
      </c>
      <c r="ADJ8" s="4">
        <v>0.3669368455025</v>
      </c>
      <c r="ADK8" s="4">
        <v>0.2689343353525</v>
      </c>
      <c r="ADL8" s="4">
        <v>0.4561564286325</v>
      </c>
      <c r="ADM8" s="4">
        <v>0.3334198484175</v>
      </c>
      <c r="ADN8" s="4">
        <v>0.46103186377499999</v>
      </c>
      <c r="ADO8" s="4">
        <v>0.32187165418250002</v>
      </c>
      <c r="ADP8" s="4">
        <v>0.37255113140000001</v>
      </c>
      <c r="ADQ8" s="4">
        <v>0.2561354931075</v>
      </c>
      <c r="ADR8" s="4">
        <v>-0.47307097397499998</v>
      </c>
      <c r="ADS8" s="4">
        <v>-0.45934243797500002</v>
      </c>
      <c r="ADT8" s="4">
        <v>0.85165978811749998</v>
      </c>
      <c r="ADU8" s="4">
        <v>0.57198231368749997</v>
      </c>
      <c r="ADV8" s="4">
        <v>0.478397273485</v>
      </c>
      <c r="ADW8" s="4">
        <v>0.41489637577999999</v>
      </c>
      <c r="ADX8" s="4">
        <v>0.35582230142999999</v>
      </c>
      <c r="ADY8" s="4">
        <v>0.2894336789625</v>
      </c>
      <c r="ADZ8" s="4">
        <v>0.15170663354</v>
      </c>
      <c r="AEA8" s="4">
        <v>0.14699633524</v>
      </c>
      <c r="AEB8" s="4">
        <v>0.31809305062249998</v>
      </c>
      <c r="AEC8" s="4">
        <v>0.35612039202500001</v>
      </c>
      <c r="AED8" s="4">
        <v>0.40885621767750002</v>
      </c>
      <c r="AEE8" s="4">
        <v>0.44067770609500001</v>
      </c>
      <c r="AEF8" s="4">
        <v>-0.51841612925000002</v>
      </c>
      <c r="AEG8" s="4">
        <v>-0.44067424830000002</v>
      </c>
      <c r="AEH8" s="4">
        <v>0.69495731713749997</v>
      </c>
      <c r="AEI8" s="4">
        <v>0.79194787925749999</v>
      </c>
      <c r="AEJ8" s="4">
        <v>0.14460469305263199</v>
      </c>
      <c r="AEK8" s="4">
        <v>0.17463874857894701</v>
      </c>
      <c r="AEL8" s="4">
        <v>0.11876717502631599</v>
      </c>
      <c r="AEM8" s="4">
        <v>0.15830902384210499</v>
      </c>
      <c r="AEN8" s="4">
        <v>0.39504680136842102</v>
      </c>
      <c r="AEO8" s="4">
        <v>0.29225967268421099</v>
      </c>
      <c r="AEP8" s="4">
        <v>0.15194082173684201</v>
      </c>
      <c r="AEQ8" s="4">
        <v>0.39265681523684198</v>
      </c>
      <c r="AER8" s="4">
        <v>0.288733536210526</v>
      </c>
      <c r="AES8" s="4">
        <v>0.12834645268421099</v>
      </c>
      <c r="AET8" s="4">
        <v>0.144415313894737</v>
      </c>
      <c r="AEU8" s="4">
        <v>0.126017432368421</v>
      </c>
      <c r="AEV8" s="4">
        <v>0.102342105263158</v>
      </c>
      <c r="AEW8" s="4">
        <v>0.141921052631579</v>
      </c>
      <c r="AEX8" s="4">
        <v>5.2210526315789499E-2</v>
      </c>
      <c r="AEY8" s="4">
        <v>0.110394736842105</v>
      </c>
      <c r="AEZ8" s="4">
        <v>0.15360526315789499</v>
      </c>
      <c r="AFA8" s="4">
        <v>5.0210526315789497E-2</v>
      </c>
      <c r="AFB8" s="4">
        <v>0.10202631578947401</v>
      </c>
      <c r="AFC8" s="4">
        <v>0.13978947368421099</v>
      </c>
      <c r="AFD8" s="4">
        <v>5.41842105263158E-2</v>
      </c>
      <c r="AFE8" s="4">
        <v>0.11186842105263201</v>
      </c>
      <c r="AFF8" s="4">
        <v>0.15513157894736801</v>
      </c>
      <c r="AFG8" s="4">
        <v>4.7842105263157901E-2</v>
      </c>
      <c r="AFH8" s="4">
        <v>28.38</v>
      </c>
      <c r="AFI8" s="4">
        <v>33.074736842105303</v>
      </c>
      <c r="AFJ8" s="4">
        <v>18.974736842105301</v>
      </c>
      <c r="AFK8" s="4">
        <v>35.743947368421097</v>
      </c>
      <c r="AFL8" s="4">
        <v>37.052894736842099</v>
      </c>
      <c r="AFM8" s="4">
        <v>33.100526315789502</v>
      </c>
      <c r="AFN8" s="4">
        <v>33.290526315789499</v>
      </c>
      <c r="AFO8" s="4">
        <v>7.3232488131578899E-2</v>
      </c>
      <c r="AFP8" s="4">
        <v>9.5007921394736794E-2</v>
      </c>
      <c r="AFQ8" s="4">
        <v>73.606578947368405</v>
      </c>
      <c r="AFR8" s="4">
        <v>69.674473684210497</v>
      </c>
      <c r="AFS8" s="4">
        <v>101.2</v>
      </c>
      <c r="AFT8" s="4">
        <f t="shared" si="85"/>
        <v>27.593421052631598</v>
      </c>
      <c r="AFU8" s="4">
        <f t="shared" si="86"/>
        <v>31.525526315789506</v>
      </c>
      <c r="AFV8" s="4">
        <f t="shared" si="87"/>
        <v>29.559473684210552</v>
      </c>
      <c r="AFW8" s="4">
        <v>2216.1804210526302</v>
      </c>
      <c r="AFX8" s="4">
        <v>2126.8879999999999</v>
      </c>
      <c r="AFY8" s="4">
        <v>0.44001700015789502</v>
      </c>
      <c r="AFZ8" s="4">
        <v>0.423454027452632</v>
      </c>
      <c r="AGA8" s="4">
        <v>0.30957767153947402</v>
      </c>
      <c r="AGB8" s="4">
        <v>0.29553927376842098</v>
      </c>
      <c r="AGC8" s="4">
        <v>0.46116418878947402</v>
      </c>
      <c r="AGD8" s="4">
        <v>0.38487475539210497</v>
      </c>
      <c r="AGE8" s="4">
        <f t="shared" si="88"/>
        <v>0.42301947209078949</v>
      </c>
      <c r="AGF8" s="4">
        <v>0.33352590060526299</v>
      </c>
      <c r="AGG8" s="4">
        <v>0.252484760636842</v>
      </c>
      <c r="AGH8" s="4">
        <v>0.15163519467105299</v>
      </c>
      <c r="AGI8" s="4">
        <v>0.147337792134211</v>
      </c>
      <c r="AGJ8" s="4">
        <v>0.51259214993684199</v>
      </c>
      <c r="AGK8" s="4">
        <v>0.53434187634999997</v>
      </c>
      <c r="AGL8" s="4">
        <v>0.50557925323421005</v>
      </c>
      <c r="AGM8" s="4">
        <v>0.460281565936842</v>
      </c>
      <c r="AGN8" s="4">
        <v>9.3319364671052604E-2</v>
      </c>
      <c r="AGO8" s="4">
        <v>0.14230200517368399</v>
      </c>
      <c r="AGP8" s="4">
        <v>1.59243376974211</v>
      </c>
      <c r="AGQ8" s="4">
        <v>1.5127795439815801</v>
      </c>
      <c r="AGR8" s="4">
        <v>0.33095054989210498</v>
      </c>
      <c r="AGS8" s="4">
        <v>0.38607224396052597</v>
      </c>
      <c r="AGT8" s="4">
        <v>0.41844909928157897</v>
      </c>
      <c r="AGU8" s="4">
        <v>0.458960039344737</v>
      </c>
      <c r="AGV8" s="4">
        <v>0.43053136947631598</v>
      </c>
      <c r="AGW8" s="4">
        <v>0.42292671255789499</v>
      </c>
      <c r="AGX8" s="4">
        <v>0.34482804029736802</v>
      </c>
      <c r="AGY8" s="4">
        <v>0.34374028451315802</v>
      </c>
      <c r="AGZ8" s="4">
        <v>-0.49782539455263197</v>
      </c>
      <c r="AHA8" s="4">
        <v>-0.39764004436842099</v>
      </c>
      <c r="AHB8" s="4">
        <v>0.73029768848421095</v>
      </c>
      <c r="AHC8" s="4">
        <v>1.0253192568368401</v>
      </c>
      <c r="AHD8" s="4">
        <v>0.51344664919473704</v>
      </c>
      <c r="AHE8" s="4">
        <v>0.44720939469210502</v>
      </c>
      <c r="AHF8" s="4">
        <v>0.38838758006315799</v>
      </c>
      <c r="AHG8" s="4">
        <v>0.31822579809736801</v>
      </c>
      <c r="AHH8" s="4">
        <v>0.16045637043421099</v>
      </c>
      <c r="AHI8" s="4">
        <v>0.15579832055000001</v>
      </c>
      <c r="AHJ8" s="4">
        <v>0.31379462588157903</v>
      </c>
      <c r="AHK8" s="4">
        <v>0.35140692345789498</v>
      </c>
      <c r="AHL8" s="4">
        <v>0.408719024776316</v>
      </c>
      <c r="AHM8" s="4">
        <v>0.44247527261052599</v>
      </c>
      <c r="AHN8" s="4">
        <v>-0.55336590197368396</v>
      </c>
      <c r="AHO8" s="4">
        <v>-0.47296364271052599</v>
      </c>
      <c r="AHP8" s="4">
        <v>0.69501854881052605</v>
      </c>
      <c r="AHQ8" s="4">
        <v>0.79915076851052602</v>
      </c>
      <c r="AHR8" s="4">
        <v>0.12112170351219501</v>
      </c>
      <c r="AHS8" s="4">
        <v>0.13745130641463399</v>
      </c>
      <c r="AHT8" s="4">
        <v>9.7150348756097502E-2</v>
      </c>
      <c r="AHU8" s="4">
        <v>0.12937593270731701</v>
      </c>
      <c r="AHV8" s="4">
        <v>0.32155551629268297</v>
      </c>
      <c r="AHW8" s="4">
        <v>0.241380318829268</v>
      </c>
      <c r="AHX8" s="4">
        <v>0.127256109756098</v>
      </c>
      <c r="AHY8" s="4">
        <v>0.34135995402439001</v>
      </c>
      <c r="AHZ8" s="4">
        <v>0.24479324956097601</v>
      </c>
      <c r="AIA8" s="4">
        <v>0.11195962517073201</v>
      </c>
      <c r="AIB8" s="4">
        <v>0.125173547926829</v>
      </c>
      <c r="AIC8" s="4">
        <v>0.105761668609756</v>
      </c>
      <c r="AID8" s="4">
        <v>8.5536585365853707E-2</v>
      </c>
      <c r="AIE8" s="4">
        <v>0.118682926829268</v>
      </c>
      <c r="AIF8" s="4">
        <v>4.0829268292682901E-2</v>
      </c>
      <c r="AIG8" s="4">
        <v>9.2219512195122005E-2</v>
      </c>
      <c r="AIH8" s="4">
        <v>0.127268292682927</v>
      </c>
      <c r="AII8" s="4">
        <v>3.98292682926829E-2</v>
      </c>
      <c r="AIJ8" s="4">
        <v>8.6195121951219505E-2</v>
      </c>
      <c r="AIK8" s="4">
        <v>0.118463414634146</v>
      </c>
      <c r="AIL8" s="4">
        <v>4.1707317073170699E-2</v>
      </c>
      <c r="AIM8" s="4">
        <v>9.3292682926829296E-2</v>
      </c>
      <c r="AIN8" s="4">
        <v>0.12729268292682899</v>
      </c>
      <c r="AIO8" s="4">
        <v>3.8463414634146299E-2</v>
      </c>
      <c r="AIP8" s="4">
        <v>29.32</v>
      </c>
      <c r="AIQ8" s="4">
        <v>25.974146341463399</v>
      </c>
      <c r="AIR8" s="4">
        <v>18.401951219512199</v>
      </c>
      <c r="AIS8" s="4">
        <v>28.2553658536585</v>
      </c>
      <c r="AIT8" s="4">
        <v>28.061951219512199</v>
      </c>
      <c r="AIU8" s="4">
        <v>28.637804878048801</v>
      </c>
      <c r="AIV8" s="4">
        <v>28.686585365853698</v>
      </c>
      <c r="AIW8" s="4">
        <v>-6.7319934878048802E-3</v>
      </c>
      <c r="AIX8" s="4">
        <v>-1.16963226341463E-2</v>
      </c>
      <c r="AIY8" s="4">
        <v>82.076097560975597</v>
      </c>
      <c r="AIZ8" s="4">
        <v>78.724634146341501</v>
      </c>
      <c r="AJA8" s="4">
        <v>116</v>
      </c>
      <c r="AJB8" s="4">
        <f t="shared" si="89"/>
        <v>33.923902439024403</v>
      </c>
      <c r="AJC8" s="4">
        <f t="shared" si="90"/>
        <v>37.275365853658499</v>
      </c>
      <c r="AJD8" s="4">
        <f t="shared" si="91"/>
        <v>35.599634146341451</v>
      </c>
      <c r="AJE8" s="4">
        <v>2408.22792682927</v>
      </c>
      <c r="AJF8" s="4">
        <v>2332.2878780487799</v>
      </c>
      <c r="AJG8" s="4">
        <v>0.454879361839024</v>
      </c>
      <c r="AJH8" s="4">
        <v>0.420818315163415</v>
      </c>
      <c r="AJI8" s="4">
        <v>0.315130478614634</v>
      </c>
      <c r="AJJ8" s="4">
        <v>0.30093310601219497</v>
      </c>
      <c r="AJK8" s="4">
        <v>0.46233639580000002</v>
      </c>
      <c r="AJL8" s="4">
        <v>0.39728758227561001</v>
      </c>
      <c r="AJM8" s="4">
        <f t="shared" si="92"/>
        <v>0.42981198903780504</v>
      </c>
      <c r="AJN8" s="4">
        <v>0.32368473431219502</v>
      </c>
      <c r="AJO8" s="4">
        <v>0.27435135666829302</v>
      </c>
      <c r="AJP8" s="4">
        <v>0.163828787504878</v>
      </c>
      <c r="AJQ8" s="4">
        <v>0.13864981074390201</v>
      </c>
      <c r="AJR8" s="4">
        <v>0.52533169077073205</v>
      </c>
      <c r="AJS8" s="4">
        <v>0.531371974834147</v>
      </c>
      <c r="AJT8" s="4">
        <v>0.50436264425853705</v>
      </c>
      <c r="AJU8" s="4">
        <v>0.44739953862195098</v>
      </c>
      <c r="AJV8" s="4">
        <v>9.2200298431707295E-2</v>
      </c>
      <c r="AJW8" s="4">
        <v>0.141891076095122</v>
      </c>
      <c r="AJX8" s="4">
        <v>1.69247759220244</v>
      </c>
      <c r="AJY8" s="4">
        <v>1.5009133766951199</v>
      </c>
      <c r="AJZ8" s="4">
        <v>0.35568279622926802</v>
      </c>
      <c r="AKA8" s="4">
        <v>0.340784254970732</v>
      </c>
      <c r="AKB8" s="4">
        <v>0.44554421365365898</v>
      </c>
      <c r="AKC8" s="4">
        <v>0.41315598136341503</v>
      </c>
      <c r="AKD8" s="4">
        <v>0.44924034618292702</v>
      </c>
      <c r="AKE8" s="4">
        <v>0.39477516613414598</v>
      </c>
      <c r="AKF8" s="4">
        <v>0.35988611544878102</v>
      </c>
      <c r="AKG8" s="4">
        <v>0.31948030551707302</v>
      </c>
      <c r="AKH8" s="4">
        <v>-0.486927508292683</v>
      </c>
      <c r="AKI8" s="4">
        <v>-0.42789856863414599</v>
      </c>
      <c r="AKJ8" s="4">
        <v>0.82062132319756098</v>
      </c>
      <c r="AKK8" s="4">
        <v>0.81403183328536599</v>
      </c>
      <c r="AKL8" s="4">
        <v>0.52445847653658495</v>
      </c>
      <c r="AKM8" s="4">
        <v>0.47901992972439</v>
      </c>
      <c r="AKN8" s="4">
        <v>0.40736509097561002</v>
      </c>
      <c r="AKO8" s="4">
        <v>0.35276251731707298</v>
      </c>
      <c r="AKP8" s="4">
        <v>0.15408186882439001</v>
      </c>
      <c r="AKQ8" s="4">
        <v>0.157057457056098</v>
      </c>
      <c r="AKR8" s="4">
        <f t="shared" si="93"/>
        <v>0.15556966294024399</v>
      </c>
      <c r="AKS8" s="4">
        <v>0.29410070523658499</v>
      </c>
      <c r="AKT8" s="4">
        <v>0.32980493650487802</v>
      </c>
      <c r="AKU8" s="4">
        <v>0.38804014503414602</v>
      </c>
      <c r="AKV8" s="4">
        <v>0.42394789922195097</v>
      </c>
      <c r="AKW8" s="4">
        <v>-0.57215380421951201</v>
      </c>
      <c r="AKX8" s="4">
        <v>-0.51263324878048799</v>
      </c>
      <c r="AKY8" s="4">
        <v>0.63944909117804904</v>
      </c>
      <c r="AKZ8" s="4">
        <v>0.74229828868536596</v>
      </c>
      <c r="ALA8" s="4">
        <v>9.4256999285714294E-2</v>
      </c>
      <c r="ALB8" s="4">
        <v>9.9597585571428601E-2</v>
      </c>
      <c r="ALC8" s="4">
        <v>7.84637472857143E-2</v>
      </c>
      <c r="ALD8" s="4">
        <v>0.105706320857143</v>
      </c>
      <c r="ALE8" s="4">
        <v>0.266134736714286</v>
      </c>
      <c r="ALF8" s="4">
        <v>0.20223812885714301</v>
      </c>
      <c r="ALG8" s="4">
        <v>0.100857114571429</v>
      </c>
      <c r="ALH8" s="4">
        <v>0.26821498742857097</v>
      </c>
      <c r="ALI8" s="4">
        <v>0.19550317857142899</v>
      </c>
      <c r="ALJ8" s="4">
        <v>7.8231292571428607E-2</v>
      </c>
      <c r="ALK8" s="4">
        <v>9.1175625142857195E-2</v>
      </c>
      <c r="ALL8" s="4">
        <v>8.1282272000000003E-2</v>
      </c>
      <c r="ALM8" s="4">
        <v>7.0142857142857104E-2</v>
      </c>
      <c r="ALN8" s="4">
        <v>9.7714285714285698E-2</v>
      </c>
      <c r="ALO8" s="4">
        <v>2.9142857142857099E-2</v>
      </c>
      <c r="ALP8" s="4">
        <v>7.0428571428571396E-2</v>
      </c>
      <c r="ALQ8" s="4">
        <v>9.3857142857142806E-2</v>
      </c>
      <c r="ALR8" s="4">
        <v>2.9857142857142902E-2</v>
      </c>
      <c r="ALS8" s="4">
        <v>33.4</v>
      </c>
      <c r="ALT8" s="4">
        <v>33.29</v>
      </c>
      <c r="ALU8" s="4">
        <v>26.128571428571401</v>
      </c>
      <c r="ALV8" s="4">
        <v>31.231428571428602</v>
      </c>
      <c r="ALW8" s="4">
        <v>31.0528571428571</v>
      </c>
      <c r="ALX8" s="4">
        <v>33.25</v>
      </c>
      <c r="ALY8" s="4">
        <v>33.275714285714301</v>
      </c>
      <c r="ALZ8" s="4">
        <v>-4.9875022857142903E-2</v>
      </c>
      <c r="AMA8" s="4">
        <v>-4.9971772857142799E-2</v>
      </c>
      <c r="AMB8" s="4">
        <v>92.714285714285694</v>
      </c>
      <c r="AMC8" s="4">
        <v>96.514285714285705</v>
      </c>
      <c r="AMD8" s="4">
        <v>140</v>
      </c>
      <c r="AME8" s="4">
        <f t="shared" si="94"/>
        <v>47.285714285714306</v>
      </c>
      <c r="AMF8" s="4">
        <f t="shared" si="95"/>
        <v>43.485714285714295</v>
      </c>
      <c r="AMG8" s="4">
        <f t="shared" si="96"/>
        <v>45.3857142857143</v>
      </c>
      <c r="AMH8" s="4">
        <v>2649.8670000000002</v>
      </c>
      <c r="AMI8" s="4">
        <v>2736.4115714285699</v>
      </c>
      <c r="AMJ8" s="4">
        <v>0.45206164384285702</v>
      </c>
      <c r="AMK8" s="4">
        <v>0.42518253355714303</v>
      </c>
      <c r="AML8" s="4">
        <v>0.31746994175714299</v>
      </c>
      <c r="AMM8" s="4">
        <v>0.31097214922857103</v>
      </c>
      <c r="AMN8" s="4">
        <v>0.49180382675714301</v>
      </c>
      <c r="AMO8" s="4">
        <v>0.45047946360000002</v>
      </c>
      <c r="AMP8" s="4">
        <f t="shared" si="97"/>
        <v>0.47114164517857149</v>
      </c>
      <c r="AMQ8" s="4">
        <v>0.36261274481428601</v>
      </c>
      <c r="AMR8" s="4">
        <v>0.33862510779999999</v>
      </c>
      <c r="AMS8" s="4">
        <v>0.15695047757142899</v>
      </c>
      <c r="AMT8" s="4">
        <v>0.13301989032857101</v>
      </c>
      <c r="AMU8" s="4">
        <v>0.53376129652857196</v>
      </c>
      <c r="AMV8" s="4">
        <v>0.53988133934285698</v>
      </c>
      <c r="AMW8" s="4">
        <v>0.54711319014285698</v>
      </c>
      <c r="AMX8" s="4">
        <v>0.47077373002857098</v>
      </c>
      <c r="AMY8" s="4">
        <v>0.107437213414286</v>
      </c>
      <c r="AMZ8" s="4">
        <v>0.14778060462857101</v>
      </c>
      <c r="ANA8" s="4">
        <v>1.6681245531</v>
      </c>
      <c r="ANB8" s="4">
        <v>1.53681455204286</v>
      </c>
      <c r="ANC8" s="4">
        <v>0.32008930470000002</v>
      </c>
      <c r="AND8" s="4">
        <v>0.28389156662857101</v>
      </c>
      <c r="ANE8" s="4">
        <v>0.41053305104285698</v>
      </c>
      <c r="ANF8" s="4">
        <v>0.35924478158571399</v>
      </c>
      <c r="ANG8" s="4">
        <v>0.43634618845714301</v>
      </c>
      <c r="ANH8" s="4">
        <v>0.380794167128571</v>
      </c>
      <c r="ANI8" s="4">
        <v>0.35017967025714303</v>
      </c>
      <c r="ANJ8" s="4">
        <v>0.30834347001428603</v>
      </c>
      <c r="ANK8" s="4">
        <v>-0.53090432485714301</v>
      </c>
      <c r="ANL8" s="4">
        <v>-0.50542635700000005</v>
      </c>
      <c r="ANM8" s="4">
        <v>0.72270388289999998</v>
      </c>
      <c r="ANN8" s="4">
        <v>0.63710612561428603</v>
      </c>
      <c r="ANO8" s="4">
        <v>0.51616470682857096</v>
      </c>
      <c r="ANP8" s="4">
        <v>0.53599152138571404</v>
      </c>
      <c r="ANQ8" s="22">
        <v>-9999</v>
      </c>
      <c r="ANR8" s="4">
        <v>0.40457540868571401</v>
      </c>
      <c r="ANS8" s="4">
        <v>0.41590287465714298</v>
      </c>
      <c r="ANT8" s="4">
        <v>0.14208012179999999</v>
      </c>
      <c r="ANU8" s="4">
        <v>0.16117392548571399</v>
      </c>
      <c r="ANV8" s="4">
        <v>0.27589865856095502</v>
      </c>
      <c r="ANW8" s="4">
        <v>0.30642664873528602</v>
      </c>
      <c r="ANX8" s="4">
        <v>0.36569642175714301</v>
      </c>
      <c r="ANY8" s="4">
        <v>0.40244276829999998</v>
      </c>
      <c r="ANZ8" s="4">
        <v>-0.57425771828571404</v>
      </c>
      <c r="AOA8" s="4">
        <v>-0.576471299142857</v>
      </c>
      <c r="AOB8" s="4">
        <v>0.57925946934285699</v>
      </c>
      <c r="AOC8" s="4">
        <v>0.67744140559999999</v>
      </c>
      <c r="AOD8" s="4">
        <v>9.0337832372093002E-2</v>
      </c>
      <c r="AOE8" s="4">
        <v>0.105283918116279</v>
      </c>
      <c r="AOF8" s="4">
        <v>7.8284907232558099E-2</v>
      </c>
      <c r="AOG8" s="4">
        <v>0.104689469860465</v>
      </c>
      <c r="AOH8" s="4">
        <v>0.26008273709302299</v>
      </c>
      <c r="AOI8" s="4">
        <v>0.202362827930233</v>
      </c>
      <c r="AOJ8" s="4">
        <v>0.101285005976744</v>
      </c>
      <c r="AOK8" s="4">
        <v>0.258838534116279</v>
      </c>
      <c r="AOL8" s="4">
        <v>0.18380624846511601</v>
      </c>
      <c r="AOM8" s="4">
        <v>8.4829776325581405E-2</v>
      </c>
      <c r="AON8" s="4">
        <v>9.92399023023256E-2</v>
      </c>
      <c r="AOO8" s="4">
        <v>8.2793480000000003E-2</v>
      </c>
      <c r="AOP8" s="4">
        <v>6.64651162790698E-2</v>
      </c>
      <c r="AOQ8" s="4">
        <v>9.1651162790697696E-2</v>
      </c>
      <c r="AOR8" s="4">
        <v>2.9790697674418599E-2</v>
      </c>
      <c r="AOS8" s="4">
        <v>7.0325581395348793E-2</v>
      </c>
      <c r="AOT8" s="4">
        <v>9.4744186046511705E-2</v>
      </c>
      <c r="AOU8" s="4">
        <v>3.03255813953488E-2</v>
      </c>
      <c r="AOV8" s="4">
        <v>34.407906976744201</v>
      </c>
      <c r="AOW8" s="4">
        <v>36.174651162790703</v>
      </c>
      <c r="AOX8" s="4">
        <v>15.6667441860465</v>
      </c>
      <c r="AOY8" s="4">
        <v>32.859069767441902</v>
      </c>
      <c r="AOZ8" s="4">
        <v>32.847209302325602</v>
      </c>
      <c r="APA8" s="4">
        <v>35.92</v>
      </c>
      <c r="APB8" s="4">
        <v>35.96</v>
      </c>
      <c r="APC8" s="4">
        <v>-7.7371695581395394E-2</v>
      </c>
      <c r="APD8" s="4">
        <v>-7.1456926255813999E-2</v>
      </c>
      <c r="APE8" s="4">
        <v>95.911627906976804</v>
      </c>
      <c r="APF8" s="4">
        <v>93.668837209302296</v>
      </c>
      <c r="APG8" s="4">
        <v>140</v>
      </c>
      <c r="APH8" s="4">
        <f t="shared" si="98"/>
        <v>44.088372093023196</v>
      </c>
      <c r="API8" s="4">
        <f t="shared" si="99"/>
        <v>46.331162790697704</v>
      </c>
      <c r="APJ8" s="4">
        <f t="shared" si="100"/>
        <v>45.20976744186045</v>
      </c>
      <c r="APK8" s="4">
        <v>2722.4703023255802</v>
      </c>
      <c r="APL8" s="4">
        <v>2671.55995348837</v>
      </c>
      <c r="APM8" s="4">
        <v>0.435006524216279</v>
      </c>
      <c r="APN8" s="4">
        <v>0.42097447856046499</v>
      </c>
      <c r="APO8" s="4">
        <v>0.28842961098604702</v>
      </c>
      <c r="APP8" s="4">
        <v>0.31504926048372101</v>
      </c>
      <c r="APQ8" s="4">
        <v>0.44354930068139498</v>
      </c>
      <c r="APR8" s="4">
        <v>0.41982188900930201</v>
      </c>
      <c r="APS8" s="4">
        <f t="shared" si="101"/>
        <v>0.43168559484534852</v>
      </c>
      <c r="APT8" s="4">
        <v>0.29858638848604602</v>
      </c>
      <c r="APU8" s="4">
        <v>0.31395244304186098</v>
      </c>
      <c r="APV8" s="4">
        <v>0.168313737865116</v>
      </c>
      <c r="APW8" s="4">
        <v>0.122787077237209</v>
      </c>
      <c r="APX8" s="4">
        <v>0.51320177772093001</v>
      </c>
      <c r="APY8" s="4">
        <v>0.53328041623953504</v>
      </c>
      <c r="APZ8" s="4">
        <v>0.50412175978604601</v>
      </c>
      <c r="AQA8" s="4">
        <v>0.47990601638604702</v>
      </c>
      <c r="AQB8" s="4">
        <v>0.10068092620465099</v>
      </c>
      <c r="AQC8" s="4">
        <v>0.14421038836976699</v>
      </c>
      <c r="AQD8" s="4">
        <v>1.5639323157418601</v>
      </c>
      <c r="AQE8" s="4">
        <v>1.49804528566046</v>
      </c>
      <c r="AQF8" s="4">
        <v>0.38173105486046499</v>
      </c>
      <c r="AQG8" s="4">
        <v>0.284199317902326</v>
      </c>
      <c r="AQH8" s="4">
        <v>0.46998629834186101</v>
      </c>
      <c r="AQI8" s="4">
        <v>0.35257601219302298</v>
      </c>
      <c r="AQJ8" s="4">
        <v>0.47453787923720903</v>
      </c>
      <c r="AQK8" s="4">
        <v>0.35135759729534899</v>
      </c>
      <c r="AQL8" s="4">
        <v>0.38717385071627902</v>
      </c>
      <c r="AQM8" s="4">
        <v>0.282784405562791</v>
      </c>
      <c r="AQN8" s="4">
        <v>-0.45689862641860501</v>
      </c>
      <c r="AQO8" s="4">
        <v>-0.47414847751162797</v>
      </c>
      <c r="AQP8" s="4">
        <v>0.90836842740697699</v>
      </c>
      <c r="AQQ8" s="4">
        <v>0.661035716316279</v>
      </c>
      <c r="AQR8" s="4">
        <v>0.51101122781860497</v>
      </c>
      <c r="AQS8" s="4">
        <v>0.50480742202092999</v>
      </c>
      <c r="AQT8" s="4">
        <v>0.39810185067674397</v>
      </c>
      <c r="AQU8" s="4">
        <v>0.38222797846511603</v>
      </c>
      <c r="AQV8" s="4">
        <v>0.145566432637209</v>
      </c>
      <c r="AQW8" s="4">
        <v>0.156534022555814</v>
      </c>
      <c r="AQX8" s="4">
        <v>0.283955552738691</v>
      </c>
      <c r="AQY8" s="4">
        <v>0.31068778517360102</v>
      </c>
      <c r="AQZ8" s="4">
        <v>0.373777934602326</v>
      </c>
      <c r="ARA8" s="4">
        <v>0.40305780944883701</v>
      </c>
      <c r="ARB8" s="4">
        <v>-0.56462239320930296</v>
      </c>
      <c r="ARC8" s="4">
        <v>-0.54643037004651196</v>
      </c>
      <c r="ARD8" s="4">
        <v>0.60559362712093001</v>
      </c>
      <c r="ARE8" s="4">
        <v>0.68304902204418605</v>
      </c>
      <c r="ARF8" s="4">
        <v>8.8579569147058806E-2</v>
      </c>
      <c r="ARG8" s="4">
        <v>7.5416299117647106E-2</v>
      </c>
      <c r="ARH8" s="4">
        <v>6.9222153176470597E-2</v>
      </c>
      <c r="ARI8" s="4">
        <v>9.6658823529411797E-2</v>
      </c>
      <c r="ARJ8" s="4">
        <v>0.25884479158823498</v>
      </c>
      <c r="ARK8" s="4">
        <v>0.19105453035294101</v>
      </c>
      <c r="ARL8" s="4">
        <v>9.3891741235294104E-2</v>
      </c>
      <c r="ARM8" s="4">
        <v>0.247434971705882</v>
      </c>
      <c r="ARN8" s="4">
        <v>0.17175369273529401</v>
      </c>
      <c r="ARO8" s="4">
        <v>7.5794367029411794E-2</v>
      </c>
      <c r="ARP8" s="4">
        <v>8.7725961323529403E-2</v>
      </c>
      <c r="ARQ8" s="4">
        <v>7.7800829852941206E-2</v>
      </c>
      <c r="ARR8" s="4">
        <v>6.12058823529412E-2</v>
      </c>
      <c r="ARS8" s="4">
        <v>8.4558823529411797E-2</v>
      </c>
      <c r="ART8" s="4">
        <v>2.73823529411765E-2</v>
      </c>
      <c r="ARU8" s="4">
        <v>6.5411764705882405E-2</v>
      </c>
      <c r="ARV8" s="4">
        <v>8.9823529411764705E-2</v>
      </c>
      <c r="ARW8" s="4">
        <v>2.6499999999999999E-2</v>
      </c>
      <c r="ARX8" s="4">
        <v>34.804117647058803</v>
      </c>
      <c r="ARY8" s="4">
        <v>32.867941176470602</v>
      </c>
      <c r="ARZ8" s="4">
        <v>43.675294117647098</v>
      </c>
      <c r="ASA8" s="4">
        <v>33.8497058823529</v>
      </c>
      <c r="ASB8" s="4">
        <v>33.689411764705902</v>
      </c>
      <c r="ASC8" s="4">
        <v>34.340588235294099</v>
      </c>
      <c r="ASD8" s="4">
        <v>34.505294117647097</v>
      </c>
      <c r="ASE8" s="4">
        <v>-1.0607687058823499E-2</v>
      </c>
      <c r="ASF8" s="4">
        <v>-1.6942417735294101E-2</v>
      </c>
      <c r="ASG8" s="4">
        <v>100.252941176471</v>
      </c>
      <c r="ASH8" s="4">
        <v>99.723529411764702</v>
      </c>
      <c r="ASI8" s="4">
        <v>148</v>
      </c>
      <c r="ASJ8" s="4">
        <f t="shared" si="102"/>
        <v>47.747058823529002</v>
      </c>
      <c r="ASK8" s="4">
        <f t="shared" si="103"/>
        <v>48.276470588235298</v>
      </c>
      <c r="ASL8" s="4">
        <v>2820.9436470588198</v>
      </c>
      <c r="ASM8" s="4">
        <v>2809.1222941176502</v>
      </c>
      <c r="ASN8" s="4">
        <v>0.44746155178235297</v>
      </c>
      <c r="ASO8" s="4">
        <v>0.45115436666176501</v>
      </c>
      <c r="ASP8" s="4">
        <v>0.29229613269705901</v>
      </c>
      <c r="ASQ8" s="4">
        <v>0.32578564622647099</v>
      </c>
      <c r="ASR8" s="4">
        <v>0.47465651442058798</v>
      </c>
      <c r="ASS8" s="4">
        <v>0.54549109167941201</v>
      </c>
      <c r="AST8" s="4">
        <v>0.32337312652941202</v>
      </c>
      <c r="ASU8" s="4">
        <v>0.43249911214705899</v>
      </c>
      <c r="ASV8" s="4">
        <v>0.179217243864706</v>
      </c>
      <c r="ASW8" s="4">
        <v>0.14757030489411799</v>
      </c>
      <c r="ASX8" s="4">
        <v>0.51961962764705905</v>
      </c>
      <c r="ASY8" s="4">
        <v>0.57347402722352903</v>
      </c>
      <c r="ASZ8" s="4">
        <v>0.52904841576176498</v>
      </c>
      <c r="ATA8" s="4">
        <v>0.48525673989705898</v>
      </c>
      <c r="ATB8" s="4">
        <v>9.4220678994117596E-2</v>
      </c>
      <c r="ATC8" s="4">
        <v>0.16557395756176499</v>
      </c>
      <c r="ATD8" s="4">
        <v>1.6421965958970599</v>
      </c>
      <c r="ATE8" s="4">
        <v>1.68870254917059</v>
      </c>
      <c r="ATF8" s="4">
        <v>0.37819886527647101</v>
      </c>
      <c r="ATG8" s="4">
        <v>0.26518888704999999</v>
      </c>
      <c r="ATH8" s="4">
        <v>0.47136708403823502</v>
      </c>
      <c r="ATI8" s="4">
        <v>0.348855263814706</v>
      </c>
      <c r="ATJ8" s="4">
        <v>0.48977491732941197</v>
      </c>
      <c r="ATK8" s="4">
        <v>0.39147244190882302</v>
      </c>
      <c r="ATL8" s="4">
        <v>0.39967801482352899</v>
      </c>
      <c r="ATM8" s="4">
        <v>0.31458604317941202</v>
      </c>
      <c r="ATN8" s="4">
        <v>-0.48691761649999998</v>
      </c>
      <c r="ATO8" s="4">
        <v>-0.60109548438235305</v>
      </c>
      <c r="ATP8" s="4">
        <v>0.91540488045882396</v>
      </c>
      <c r="ATQ8" s="4">
        <v>0.648124825052941</v>
      </c>
      <c r="ATR8" s="4">
        <v>0.54196937969705905</v>
      </c>
      <c r="ATS8" s="4">
        <v>0.50730452314117602</v>
      </c>
      <c r="ATT8" s="4">
        <v>0.42292598660588199</v>
      </c>
      <c r="ATU8" s="4">
        <v>0.38282188635294101</v>
      </c>
      <c r="ATV8" s="4">
        <v>0.15630385984117701</v>
      </c>
      <c r="ATW8" s="4">
        <v>0.15822176261176499</v>
      </c>
      <c r="ATX8" s="4">
        <v>0.28936367170412203</v>
      </c>
      <c r="ATY8" s="4">
        <v>0.31572799559789999</v>
      </c>
      <c r="ATZ8" s="4">
        <v>0.38509462535</v>
      </c>
      <c r="AUA8" s="4">
        <v>0.408637153291176</v>
      </c>
      <c r="AUB8" s="4">
        <v>-0.59156054738235297</v>
      </c>
      <c r="AUC8" s="4">
        <v>-0.54677430758823498</v>
      </c>
      <c r="AUD8" s="4">
        <v>0.62970921539705904</v>
      </c>
      <c r="AUE8" s="4">
        <v>0.70135262426176503</v>
      </c>
      <c r="AUF8" s="4">
        <v>8.4425102042553199E-2</v>
      </c>
      <c r="AUG8" s="4">
        <v>7.5987226297872301E-2</v>
      </c>
      <c r="AUH8" s="4">
        <v>5.8285945999999998E-2</v>
      </c>
      <c r="AUI8" s="4">
        <v>9.38197571489362E-2</v>
      </c>
      <c r="AUJ8" s="4">
        <v>0.23534770027659599</v>
      </c>
      <c r="AUK8" s="4">
        <v>0.172859533553192</v>
      </c>
      <c r="AUL8" s="4">
        <v>9.3059930127659604E-2</v>
      </c>
      <c r="AUM8" s="4">
        <v>0.25091411331914898</v>
      </c>
      <c r="AUN8" s="4">
        <v>5.9132585000000001E-2</v>
      </c>
      <c r="AUO8" s="4">
        <v>7.6367167340425507E-2</v>
      </c>
      <c r="AUP8" s="4">
        <v>8.9276921255319094E-2</v>
      </c>
      <c r="AUQ8" s="4">
        <v>5.77581E-2</v>
      </c>
      <c r="AUR8" s="4">
        <v>5.9212765957446803E-2</v>
      </c>
      <c r="AUS8" s="4">
        <v>8.0319148936170204E-2</v>
      </c>
      <c r="AUT8" s="4">
        <v>2.59148936170213E-2</v>
      </c>
      <c r="AUU8" s="4">
        <v>6.3446808510638303E-2</v>
      </c>
      <c r="AUV8" s="4">
        <v>8.4617021276595705E-2</v>
      </c>
      <c r="AUW8" s="4">
        <v>2.64042553191489E-2</v>
      </c>
      <c r="AUX8" s="4">
        <v>31.19</v>
      </c>
      <c r="AUY8" s="4">
        <v>30.12</v>
      </c>
      <c r="AUZ8" s="4">
        <v>55.362765957446797</v>
      </c>
      <c r="AVA8" s="4">
        <v>31.1878723404255</v>
      </c>
      <c r="AVB8" s="4">
        <v>31.522765957446801</v>
      </c>
      <c r="AVC8" s="4">
        <v>31.4570212765958</v>
      </c>
      <c r="AVD8" s="4">
        <v>31.5195744680851</v>
      </c>
      <c r="AVE8" s="4">
        <v>-4.37390629787234E-3</v>
      </c>
      <c r="AVF8" s="4">
        <v>2.8751054468085101E-3</v>
      </c>
      <c r="AVG8" s="4">
        <v>103.08723404255301</v>
      </c>
      <c r="AVH8" s="4">
        <v>98.568085106382995</v>
      </c>
      <c r="AVI8" s="4">
        <v>151</v>
      </c>
      <c r="AVJ8" s="4">
        <f t="shared" si="104"/>
        <v>47.912765957446993</v>
      </c>
      <c r="AVK8" s="4">
        <f t="shared" si="105"/>
        <v>52.431914893617005</v>
      </c>
      <c r="AVL8" s="4">
        <v>2885.4262765957501</v>
      </c>
      <c r="AVM8" s="4">
        <v>2782.65704255319</v>
      </c>
      <c r="AVN8" s="4">
        <v>0.45721300817021299</v>
      </c>
      <c r="AVO8" s="4">
        <v>0.42244891665957501</v>
      </c>
      <c r="AVP8" s="4">
        <v>-0.22261653172340401</v>
      </c>
      <c r="AVQ8" s="4">
        <v>0.29376214076383</v>
      </c>
      <c r="AVR8" s="4">
        <v>0.473548812270213</v>
      </c>
      <c r="AVS8" s="4">
        <v>0.50545544685744703</v>
      </c>
      <c r="AVT8" s="4">
        <v>-0.201544238382979</v>
      </c>
      <c r="AVU8" s="4">
        <v>0.38783334933829799</v>
      </c>
      <c r="AVV8" s="4">
        <v>0.61705047919148903</v>
      </c>
      <c r="AVW8" s="4">
        <v>0.14798318888297901</v>
      </c>
      <c r="AVX8" s="4">
        <v>0.62427283959574498</v>
      </c>
      <c r="AVY8" s="4">
        <v>0.59619458531702096</v>
      </c>
      <c r="AVZ8" s="4">
        <v>0.53190660925106403</v>
      </c>
      <c r="AWA8" s="4">
        <v>0.46463799113404303</v>
      </c>
      <c r="AWB8" s="4">
        <v>0.23376051644680901</v>
      </c>
      <c r="AWC8" s="4">
        <v>0.23302079827021299</v>
      </c>
      <c r="AWD8" s="4">
        <v>1.7003609645616999</v>
      </c>
      <c r="AWE8" s="4">
        <v>1.5139162933063799</v>
      </c>
      <c r="AWF8" s="4">
        <v>1.31318262222979</v>
      </c>
      <c r="AWG8" s="4">
        <v>0.28407970602340399</v>
      </c>
      <c r="AWH8" s="4">
        <v>1.19435411112979</v>
      </c>
      <c r="AWI8" s="4">
        <v>0.36485746650000001</v>
      </c>
      <c r="AWJ8" s="4">
        <v>1.21937806585106</v>
      </c>
      <c r="AWK8" s="4">
        <v>0.40916617022766</v>
      </c>
      <c r="AWL8" s="4">
        <v>1.3539584249638299</v>
      </c>
      <c r="AWM8" s="4">
        <v>0.33593888756595702</v>
      </c>
      <c r="AWN8" s="4">
        <v>0.50977538450638304</v>
      </c>
      <c r="AWO8" s="4">
        <v>-0.55589041561702202</v>
      </c>
      <c r="AWP8" s="4">
        <v>-6.7584886603829801</v>
      </c>
      <c r="AWQ8" s="4">
        <v>0.68015975884042501</v>
      </c>
      <c r="AWR8" s="4">
        <v>0.521180763793617</v>
      </c>
      <c r="AWS8" s="4">
        <v>0.50912933941063798</v>
      </c>
      <c r="AWT8" s="4">
        <v>0.41199339818936198</v>
      </c>
      <c r="AWU8" s="4">
        <v>0.39152627212978702</v>
      </c>
      <c r="AWV8" s="4">
        <v>0.14152506852553201</v>
      </c>
      <c r="AWW8" s="4">
        <v>0.14959296282765999</v>
      </c>
      <c r="AWX8" s="4">
        <v>0.271328716780464</v>
      </c>
      <c r="AWY8" s="4">
        <v>0.294293303319282</v>
      </c>
      <c r="AWZ8" s="4">
        <v>0.36096516881914897</v>
      </c>
      <c r="AXA8" s="4">
        <v>0.38527937755744701</v>
      </c>
      <c r="AXB8" s="4">
        <v>-0.57997909180851104</v>
      </c>
      <c r="AXC8" s="4">
        <v>-0.558525017978723</v>
      </c>
      <c r="AXD8" s="4">
        <v>0.57026209910425496</v>
      </c>
      <c r="AXE8" s="4">
        <v>0.63470897329361697</v>
      </c>
      <c r="AXF8" s="29">
        <v>4.88</v>
      </c>
      <c r="AXG8" s="30">
        <v>0.99</v>
      </c>
      <c r="AXH8" s="29">
        <v>79.5</v>
      </c>
      <c r="AXI8" s="29">
        <v>26.6</v>
      </c>
      <c r="AXJ8" s="29">
        <v>5.5</v>
      </c>
      <c r="AXK8" s="29">
        <v>11.3</v>
      </c>
    </row>
    <row r="9" spans="1:1311" x14ac:dyDescent="0.25">
      <c r="A9" s="4">
        <v>8</v>
      </c>
      <c r="B9" s="4">
        <v>2</v>
      </c>
      <c r="C9" s="4" t="s">
        <v>9</v>
      </c>
      <c r="D9" s="4">
        <v>100</v>
      </c>
      <c r="E9" s="4">
        <v>3</v>
      </c>
      <c r="F9" s="4">
        <v>1</v>
      </c>
      <c r="G9" s="22">
        <v>-9999</v>
      </c>
      <c r="H9" s="22">
        <v>-9999</v>
      </c>
      <c r="I9" s="22">
        <v>-9999</v>
      </c>
      <c r="J9" s="22">
        <v>-9999</v>
      </c>
      <c r="K9" s="22">
        <v>-9999</v>
      </c>
      <c r="L9" s="4">
        <f t="shared" si="18"/>
        <v>0</v>
      </c>
      <c r="M9" s="4">
        <v>0</v>
      </c>
      <c r="N9" s="4">
        <v>41.12</v>
      </c>
      <c r="O9" s="4">
        <v>28.72</v>
      </c>
      <c r="P9" s="4">
        <v>30.160000000000004</v>
      </c>
      <c r="Q9" s="4">
        <v>41.12</v>
      </c>
      <c r="R9" s="4">
        <v>18.72</v>
      </c>
      <c r="S9" s="4">
        <v>40.160000000000004</v>
      </c>
      <c r="T9" s="4">
        <v>55.120000000000005</v>
      </c>
      <c r="U9" s="4">
        <v>12.719999999999999</v>
      </c>
      <c r="V9" s="4">
        <v>32.160000000000004</v>
      </c>
      <c r="W9" s="4">
        <v>67.12</v>
      </c>
      <c r="X9" s="4">
        <v>-1.2800000000000011</v>
      </c>
      <c r="Y9" s="4">
        <v>34.160000000000004</v>
      </c>
      <c r="Z9" s="4" t="s">
        <v>47</v>
      </c>
      <c r="AA9" s="4">
        <v>8.6</v>
      </c>
      <c r="AB9" s="4">
        <v>7.2</v>
      </c>
      <c r="AC9" s="4">
        <v>1.8</v>
      </c>
      <c r="AD9" s="4" t="s">
        <v>40</v>
      </c>
      <c r="AE9" s="4">
        <v>2</v>
      </c>
      <c r="AF9" s="4">
        <v>1</v>
      </c>
      <c r="AG9" s="4">
        <v>3</v>
      </c>
      <c r="AH9" s="4">
        <v>5</v>
      </c>
      <c r="AI9" s="4">
        <v>141</v>
      </c>
      <c r="AJ9" s="4">
        <v>111</v>
      </c>
      <c r="AK9" s="4">
        <v>0.09</v>
      </c>
      <c r="AL9" s="4">
        <v>9</v>
      </c>
      <c r="AM9" s="4">
        <v>1.8</v>
      </c>
      <c r="AN9" s="4">
        <v>0.65</v>
      </c>
      <c r="AO9" s="4">
        <v>5929</v>
      </c>
      <c r="AP9" s="4">
        <v>256</v>
      </c>
      <c r="AQ9" s="4">
        <v>589</v>
      </c>
      <c r="AR9" s="4">
        <v>34.700000000000003</v>
      </c>
      <c r="AS9" s="4">
        <v>0</v>
      </c>
      <c r="AT9" s="4">
        <v>1</v>
      </c>
      <c r="AU9" s="4">
        <v>85</v>
      </c>
      <c r="AV9" s="4">
        <v>6</v>
      </c>
      <c r="AW9" s="4">
        <v>7</v>
      </c>
      <c r="AX9" s="4">
        <v>13</v>
      </c>
      <c r="AY9" s="4">
        <v>3.665</v>
      </c>
      <c r="AZ9" s="4">
        <v>2.6350000000000002</v>
      </c>
      <c r="BA9" s="4">
        <v>1.6950000000000001</v>
      </c>
      <c r="BB9" s="4">
        <v>1.2050000000000001</v>
      </c>
      <c r="BC9" s="4">
        <v>1.02</v>
      </c>
      <c r="BD9" s="4">
        <v>0.90999999999999992</v>
      </c>
      <c r="BE9" s="22">
        <v>-9999</v>
      </c>
      <c r="BF9" s="5">
        <f t="shared" si="19"/>
        <v>25.200000000000003</v>
      </c>
      <c r="BG9" s="5">
        <f t="shared" si="20"/>
        <v>31.980000000000004</v>
      </c>
      <c r="BH9" s="5">
        <f t="shared" si="21"/>
        <v>36.800000000000004</v>
      </c>
      <c r="BI9" s="5">
        <f t="shared" si="22"/>
        <v>40.880000000000003</v>
      </c>
      <c r="BJ9" s="5">
        <f t="shared" si="23"/>
        <v>44.52</v>
      </c>
      <c r="BK9" s="4">
        <f t="shared" si="0"/>
        <v>4.82</v>
      </c>
      <c r="BL9" s="4">
        <f t="shared" si="1"/>
        <v>4.08</v>
      </c>
      <c r="BM9" s="4">
        <f t="shared" si="2"/>
        <v>3.6399999999999997</v>
      </c>
      <c r="BN9" s="4">
        <f t="shared" si="24"/>
        <v>12.54</v>
      </c>
      <c r="BO9" s="4">
        <v>0.19505851755526657</v>
      </c>
      <c r="BP9" s="4">
        <v>0.66831683168316836</v>
      </c>
      <c r="BQ9" s="4">
        <v>0.27138405869936677</v>
      </c>
      <c r="BR9" s="4">
        <v>0</v>
      </c>
      <c r="BS9" s="4">
        <v>0</v>
      </c>
      <c r="BT9" s="4">
        <v>0.51331085501484564</v>
      </c>
      <c r="BU9" s="22">
        <v>-9999</v>
      </c>
      <c r="BV9" s="5">
        <f t="shared" si="25"/>
        <v>3.4535013969537398</v>
      </c>
      <c r="BW9" s="5">
        <f t="shared" si="26"/>
        <v>4.5390376317512064</v>
      </c>
      <c r="BX9" s="5">
        <f t="shared" si="27"/>
        <v>4.5390376317512064</v>
      </c>
      <c r="BY9" s="5">
        <f t="shared" si="28"/>
        <v>6.5922810518105894</v>
      </c>
      <c r="BZ9" s="4">
        <f t="shared" si="29"/>
        <v>0</v>
      </c>
      <c r="CA9" s="4">
        <f t="shared" si="30"/>
        <v>0</v>
      </c>
      <c r="CB9" s="4">
        <f t="shared" si="31"/>
        <v>2.0532434200593825</v>
      </c>
      <c r="CC9" s="4">
        <f t="shared" ref="CC9:CD9" si="125">SUM(BZ9:CB9)</f>
        <v>2.0532434200593825</v>
      </c>
      <c r="CD9" s="4">
        <f t="shared" si="125"/>
        <v>4.1064868401187651</v>
      </c>
      <c r="CE9" s="4">
        <v>1.4649999999999999</v>
      </c>
      <c r="CF9" s="4">
        <v>0.72</v>
      </c>
      <c r="CG9" s="4">
        <v>0.55000000000000004</v>
      </c>
      <c r="CH9" s="4">
        <v>0.25</v>
      </c>
      <c r="CI9" s="4">
        <v>1.24</v>
      </c>
      <c r="CJ9" s="4">
        <v>0.22499999999999998</v>
      </c>
      <c r="CK9" s="4" t="s">
        <v>655</v>
      </c>
      <c r="CL9" s="5">
        <f t="shared" si="33"/>
        <v>8.7399999999999984</v>
      </c>
      <c r="CM9" s="5">
        <f t="shared" si="34"/>
        <v>10.939999999999998</v>
      </c>
      <c r="CN9" s="5">
        <f t="shared" si="35"/>
        <v>11.939999999999998</v>
      </c>
      <c r="CO9" s="5">
        <f t="shared" si="35"/>
        <v>16.899999999999999</v>
      </c>
      <c r="CP9" s="5">
        <f t="shared" si="35"/>
        <v>17.799999999999997</v>
      </c>
      <c r="CQ9" s="4">
        <f t="shared" si="36"/>
        <v>1</v>
      </c>
      <c r="CR9" s="4">
        <f t="shared" si="36"/>
        <v>4.96</v>
      </c>
      <c r="CS9" s="4">
        <f t="shared" si="36"/>
        <v>0.89999999999999991</v>
      </c>
      <c r="CT9" s="4">
        <f t="shared" si="37"/>
        <v>6.8599999999999994</v>
      </c>
      <c r="CU9" s="4">
        <v>3.46</v>
      </c>
      <c r="CV9" s="4">
        <v>1.5</v>
      </c>
      <c r="CW9" s="4">
        <v>1.33</v>
      </c>
      <c r="CX9" s="4">
        <v>1.375</v>
      </c>
      <c r="CY9" s="4">
        <v>1.81</v>
      </c>
      <c r="CZ9" s="4">
        <v>1.375</v>
      </c>
      <c r="DA9" s="4" t="s">
        <v>655</v>
      </c>
      <c r="DB9" s="5">
        <f t="shared" si="38"/>
        <v>19.84</v>
      </c>
      <c r="DC9" s="6">
        <f t="shared" si="39"/>
        <v>25.16</v>
      </c>
      <c r="DD9" s="5">
        <f t="shared" si="40"/>
        <v>30.66</v>
      </c>
      <c r="DE9" s="5">
        <f t="shared" si="41"/>
        <v>37.9</v>
      </c>
      <c r="DF9" s="5">
        <f t="shared" si="42"/>
        <v>43.4</v>
      </c>
      <c r="DG9" s="4">
        <f t="shared" si="43"/>
        <v>5.5</v>
      </c>
      <c r="DH9" s="4">
        <f t="shared" si="44"/>
        <v>7.24</v>
      </c>
      <c r="DI9" s="4">
        <f t="shared" si="45"/>
        <v>5.5</v>
      </c>
      <c r="DJ9" s="4">
        <f t="shared" si="46"/>
        <v>18.240000000000002</v>
      </c>
      <c r="DK9" s="4">
        <f t="shared" si="119"/>
        <v>29.549999999999997</v>
      </c>
      <c r="DL9" s="4">
        <f t="shared" si="120"/>
        <v>13.319999999999999</v>
      </c>
      <c r="DM9" s="4">
        <f t="shared" si="121"/>
        <v>11.28</v>
      </c>
      <c r="DN9" s="4">
        <f t="shared" si="122"/>
        <v>9.75</v>
      </c>
      <c r="DO9" s="4">
        <f t="shared" si="123"/>
        <v>18.3</v>
      </c>
      <c r="DP9" s="4">
        <f t="shared" si="124"/>
        <v>9.6</v>
      </c>
      <c r="DQ9" s="22">
        <v>-9999</v>
      </c>
      <c r="DR9" s="4">
        <v>0.36871607823683383</v>
      </c>
      <c r="DS9" s="4">
        <v>0.36854433301626399</v>
      </c>
      <c r="DT9" s="4">
        <v>0.36736494008927351</v>
      </c>
      <c r="DU9" s="4">
        <v>0.36678212479631572</v>
      </c>
      <c r="DV9" s="4">
        <v>0.3670187523262417</v>
      </c>
      <c r="DW9" s="4">
        <v>0.36725662088319316</v>
      </c>
      <c r="DX9" s="22">
        <v>-9999</v>
      </c>
      <c r="DY9" s="22">
        <v>-9999</v>
      </c>
      <c r="DZ9" s="22">
        <v>-9999</v>
      </c>
      <c r="EA9" s="22">
        <v>-9999</v>
      </c>
      <c r="EB9" s="22">
        <v>-9999</v>
      </c>
      <c r="EC9" s="22">
        <v>-9999</v>
      </c>
      <c r="ED9" s="22">
        <v>-9999</v>
      </c>
      <c r="EE9" s="22">
        <v>-9999</v>
      </c>
      <c r="EF9" s="22">
        <v>-9999</v>
      </c>
      <c r="EG9" s="22">
        <v>-9999</v>
      </c>
      <c r="EH9" s="22">
        <v>-9999</v>
      </c>
      <c r="EI9" s="22">
        <v>-9999</v>
      </c>
      <c r="EJ9" s="22">
        <v>-9999</v>
      </c>
      <c r="EK9" s="22">
        <v>-9999</v>
      </c>
      <c r="EL9" s="22">
        <v>-9999</v>
      </c>
      <c r="EM9" s="22">
        <v>-9999</v>
      </c>
      <c r="EN9" s="22">
        <v>-9999</v>
      </c>
      <c r="EO9" s="22">
        <v>-9999</v>
      </c>
      <c r="EP9" s="22">
        <v>-9999</v>
      </c>
      <c r="EQ9" s="22">
        <v>-9999</v>
      </c>
      <c r="ER9" s="22">
        <v>-9999</v>
      </c>
      <c r="ES9" s="22">
        <v>-9999</v>
      </c>
      <c r="ET9" s="22">
        <v>-9999</v>
      </c>
      <c r="EU9" s="22">
        <v>-9999</v>
      </c>
      <c r="EV9" s="22">
        <v>-9999</v>
      </c>
      <c r="EW9" s="22">
        <v>-9999</v>
      </c>
      <c r="EX9" s="22">
        <v>-9999</v>
      </c>
      <c r="EY9" s="22">
        <v>-9999</v>
      </c>
      <c r="EZ9" s="22">
        <v>-9999</v>
      </c>
      <c r="FA9" s="22">
        <v>-9999</v>
      </c>
      <c r="FB9" s="4">
        <v>3.0243476004120712E-2</v>
      </c>
      <c r="FC9" s="4">
        <f t="shared" si="47"/>
        <v>302.43476004120714</v>
      </c>
      <c r="FD9" s="4">
        <v>0.36932970864935738</v>
      </c>
      <c r="FE9" s="31">
        <v>-9999</v>
      </c>
      <c r="FF9" s="32">
        <v>-9999</v>
      </c>
      <c r="FG9" s="31">
        <v>-9999</v>
      </c>
      <c r="FH9" s="32">
        <v>-9999</v>
      </c>
      <c r="FI9" s="31">
        <v>-9999</v>
      </c>
      <c r="FJ9" s="32">
        <v>-9999</v>
      </c>
      <c r="FK9" s="33">
        <v>-9999</v>
      </c>
      <c r="FL9" s="33">
        <v>-9999</v>
      </c>
      <c r="FM9" s="33">
        <v>-9999</v>
      </c>
      <c r="FN9" s="33">
        <v>-9999</v>
      </c>
      <c r="FO9" s="33">
        <v>-9999</v>
      </c>
      <c r="FP9" s="33">
        <v>-9999</v>
      </c>
      <c r="FQ9" s="33">
        <v>-9999</v>
      </c>
      <c r="FR9" s="33">
        <v>-9999</v>
      </c>
      <c r="FS9" s="33">
        <v>-9999</v>
      </c>
      <c r="FT9" s="33">
        <v>-9999</v>
      </c>
      <c r="FU9" s="33">
        <v>-9999</v>
      </c>
      <c r="FV9" s="33">
        <v>-9999</v>
      </c>
      <c r="FW9" s="33">
        <v>-9999</v>
      </c>
      <c r="FX9" s="33">
        <v>-9999</v>
      </c>
      <c r="FY9" s="33">
        <v>-9999</v>
      </c>
      <c r="FZ9" s="33">
        <v>-9999</v>
      </c>
      <c r="GA9" s="31">
        <v>-9999</v>
      </c>
      <c r="GB9" s="31">
        <v>-9999</v>
      </c>
      <c r="GC9" s="31">
        <v>-9999</v>
      </c>
      <c r="GD9" s="31">
        <v>-9999</v>
      </c>
      <c r="GE9" s="31">
        <v>-9999</v>
      </c>
      <c r="GF9" s="34">
        <v>-9999</v>
      </c>
      <c r="GG9" s="34">
        <v>-9999</v>
      </c>
      <c r="GH9" s="34">
        <v>-9999</v>
      </c>
      <c r="GI9" s="34">
        <v>-9999</v>
      </c>
      <c r="GJ9" s="34">
        <v>-9999</v>
      </c>
      <c r="GK9" s="33">
        <v>-9999</v>
      </c>
      <c r="GL9" s="33">
        <v>-9999</v>
      </c>
      <c r="GM9" s="33">
        <v>-9999</v>
      </c>
      <c r="GN9" s="33">
        <v>-9999</v>
      </c>
      <c r="GO9" s="33">
        <v>-9999</v>
      </c>
      <c r="GP9" s="33">
        <v>-9999</v>
      </c>
      <c r="GQ9" s="33">
        <v>-9999</v>
      </c>
      <c r="GR9" s="33">
        <v>-9999</v>
      </c>
      <c r="GS9" s="33">
        <v>-9999</v>
      </c>
      <c r="GT9" s="33">
        <v>-9999</v>
      </c>
      <c r="GU9" s="33">
        <v>-9999</v>
      </c>
      <c r="GV9" s="33">
        <v>-9999</v>
      </c>
      <c r="GW9" s="33">
        <v>-9999</v>
      </c>
      <c r="GX9" s="33">
        <v>-9999</v>
      </c>
      <c r="GY9" s="22">
        <v>-9999</v>
      </c>
      <c r="GZ9" s="22">
        <v>-9999</v>
      </c>
      <c r="HA9" s="22">
        <v>-9999</v>
      </c>
      <c r="HB9" s="22">
        <v>-9999</v>
      </c>
      <c r="HC9" s="22">
        <v>-9999</v>
      </c>
      <c r="HD9" s="22">
        <v>-9999</v>
      </c>
      <c r="HE9" s="22">
        <v>-9999</v>
      </c>
      <c r="HF9" s="22">
        <v>-9999</v>
      </c>
      <c r="HG9" s="22">
        <v>-9999</v>
      </c>
      <c r="HH9" s="33">
        <v>-9999</v>
      </c>
      <c r="HI9" s="33">
        <v>-9999</v>
      </c>
      <c r="HJ9" s="22">
        <v>-9999</v>
      </c>
      <c r="HK9" s="33">
        <v>-9999</v>
      </c>
      <c r="HL9" s="33">
        <v>-9999</v>
      </c>
      <c r="HM9" s="33">
        <v>-9999</v>
      </c>
      <c r="HN9" s="33">
        <v>-9999</v>
      </c>
      <c r="HO9" s="33">
        <v>-9999</v>
      </c>
      <c r="HP9" s="33">
        <v>-9999</v>
      </c>
      <c r="HQ9" s="33">
        <v>-9999</v>
      </c>
      <c r="HR9" s="33">
        <v>-9999</v>
      </c>
      <c r="HS9" s="33">
        <v>-9999</v>
      </c>
      <c r="HT9" s="33">
        <v>-9999</v>
      </c>
      <c r="HU9" s="33">
        <v>-9999</v>
      </c>
      <c r="HV9" s="18">
        <v>170.3</v>
      </c>
      <c r="HW9" s="18">
        <v>72.09</v>
      </c>
      <c r="HX9" s="17">
        <f t="shared" si="48"/>
        <v>98.210000000000008</v>
      </c>
      <c r="HY9" s="11">
        <v>8</v>
      </c>
      <c r="HZ9" s="11">
        <v>165</v>
      </c>
      <c r="IA9" s="11">
        <v>32.880000000000003</v>
      </c>
      <c r="IB9" s="20">
        <f t="shared" si="49"/>
        <v>132.12</v>
      </c>
      <c r="IC9" s="23">
        <v>41</v>
      </c>
      <c r="ID9" s="11">
        <v>166.5</v>
      </c>
      <c r="IE9" s="11">
        <v>32.880000000000003</v>
      </c>
      <c r="IF9" s="10">
        <f t="shared" si="50"/>
        <v>133.62</v>
      </c>
      <c r="IG9" s="11">
        <v>92.3</v>
      </c>
      <c r="IH9" s="11">
        <v>32.880000000000003</v>
      </c>
      <c r="II9" s="10">
        <f t="shared" si="51"/>
        <v>59.419999999999995</v>
      </c>
      <c r="IJ9" s="11">
        <v>110.6</v>
      </c>
      <c r="IK9" s="11">
        <v>32.880000000000003</v>
      </c>
      <c r="IL9" s="10">
        <f t="shared" si="52"/>
        <v>77.72</v>
      </c>
      <c r="IM9" s="24">
        <v>42.6</v>
      </c>
      <c r="IN9" s="24">
        <v>6.91</v>
      </c>
      <c r="IO9" s="24">
        <v>74</v>
      </c>
      <c r="IP9" s="24">
        <v>32.880000000000003</v>
      </c>
      <c r="IQ9" s="20">
        <f t="shared" si="116"/>
        <v>35.69</v>
      </c>
      <c r="IR9" s="20">
        <f t="shared" si="117"/>
        <v>41.12</v>
      </c>
      <c r="IS9" s="17">
        <f t="shared" si="55"/>
        <v>403.13725490196077</v>
      </c>
      <c r="IT9" s="17">
        <f t="shared" si="56"/>
        <v>359.94397759103634</v>
      </c>
      <c r="IU9" s="22">
        <f t="shared" si="7"/>
        <v>962.8431372549021</v>
      </c>
      <c r="IV9" s="17">
        <f t="shared" si="8"/>
        <v>1295.2941176470588</v>
      </c>
      <c r="IW9" s="17">
        <f t="shared" si="9"/>
        <v>582.54901960784309</v>
      </c>
      <c r="IX9" s="17">
        <f t="shared" si="57"/>
        <v>761.96078431372553</v>
      </c>
      <c r="IY9" s="22">
        <f t="shared" si="10"/>
        <v>1310</v>
      </c>
      <c r="IZ9" s="17">
        <f t="shared" si="58"/>
        <v>3602.6470588235293</v>
      </c>
      <c r="JA9" s="17">
        <f t="shared" si="59"/>
        <v>349.9019607843137</v>
      </c>
      <c r="JB9" s="18">
        <v>29.5</v>
      </c>
      <c r="JC9" s="19">
        <v>2.0510300075987553</v>
      </c>
      <c r="JD9" s="4">
        <v>2.17</v>
      </c>
      <c r="JE9" s="4">
        <f t="shared" si="11"/>
        <v>20.893696078431375</v>
      </c>
      <c r="JF9" s="28">
        <v>0.36761995914123469</v>
      </c>
      <c r="JG9" s="4">
        <v>0.55000000000000004</v>
      </c>
      <c r="JH9" s="4">
        <f t="shared" si="12"/>
        <v>7.1241176470588243</v>
      </c>
      <c r="JI9" s="28">
        <v>0.36727796185463463</v>
      </c>
      <c r="JJ9" s="4">
        <v>0.85</v>
      </c>
      <c r="JK9" s="4">
        <f t="shared" si="13"/>
        <v>4.9516666666666662</v>
      </c>
      <c r="JL9" s="28">
        <v>0.3673714452792658</v>
      </c>
      <c r="JM9" s="4">
        <v>3.55</v>
      </c>
      <c r="JN9" s="4">
        <f t="shared" si="14"/>
        <v>12.421519607843136</v>
      </c>
      <c r="JO9" s="28">
        <v>0.3677478052360868</v>
      </c>
      <c r="JP9" s="17">
        <f t="shared" si="60"/>
        <v>45.391000000000005</v>
      </c>
      <c r="JQ9" s="17">
        <f t="shared" si="61"/>
        <v>40.527678571428574</v>
      </c>
      <c r="JR9" s="20">
        <v>20</v>
      </c>
      <c r="JS9" s="5">
        <v>125.115773</v>
      </c>
      <c r="JT9" s="17">
        <v>2.44</v>
      </c>
      <c r="JU9" s="17">
        <f t="shared" si="62"/>
        <v>1.93</v>
      </c>
      <c r="JV9" s="4">
        <f t="shared" si="112"/>
        <v>1480.0529871504045</v>
      </c>
      <c r="JW9" s="10">
        <v>0.72</v>
      </c>
      <c r="JX9" s="4">
        <f t="shared" si="114"/>
        <v>0.37305699481865284</v>
      </c>
      <c r="JY9" s="4">
        <f t="shared" si="63"/>
        <v>552.14411955870014</v>
      </c>
      <c r="JZ9" s="4">
        <f t="shared" si="64"/>
        <v>618.40141390574422</v>
      </c>
      <c r="KA9" s="10">
        <v>0.85</v>
      </c>
      <c r="KB9" s="4">
        <f t="shared" si="15"/>
        <v>0.44041450777202074</v>
      </c>
      <c r="KC9" s="4">
        <f t="shared" si="16"/>
        <v>651.83680781235432</v>
      </c>
      <c r="KD9" s="4">
        <f t="shared" si="65"/>
        <v>730.05722474983691</v>
      </c>
      <c r="KE9" s="4">
        <v>2.5</v>
      </c>
      <c r="KF9" s="4">
        <v>40.799999999999997</v>
      </c>
      <c r="KG9" s="4">
        <f t="shared" si="66"/>
        <v>244.99999999999994</v>
      </c>
      <c r="KH9" s="4">
        <v>3.3359107254673672</v>
      </c>
      <c r="KI9" s="4">
        <f t="shared" si="67"/>
        <v>3.6000715547365312</v>
      </c>
      <c r="KJ9" s="4">
        <f t="shared" si="17"/>
        <v>26.282582481517824</v>
      </c>
      <c r="KK9" s="28">
        <v>0.36776564271665962</v>
      </c>
      <c r="KL9" s="4">
        <v>3.65</v>
      </c>
      <c r="KM9" s="4">
        <v>0.26777073737142898</v>
      </c>
      <c r="KN9" s="4">
        <v>0.42839285711428599</v>
      </c>
      <c r="KO9" s="4">
        <v>0.242356999057143</v>
      </c>
      <c r="KP9" s="4">
        <v>0.35183797017142798</v>
      </c>
      <c r="KQ9" s="4">
        <v>0.53398733288571398</v>
      </c>
      <c r="KR9" s="4">
        <v>0.458308345085714</v>
      </c>
      <c r="KS9" s="4">
        <v>0.35960960097142902</v>
      </c>
      <c r="KT9" s="4">
        <v>0.52751219514285697</v>
      </c>
      <c r="KU9" s="4">
        <v>0.48579761905714303</v>
      </c>
      <c r="KV9" s="4">
        <v>0.266742857142857</v>
      </c>
      <c r="KW9" s="4">
        <v>0.43387142857142902</v>
      </c>
      <c r="KX9" s="4">
        <v>0.26368857142857099</v>
      </c>
      <c r="KY9" s="4">
        <v>26.34</v>
      </c>
      <c r="KZ9" s="4">
        <v>23.257999999999999</v>
      </c>
      <c r="LA9" s="4">
        <v>15.888</v>
      </c>
      <c r="LB9" s="4">
        <v>31.812857142857201</v>
      </c>
      <c r="LC9" s="4">
        <v>32.609142857142899</v>
      </c>
      <c r="LD9" s="4">
        <v>25.48</v>
      </c>
      <c r="LE9" s="4">
        <v>25.574857142857098</v>
      </c>
      <c r="LF9" s="4">
        <v>0.171514131428571</v>
      </c>
      <c r="LG9" s="4">
        <v>0.17430093999999999</v>
      </c>
      <c r="LH9" s="4">
        <v>55.8174285714286</v>
      </c>
      <c r="LI9" s="4">
        <v>53.544285714285699</v>
      </c>
      <c r="LJ9" s="4">
        <v>53</v>
      </c>
      <c r="LK9" s="4">
        <f t="shared" si="68"/>
        <v>-2.8174285714286</v>
      </c>
      <c r="LL9" s="4">
        <f t="shared" si="69"/>
        <v>-0.54428571428569938</v>
      </c>
      <c r="LM9" s="4">
        <v>1812.3755428571401</v>
      </c>
      <c r="LN9" s="4">
        <v>1760.7432285714301</v>
      </c>
      <c r="LO9" s="4">
        <v>0.18907753836285701</v>
      </c>
      <c r="LP9" s="4">
        <v>0.204475089402857</v>
      </c>
      <c r="LQ9" s="4">
        <v>0.14922583755142901</v>
      </c>
      <c r="LR9" s="4">
        <v>0.13108640014571399</v>
      </c>
      <c r="LS9" s="4">
        <v>9.7229941685714305E-2</v>
      </c>
      <c r="LT9" s="4">
        <v>0.10861173188571401</v>
      </c>
      <c r="LU9" s="4">
        <v>5.64326083171428E-2</v>
      </c>
      <c r="LV9" s="4">
        <v>3.3419335365714301E-2</v>
      </c>
      <c r="LW9" s="4">
        <v>4.1022958491428597E-2</v>
      </c>
      <c r="LX9" s="4">
        <v>7.5446963340000006E-2</v>
      </c>
      <c r="LY9" s="4">
        <v>0.33334620029428602</v>
      </c>
      <c r="LZ9" s="4">
        <v>0.37450325907142901</v>
      </c>
      <c r="MA9" s="4">
        <v>0.32815755938000002</v>
      </c>
      <c r="MB9" s="4">
        <v>0.33091676703714301</v>
      </c>
      <c r="MC9" s="4">
        <v>0.15397185637428601</v>
      </c>
      <c r="MD9" s="4">
        <v>0.18427847581714299</v>
      </c>
      <c r="ME9" s="4">
        <v>0.46684981084857102</v>
      </c>
      <c r="MF9" s="4">
        <v>0.51738219748000003</v>
      </c>
      <c r="MG9" s="4">
        <v>0.41382165750285699</v>
      </c>
      <c r="MH9" s="4">
        <v>0.68112068363714295</v>
      </c>
      <c r="MI9" s="4">
        <v>0.435539058014286</v>
      </c>
      <c r="MJ9" s="4">
        <v>0.69825411965714301</v>
      </c>
      <c r="MK9" s="4">
        <v>0.243967793808571</v>
      </c>
      <c r="ML9" s="4">
        <v>0.39737566953714298</v>
      </c>
      <c r="MM9" s="4">
        <v>0.213870087171429</v>
      </c>
      <c r="MN9" s="4">
        <v>0.3566449679</v>
      </c>
      <c r="MO9" s="4">
        <v>-0.10674642688571399</v>
      </c>
      <c r="MP9" s="4">
        <v>-6.3924450785714307E-2</v>
      </c>
      <c r="MQ9" s="4">
        <v>0.435539058014286</v>
      </c>
      <c r="MR9" s="4">
        <v>0.69825411965714301</v>
      </c>
      <c r="MS9" s="4">
        <v>9.4867195362857107E-2</v>
      </c>
      <c r="MT9" s="4">
        <v>9.8614673034285699E-2</v>
      </c>
      <c r="MU9" s="4">
        <v>5.6524997934285698E-2</v>
      </c>
      <c r="MV9" s="4">
        <v>5.2128812611428599E-2</v>
      </c>
      <c r="MW9" s="4">
        <v>3.8563913468571402E-2</v>
      </c>
      <c r="MX9" s="4">
        <v>4.6742507179999997E-2</v>
      </c>
      <c r="MY9" s="4">
        <v>0.39345036173714298</v>
      </c>
      <c r="MZ9" s="4">
        <v>0.45995774775428599</v>
      </c>
      <c r="NA9" s="4">
        <v>0.41451778086285701</v>
      </c>
      <c r="NB9" s="4">
        <v>0.48218177332857098</v>
      </c>
      <c r="NC9" s="4">
        <v>-0.106775235257143</v>
      </c>
      <c r="ND9" s="4">
        <v>-9.89164359142857E-2</v>
      </c>
      <c r="NE9" s="4">
        <v>0.41451778086285701</v>
      </c>
      <c r="NF9" s="4">
        <v>0.48218177332857098</v>
      </c>
      <c r="NG9" s="4">
        <v>0.27235805358139498</v>
      </c>
      <c r="NH9" s="4">
        <v>0.43657114169767403</v>
      </c>
      <c r="NI9" s="4">
        <v>0.24936618381395401</v>
      </c>
      <c r="NJ9" s="4">
        <v>0.36031422895348802</v>
      </c>
      <c r="NK9" s="4">
        <v>0.52924763460465096</v>
      </c>
      <c r="NL9" s="4">
        <v>0.466586005697674</v>
      </c>
      <c r="NM9" s="4">
        <v>0.36133364974418603</v>
      </c>
      <c r="NN9" s="4">
        <v>0.52799117102325599</v>
      </c>
      <c r="NO9" s="4">
        <v>0.48813655974418602</v>
      </c>
      <c r="NP9" s="4">
        <v>0.26119987867441902</v>
      </c>
      <c r="NQ9" s="4">
        <v>0.42546976744186099</v>
      </c>
      <c r="NR9" s="4">
        <v>0.26181016979069799</v>
      </c>
      <c r="NS9" s="4">
        <v>35.638139534883699</v>
      </c>
      <c r="NT9" s="4">
        <v>32.938139534883703</v>
      </c>
      <c r="NU9" s="4">
        <v>9.9883720930232496</v>
      </c>
      <c r="NV9" s="4">
        <v>54.545348837209303</v>
      </c>
      <c r="NW9" s="4">
        <v>54.777209302325602</v>
      </c>
      <c r="NX9" s="4">
        <v>37.894186046511699</v>
      </c>
      <c r="NY9" s="4">
        <v>37.9062790697675</v>
      </c>
      <c r="NZ9" s="4">
        <v>0.47862618604651203</v>
      </c>
      <c r="OA9" s="4">
        <v>0.44337680930232598</v>
      </c>
      <c r="OB9" s="4">
        <v>53.078139534883697</v>
      </c>
      <c r="OC9" s="4">
        <v>53.523488372092999</v>
      </c>
      <c r="OD9" s="4">
        <v>54.5</v>
      </c>
      <c r="OE9" s="4">
        <f t="shared" si="70"/>
        <v>1.4218604651163034</v>
      </c>
      <c r="OF9" s="4">
        <f t="shared" si="71"/>
        <v>0.97651162790700141</v>
      </c>
      <c r="OG9" s="4">
        <v>1750.17927906977</v>
      </c>
      <c r="OH9" s="4">
        <v>1760.28913953488</v>
      </c>
      <c r="OI9" s="4">
        <v>0.18725056784651201</v>
      </c>
      <c r="OJ9" s="4">
        <v>0.18849118037674401</v>
      </c>
      <c r="OK9" s="4">
        <v>0.14926933258139499</v>
      </c>
      <c r="OL9" s="4">
        <v>0.128041226374419</v>
      </c>
      <c r="OM9" s="4">
        <v>0.107371286832558</v>
      </c>
      <c r="ON9" s="4">
        <v>9.4623006234883705E-2</v>
      </c>
      <c r="OO9" s="4">
        <v>6.8571852448837206E-2</v>
      </c>
      <c r="OP9" s="4">
        <v>3.2793741846511598E-2</v>
      </c>
      <c r="OQ9" s="4">
        <v>3.9093273151162802E-2</v>
      </c>
      <c r="OR9" s="4">
        <v>6.2031034313953501E-2</v>
      </c>
      <c r="OS9" s="4">
        <v>0.33689120270232598</v>
      </c>
      <c r="OT9" s="4">
        <v>0.35804037076279099</v>
      </c>
      <c r="OU9" s="4">
        <v>0.33791756918837201</v>
      </c>
      <c r="OV9" s="4">
        <v>0.31901152922093001</v>
      </c>
      <c r="OW9" s="4">
        <v>0.15972870735348799</v>
      </c>
      <c r="OX9" s="4">
        <v>0.182013408962791</v>
      </c>
      <c r="OY9" s="4">
        <v>0.46148011062558097</v>
      </c>
      <c r="OZ9" s="4">
        <v>0.46894019809302301</v>
      </c>
      <c r="PA9" s="4">
        <v>0.35605034790232598</v>
      </c>
      <c r="PB9" s="4">
        <v>0.57966733613023202</v>
      </c>
      <c r="PC9" s="4">
        <v>0.37888577985813998</v>
      </c>
      <c r="PD9" s="4">
        <v>0.59110122310465096</v>
      </c>
      <c r="PE9" s="4">
        <v>0.234318618288372</v>
      </c>
      <c r="PF9" s="4">
        <v>0.33917129943255803</v>
      </c>
      <c r="PG9" s="4">
        <v>0.20537956332790699</v>
      </c>
      <c r="PH9" s="4">
        <v>0.30574438054418601</v>
      </c>
      <c r="PI9" s="4">
        <v>-0.12824387993023301</v>
      </c>
      <c r="PJ9" s="4">
        <v>-6.2611049620930295E-2</v>
      </c>
      <c r="PK9" s="4">
        <v>0.37888577985813998</v>
      </c>
      <c r="PL9" s="4">
        <v>0.59110122310465096</v>
      </c>
      <c r="PM9" s="4">
        <v>0.25400051125000001</v>
      </c>
      <c r="PN9" s="4">
        <v>0.39973585552083302</v>
      </c>
      <c r="PO9" s="4">
        <v>0.231839462083333</v>
      </c>
      <c r="PP9" s="4">
        <v>0.33394570064583301</v>
      </c>
      <c r="PQ9" s="4">
        <v>0.498413923208333</v>
      </c>
      <c r="PR9" s="4">
        <v>0.44462265820833302</v>
      </c>
      <c r="PS9" s="4">
        <v>0.34106438612500001</v>
      </c>
      <c r="PT9" s="4">
        <v>0.51029779779166695</v>
      </c>
      <c r="PU9" s="4">
        <v>0.47655528931250002</v>
      </c>
      <c r="PV9" s="4">
        <v>0.24718530593749999</v>
      </c>
      <c r="PW9" s="4">
        <v>0.39094166666666602</v>
      </c>
      <c r="PX9" s="4">
        <v>0.24243596135416701</v>
      </c>
      <c r="PY9" s="4">
        <v>24.4175</v>
      </c>
      <c r="PZ9" s="4">
        <v>21.905416666666699</v>
      </c>
      <c r="QA9" s="4">
        <v>27.367083333333301</v>
      </c>
      <c r="QB9" s="4">
        <v>43.925416666666699</v>
      </c>
      <c r="QC9" s="4">
        <v>43.329791666666701</v>
      </c>
      <c r="QD9" s="4">
        <v>26.429375</v>
      </c>
      <c r="QE9" s="4">
        <v>26.3883333333333</v>
      </c>
      <c r="QF9" s="4">
        <v>0.4960790625</v>
      </c>
      <c r="QG9" s="4">
        <v>0.43699666250000002</v>
      </c>
      <c r="QH9" s="4">
        <v>53.3958333333333</v>
      </c>
      <c r="QI9" s="4">
        <v>53.233750000000001</v>
      </c>
      <c r="QJ9" s="4">
        <v>58</v>
      </c>
      <c r="QK9" s="4">
        <f t="shared" si="72"/>
        <v>4.6041666666666998</v>
      </c>
      <c r="QL9" s="4">
        <f t="shared" si="73"/>
        <v>4.7662499999999994</v>
      </c>
      <c r="QM9" s="4">
        <v>1757.8183125</v>
      </c>
      <c r="QN9" s="4">
        <v>1753.7130625</v>
      </c>
      <c r="QO9" s="4">
        <v>0.19861197359791699</v>
      </c>
      <c r="QP9" s="4">
        <v>0.19585428090208301</v>
      </c>
      <c r="QQ9" s="4">
        <v>0.16567796224375</v>
      </c>
      <c r="QR9" s="4">
        <v>0.14151351201250001</v>
      </c>
      <c r="QS9" s="4">
        <v>0.13227960190833299</v>
      </c>
      <c r="QT9" s="4">
        <v>0.108198521258333</v>
      </c>
      <c r="QU9" s="4">
        <v>9.8664138120833397E-2</v>
      </c>
      <c r="QV9" s="4">
        <v>5.2566176495833297E-2</v>
      </c>
      <c r="QW9" s="4">
        <v>3.4070136945833301E-2</v>
      </c>
      <c r="QX9" s="4">
        <v>5.5985566029166697E-2</v>
      </c>
      <c r="QY9" s="4">
        <v>0.35572385425208303</v>
      </c>
      <c r="QZ9" s="4">
        <v>0.36329019729791701</v>
      </c>
      <c r="RA9" s="4">
        <v>0.34719662017500003</v>
      </c>
      <c r="RB9" s="4">
        <v>0.32307005883333301</v>
      </c>
      <c r="RC9" s="4">
        <v>0.16907290754166701</v>
      </c>
      <c r="RD9" s="4">
        <v>0.18046132009374999</v>
      </c>
      <c r="RE9" s="4">
        <v>0.496219555208333</v>
      </c>
      <c r="RF9" s="4">
        <v>0.49239839789583301</v>
      </c>
      <c r="RG9" s="4">
        <v>0.25386248952708301</v>
      </c>
      <c r="RH9" s="4">
        <v>0.40554001267500001</v>
      </c>
      <c r="RI9" s="4">
        <v>0.27761962754583303</v>
      </c>
      <c r="RJ9" s="4">
        <v>0.42022935682500001</v>
      </c>
      <c r="RK9" s="4">
        <v>0.19614217843333301</v>
      </c>
      <c r="RL9" s="4">
        <v>0.28962943729166701</v>
      </c>
      <c r="RM9" s="4">
        <v>0.169416378241667</v>
      </c>
      <c r="RN9" s="4">
        <v>0.25906388198958302</v>
      </c>
      <c r="RO9" s="4">
        <v>-0.17947389245833301</v>
      </c>
      <c r="RP9" s="4">
        <v>-9.8886456704166695E-2</v>
      </c>
      <c r="RQ9" s="4">
        <v>0.27761962754583303</v>
      </c>
      <c r="RR9" s="4">
        <v>0.42022935682500001</v>
      </c>
      <c r="RS9" s="4">
        <v>0.121641225397917</v>
      </c>
      <c r="RT9" s="4">
        <v>0.13455713185000001</v>
      </c>
      <c r="RU9" s="4">
        <v>7.5781669104166699E-2</v>
      </c>
      <c r="RV9" s="4">
        <v>7.8192771689583301E-2</v>
      </c>
      <c r="RW9" s="4">
        <v>4.6304123912500002E-2</v>
      </c>
      <c r="RX9" s="4">
        <v>5.6985728720833302E-2</v>
      </c>
      <c r="RY9" s="4">
        <v>0.38008584198958301</v>
      </c>
      <c r="RZ9" s="4">
        <v>0.422936019025</v>
      </c>
      <c r="SA9" s="4">
        <v>0.40648349155208302</v>
      </c>
      <c r="SB9" s="4">
        <v>0.45329724353333301</v>
      </c>
      <c r="SC9" s="4">
        <v>-0.1406704355</v>
      </c>
      <c r="SD9" s="4">
        <v>-0.144859661708333</v>
      </c>
      <c r="SE9" s="4">
        <v>0.40648349155208302</v>
      </c>
      <c r="SF9" s="4">
        <v>0.45329724353333301</v>
      </c>
      <c r="SG9" s="4">
        <v>0.24042133402083299</v>
      </c>
      <c r="SH9" s="4">
        <v>0.35020641806250002</v>
      </c>
      <c r="SI9" s="4">
        <v>0.206906100895833</v>
      </c>
      <c r="SJ9" s="4">
        <v>0.30017851141666702</v>
      </c>
      <c r="SK9" s="4">
        <v>0.46272298679166701</v>
      </c>
      <c r="SL9" s="4">
        <v>0.38369899731250001</v>
      </c>
      <c r="SM9" s="4">
        <v>0.30775898612500002</v>
      </c>
      <c r="SN9" s="4">
        <v>0.46897595356249999</v>
      </c>
      <c r="SO9" s="4">
        <v>0.41850604483333298</v>
      </c>
      <c r="SP9" s="4">
        <v>0.23801395947916701</v>
      </c>
      <c r="SQ9" s="4">
        <v>0.36096401902083303</v>
      </c>
      <c r="SR9" s="4">
        <v>0.2323350253125</v>
      </c>
      <c r="SS9" s="4">
        <v>22.4695833333334</v>
      </c>
      <c r="ST9" s="4">
        <v>20.1658333333333</v>
      </c>
      <c r="SU9" s="4">
        <v>25.420625000000001</v>
      </c>
      <c r="SV9" s="4">
        <v>32.314999999999998</v>
      </c>
      <c r="SW9" s="4">
        <v>32.094374999999999</v>
      </c>
      <c r="SX9" s="4">
        <v>22.23</v>
      </c>
      <c r="SY9" s="4">
        <v>22.076875000000001</v>
      </c>
      <c r="SZ9" s="4">
        <v>0.27457630416666701</v>
      </c>
      <c r="TA9" s="4">
        <v>0.24855958124999999</v>
      </c>
      <c r="TB9" s="4">
        <v>55.971249999999998</v>
      </c>
      <c r="TC9" s="4">
        <v>56.383749999999999</v>
      </c>
      <c r="TD9" s="4">
        <v>62</v>
      </c>
      <c r="TE9" s="4">
        <f t="shared" si="74"/>
        <v>6.0287500000000023</v>
      </c>
      <c r="TF9" s="4">
        <f t="shared" si="75"/>
        <v>5.6162500000000009</v>
      </c>
      <c r="TG9" s="4">
        <v>1815.87427083333</v>
      </c>
      <c r="TH9" s="4">
        <v>1825.1998958333299</v>
      </c>
      <c r="TI9" s="4">
        <v>0.20736998699791701</v>
      </c>
      <c r="TJ9" s="4">
        <v>0.211305645145833</v>
      </c>
      <c r="TK9" s="4">
        <v>0.15251102592499999</v>
      </c>
      <c r="TL9" s="4">
        <v>0.121511938127083</v>
      </c>
      <c r="TM9" s="4">
        <v>0.12998717037916699</v>
      </c>
      <c r="TN9" s="4">
        <v>0.13683396507500001</v>
      </c>
      <c r="TO9" s="4">
        <v>7.3855004804166693E-2</v>
      </c>
      <c r="TP9" s="4">
        <v>4.5172452402083299E-2</v>
      </c>
      <c r="TQ9" s="4">
        <v>5.66950737083333E-2</v>
      </c>
      <c r="TR9" s="4">
        <v>9.2282835681249994E-2</v>
      </c>
      <c r="TS9" s="4">
        <v>0.33723233422499999</v>
      </c>
      <c r="TT9" s="4">
        <v>0.38025321651874999</v>
      </c>
      <c r="TU9" s="4">
        <v>0.32645953996458299</v>
      </c>
      <c r="TV9" s="4">
        <v>0.31436939875416697</v>
      </c>
      <c r="TW9" s="4">
        <v>0.13964195777499999</v>
      </c>
      <c r="TX9" s="4">
        <v>0.18394037985</v>
      </c>
      <c r="TY9" s="4">
        <v>0.52449132463333303</v>
      </c>
      <c r="TZ9" s="4">
        <v>0.54252440276250002</v>
      </c>
      <c r="UA9" s="4">
        <v>0.43349452854999998</v>
      </c>
      <c r="UB9" s="4">
        <v>0.65233380089166704</v>
      </c>
      <c r="UC9" s="4">
        <v>0.46295417617500001</v>
      </c>
      <c r="UD9" s="4">
        <v>0.67518060099791699</v>
      </c>
      <c r="UE9" s="4">
        <v>0.308824363102083</v>
      </c>
      <c r="UF9" s="4">
        <v>0.46043559200833301</v>
      </c>
      <c r="UG9" s="4">
        <v>0.27039836176249998</v>
      </c>
      <c r="UH9" s="4">
        <v>0.41780996791250002</v>
      </c>
      <c r="UI9" s="4">
        <v>-0.13730102725000001</v>
      </c>
      <c r="UJ9" s="4">
        <v>-8.5419431366666604E-2</v>
      </c>
      <c r="UK9" s="4">
        <v>0.46295417617500001</v>
      </c>
      <c r="UL9" s="4">
        <v>0.67518060099791699</v>
      </c>
      <c r="UM9" s="4">
        <v>0.13475113500624999</v>
      </c>
      <c r="UN9" s="4">
        <v>0.150589021810417</v>
      </c>
      <c r="UO9" s="4">
        <v>8.4762874593749996E-2</v>
      </c>
      <c r="UP9" s="4">
        <v>9.0228816604166706E-2</v>
      </c>
      <c r="UQ9" s="4">
        <v>5.0608541820833297E-2</v>
      </c>
      <c r="UR9" s="4">
        <v>6.12408625875E-2</v>
      </c>
      <c r="US9" s="4">
        <v>0.37456162251250003</v>
      </c>
      <c r="UT9" s="4">
        <v>0.40602776931458301</v>
      </c>
      <c r="UU9" s="4">
        <v>0.40384381368125</v>
      </c>
      <c r="UV9" s="4">
        <v>0.44053713950208301</v>
      </c>
      <c r="UW9" s="4">
        <v>-0.15594516318750001</v>
      </c>
      <c r="UX9" s="4">
        <v>-0.16521274483333301</v>
      </c>
      <c r="UY9" s="4">
        <v>0.40384381368125</v>
      </c>
      <c r="UZ9" s="4">
        <v>0.44053713950208301</v>
      </c>
      <c r="VA9" s="4">
        <v>0.210414496183673</v>
      </c>
      <c r="VB9" s="4">
        <v>0.30786528359183701</v>
      </c>
      <c r="VC9" s="4">
        <v>0.18927542791836699</v>
      </c>
      <c r="VD9" s="4">
        <v>0.259697431183673</v>
      </c>
      <c r="VE9" s="4">
        <v>0.44362385834693902</v>
      </c>
      <c r="VF9" s="4">
        <v>0.38606317916326499</v>
      </c>
      <c r="VG9" s="4">
        <v>0.27940019171428598</v>
      </c>
      <c r="VH9" s="4">
        <v>0.47033761899999998</v>
      </c>
      <c r="VI9" s="4">
        <v>0.414256589510204</v>
      </c>
      <c r="VJ9" s="4">
        <v>0.214382211693878</v>
      </c>
      <c r="VK9" s="4">
        <v>0.32124164981632702</v>
      </c>
      <c r="VL9" s="4">
        <v>0.212130840306123</v>
      </c>
      <c r="VM9" s="4">
        <v>31.23</v>
      </c>
      <c r="VN9" s="4">
        <v>30.511428571428599</v>
      </c>
      <c r="VO9" s="4">
        <v>15.4330612244898</v>
      </c>
      <c r="VP9" s="4">
        <v>36.073061224489798</v>
      </c>
      <c r="VQ9" s="4">
        <v>36.824897959183701</v>
      </c>
      <c r="VR9" s="4">
        <v>32.476326530612297</v>
      </c>
      <c r="VS9" s="4">
        <v>32.460408163265299</v>
      </c>
      <c r="VT9" s="4">
        <v>9.8456607959183595E-2</v>
      </c>
      <c r="VU9" s="4">
        <v>0.109011455918367</v>
      </c>
      <c r="VV9" s="4">
        <v>61.9689795918367</v>
      </c>
      <c r="VW9" s="4">
        <v>55.5448979591837</v>
      </c>
      <c r="VX9" s="4">
        <v>68.099999999999994</v>
      </c>
      <c r="VY9" s="4">
        <f t="shared" si="76"/>
        <v>6.1310204081632946</v>
      </c>
      <c r="VZ9" s="4">
        <f t="shared" si="77"/>
        <v>12.555102040816294</v>
      </c>
      <c r="WA9" s="4">
        <f t="shared" si="78"/>
        <v>9.3430612244897944</v>
      </c>
      <c r="WB9" s="4">
        <v>1951.99404081633</v>
      </c>
      <c r="WC9" s="4">
        <v>1806.1686734693899</v>
      </c>
      <c r="WD9" s="4">
        <v>0.25443594702857097</v>
      </c>
      <c r="WE9" s="4">
        <v>0.259226158783673</v>
      </c>
      <c r="WF9" s="4">
        <v>0.194512976708163</v>
      </c>
      <c r="WG9" s="4">
        <v>0.19494555867142899</v>
      </c>
      <c r="WH9" s="4">
        <v>0.188398970081633</v>
      </c>
      <c r="WI9" s="4">
        <v>0.17869347962449</v>
      </c>
      <c r="WJ9" s="4">
        <f t="shared" si="79"/>
        <v>0.18354622485306149</v>
      </c>
      <c r="WK9" s="4">
        <v>0.12676867329591801</v>
      </c>
      <c r="WL9" s="4">
        <v>0.11215936679999999</v>
      </c>
      <c r="WM9" s="4">
        <v>6.3178699477551004E-2</v>
      </c>
      <c r="WN9" s="4">
        <v>6.7989377081632704E-2</v>
      </c>
      <c r="WO9" s="4">
        <v>0.37810058547755099</v>
      </c>
      <c r="WP9" s="4">
        <v>0.39968196881224499</v>
      </c>
      <c r="WQ9" s="4">
        <v>0.37355634730816301</v>
      </c>
      <c r="WR9" s="4">
        <v>0.35434239852449001</v>
      </c>
      <c r="WS9" s="4">
        <v>0.13675695987959199</v>
      </c>
      <c r="WT9" s="4">
        <v>0.15683833512857101</v>
      </c>
      <c r="WU9" s="4">
        <v>0.68634096630816299</v>
      </c>
      <c r="WV9" s="4">
        <v>0.70959978818775504</v>
      </c>
      <c r="WW9" s="4">
        <v>0.33721517888775498</v>
      </c>
      <c r="WX9" s="4">
        <v>0.34731991805102003</v>
      </c>
      <c r="WY9" s="4">
        <v>0.37571437084285703</v>
      </c>
      <c r="WZ9" s="4">
        <v>0.378547795940816</v>
      </c>
      <c r="XA9" s="4">
        <v>0.29033346482857098</v>
      </c>
      <c r="XB9" s="4">
        <v>0.28480894654897998</v>
      </c>
      <c r="XC9" s="4">
        <v>0.24614803953877601</v>
      </c>
      <c r="XD9" s="4">
        <v>0.24414379305714301</v>
      </c>
      <c r="XE9" s="4">
        <v>-0.22421375514285699</v>
      </c>
      <c r="XF9" s="4">
        <v>-0.200384010591837</v>
      </c>
      <c r="XG9" s="4">
        <v>0.37571437084285703</v>
      </c>
      <c r="XH9" s="4">
        <v>0.378547795940816</v>
      </c>
      <c r="XI9" s="4">
        <v>0.218133359779592</v>
      </c>
      <c r="XJ9" s="4">
        <v>0.23501514569183701</v>
      </c>
      <c r="XK9" s="4">
        <v>0.140015967930612</v>
      </c>
      <c r="XL9" s="4">
        <v>0.14077019620612199</v>
      </c>
      <c r="XM9" s="4">
        <v>8.0933331693877494E-2</v>
      </c>
      <c r="XN9" s="4">
        <v>9.7700711765306106E-2</v>
      </c>
      <c r="XO9" s="4">
        <v>0.37232931373265299</v>
      </c>
      <c r="XP9" s="4">
        <v>0.416307912822449</v>
      </c>
      <c r="XQ9" s="4">
        <v>0.419521307404082</v>
      </c>
      <c r="XR9" s="4">
        <v>0.46857466348775501</v>
      </c>
      <c r="XS9" s="4">
        <v>-0.24400934138775501</v>
      </c>
      <c r="XT9" s="4">
        <v>-0.24586126236734701</v>
      </c>
      <c r="XU9" s="4">
        <v>0.419521307404082</v>
      </c>
      <c r="XV9" s="4">
        <v>0.46857466348775501</v>
      </c>
      <c r="XW9" s="4">
        <v>0.175002763888889</v>
      </c>
      <c r="XX9" s="4">
        <v>0.22112937136111099</v>
      </c>
      <c r="XY9" s="4">
        <v>0.15360836080555601</v>
      </c>
      <c r="XZ9" s="4">
        <v>0.194651947805556</v>
      </c>
      <c r="YA9" s="4">
        <v>0.442563225583333</v>
      </c>
      <c r="YB9" s="4">
        <v>0.33907910936111102</v>
      </c>
      <c r="YC9" s="4">
        <v>0.21020176880555599</v>
      </c>
      <c r="YD9" s="4">
        <v>0.438806486</v>
      </c>
      <c r="YE9" s="4">
        <v>0.356901753166667</v>
      </c>
      <c r="YF9" s="4">
        <v>0.16919820719444401</v>
      </c>
      <c r="YG9" s="4">
        <v>0.22396487169444401</v>
      </c>
      <c r="YH9" s="4">
        <v>0.16148692811111101</v>
      </c>
      <c r="YI9" s="4">
        <v>0.12791666666666701</v>
      </c>
      <c r="YJ9" s="4">
        <v>0.17280555555555499</v>
      </c>
      <c r="YK9" s="4">
        <v>7.1694444444444394E-2</v>
      </c>
      <c r="YL9" s="4">
        <v>0.135527777777778</v>
      </c>
      <c r="YM9" s="4">
        <v>0.175722222222222</v>
      </c>
      <c r="YN9" s="4">
        <v>7.8722222222222304E-2</v>
      </c>
      <c r="YO9" s="4">
        <v>0.12805555555555601</v>
      </c>
      <c r="YP9" s="4">
        <v>0.17299999999999999</v>
      </c>
      <c r="YQ9" s="4">
        <v>7.2499999999999995E-2</v>
      </c>
      <c r="YR9" s="4">
        <v>0.135583333333333</v>
      </c>
      <c r="YS9" s="4">
        <v>0.17544444444444501</v>
      </c>
      <c r="YT9" s="4">
        <v>7.7222222222222206E-2</v>
      </c>
      <c r="YU9" s="4">
        <v>32.9716666666667</v>
      </c>
      <c r="YV9" s="4">
        <v>31.383888888888901</v>
      </c>
      <c r="YW9" s="4">
        <v>14.4586111111111</v>
      </c>
      <c r="YX9" s="4">
        <v>34.983611111111102</v>
      </c>
      <c r="YY9" s="4">
        <v>37.058333333333302</v>
      </c>
      <c r="YZ9" s="4">
        <v>34.464444444444403</v>
      </c>
      <c r="ZA9" s="4">
        <v>34.387592592592497</v>
      </c>
      <c r="ZB9" s="4">
        <v>1.60814548333333E-2</v>
      </c>
      <c r="ZC9" s="4">
        <v>6.7894467194444405E-2</v>
      </c>
      <c r="ZD9" s="4">
        <v>60.327037037037101</v>
      </c>
      <c r="ZE9" s="4">
        <v>52.08</v>
      </c>
      <c r="ZF9" s="4">
        <v>80.900000000000006</v>
      </c>
      <c r="ZG9" s="4">
        <f t="shared" si="80"/>
        <v>20.572962962962904</v>
      </c>
      <c r="ZH9" s="4">
        <f t="shared" si="81"/>
        <v>28.820000000000007</v>
      </c>
      <c r="ZI9" s="4">
        <v>1914.7184444444399</v>
      </c>
      <c r="ZJ9" s="4">
        <v>1727.5206203703699</v>
      </c>
      <c r="ZK9" s="4">
        <v>0.350962544816667</v>
      </c>
      <c r="ZL9" s="4">
        <v>0.38737609782222199</v>
      </c>
      <c r="ZM9" s="4">
        <v>0.25858477634166699</v>
      </c>
      <c r="ZN9" s="4">
        <v>0.26978354003888899</v>
      </c>
      <c r="ZO9" s="4">
        <v>0.32356261090555499</v>
      </c>
      <c r="ZP9" s="4">
        <v>0.33238165964722199</v>
      </c>
      <c r="ZQ9" s="4">
        <v>0.229385529313889</v>
      </c>
      <c r="ZR9" s="4">
        <v>0.21004041248055499</v>
      </c>
      <c r="ZS9" s="4">
        <v>0.102119488444444</v>
      </c>
      <c r="ZT9" s="4">
        <v>0.13158718426944399</v>
      </c>
      <c r="ZU9" s="4">
        <v>0.461046531258333</v>
      </c>
      <c r="ZV9" s="4">
        <v>0.48343089448888898</v>
      </c>
      <c r="ZW9" s="4">
        <v>0.44228698013888901</v>
      </c>
      <c r="ZX9" s="4">
        <v>0.43164216179444398</v>
      </c>
      <c r="ZY9" s="4">
        <v>0.13096461065000001</v>
      </c>
      <c r="ZZ9" s="4">
        <v>0.117809318594444</v>
      </c>
      <c r="AAA9" s="4">
        <v>1.09461121705278</v>
      </c>
      <c r="AAB9" s="4">
        <v>1.2769535966916701</v>
      </c>
      <c r="AAC9" s="4">
        <v>0.314934772372222</v>
      </c>
      <c r="AAD9" s="4">
        <v>0.39354491335000003</v>
      </c>
      <c r="AAE9" s="4">
        <v>0.37759238065</v>
      </c>
      <c r="AAF9" s="4">
        <v>0.46142548994166699</v>
      </c>
      <c r="AAG9" s="4">
        <v>0.35379156385833299</v>
      </c>
      <c r="AAH9" s="4">
        <v>0.41214678931944398</v>
      </c>
      <c r="AAI9" s="4">
        <v>0.288599389883334</v>
      </c>
      <c r="AAJ9" s="4">
        <v>0.33739587244444402</v>
      </c>
      <c r="AAK9" s="4">
        <v>-0.37190717491666703</v>
      </c>
      <c r="AAL9" s="4">
        <v>-0.34606560994444502</v>
      </c>
      <c r="AAM9" s="4">
        <v>0.61771908867777803</v>
      </c>
      <c r="AAN9" s="4">
        <v>0.92058578592777796</v>
      </c>
      <c r="AAO9" s="4">
        <v>0.38369586178333298</v>
      </c>
      <c r="AAP9" s="4">
        <v>0.41070307447499999</v>
      </c>
      <c r="AAQ9" s="4">
        <v>0.27069044660000002</v>
      </c>
      <c r="AAR9" s="4">
        <v>0.27961939098333299</v>
      </c>
      <c r="AAS9" s="4">
        <v>0.12755067511666701</v>
      </c>
      <c r="AAT9" s="4">
        <v>0.14878428940277799</v>
      </c>
      <c r="AAU9" s="4">
        <v>0.33304765944444398</v>
      </c>
      <c r="AAV9" s="4">
        <v>0.36285861074999998</v>
      </c>
      <c r="AAW9" s="4">
        <v>0.409139842347222</v>
      </c>
      <c r="AAX9" s="4">
        <v>0.44549318996388898</v>
      </c>
      <c r="AAY9" s="4">
        <v>-0.42265891061111099</v>
      </c>
      <c r="AAZ9" s="4">
        <v>-0.435577293222222</v>
      </c>
      <c r="ABA9" s="4">
        <v>0.69565507150555494</v>
      </c>
      <c r="ABB9" s="4">
        <v>0.806475113425001</v>
      </c>
      <c r="ABC9" s="4">
        <v>0.146898836</v>
      </c>
      <c r="ABD9" s="4">
        <v>0.16121295953488399</v>
      </c>
      <c r="ABE9" s="4">
        <v>0.12377273946511599</v>
      </c>
      <c r="ABF9" s="4">
        <v>0.164681452976744</v>
      </c>
      <c r="ABG9" s="4">
        <v>0.46615336265116297</v>
      </c>
      <c r="ABH9" s="4">
        <v>0.34557815251162799</v>
      </c>
      <c r="ABI9" s="4">
        <v>0.162881395348837</v>
      </c>
      <c r="ABJ9" s="4">
        <v>0.41748664567441901</v>
      </c>
      <c r="ABK9" s="4">
        <v>0.30325966579069802</v>
      </c>
      <c r="ABL9" s="4">
        <v>0.13273035295348801</v>
      </c>
      <c r="ABM9" s="4">
        <v>0.15779664572093</v>
      </c>
      <c r="ABN9" s="4">
        <v>0.138087186139535</v>
      </c>
      <c r="ABO9" s="4">
        <v>0.10811627906976699</v>
      </c>
      <c r="ABP9" s="4">
        <v>0.154790697674419</v>
      </c>
      <c r="ABQ9" s="4">
        <v>4.7813953488372099E-2</v>
      </c>
      <c r="ABR9" s="4">
        <v>0.113558139534884</v>
      </c>
      <c r="ABS9" s="4">
        <v>0.158116279069767</v>
      </c>
      <c r="ABT9" s="4">
        <v>5.2046511627907001E-2</v>
      </c>
      <c r="ABU9" s="4">
        <v>0.108162790697674</v>
      </c>
      <c r="ABV9" s="4">
        <v>0.15623255813953499</v>
      </c>
      <c r="ABW9" s="4">
        <v>4.8116279069767398E-2</v>
      </c>
      <c r="ABX9" s="4">
        <v>0.113744186046512</v>
      </c>
      <c r="ABY9" s="4">
        <v>0.15755813953488401</v>
      </c>
      <c r="ABZ9" s="4">
        <v>5.0697674418604698E-2</v>
      </c>
      <c r="ACA9" s="4">
        <v>32.3497674418605</v>
      </c>
      <c r="ACB9" s="4">
        <v>30.999069767441899</v>
      </c>
      <c r="ACC9" s="4">
        <v>19.5186046511628</v>
      </c>
      <c r="ACD9" s="4">
        <v>30.460697674418601</v>
      </c>
      <c r="ACE9" s="4">
        <v>30.352558139534899</v>
      </c>
      <c r="ACF9" s="4">
        <v>32.232558139534902</v>
      </c>
      <c r="ACG9" s="4">
        <v>32.213488372093003</v>
      </c>
      <c r="ACH9" s="4">
        <v>-4.3535754441860502E-2</v>
      </c>
      <c r="ACI9" s="4">
        <v>-4.1543613720930198E-2</v>
      </c>
      <c r="ACJ9" s="4">
        <v>66.890232558139502</v>
      </c>
      <c r="ACK9" s="4">
        <v>64.376976744185995</v>
      </c>
      <c r="ACL9" s="4">
        <v>97.1</v>
      </c>
      <c r="ACM9" s="4">
        <f t="shared" si="82"/>
        <v>30.209767441860492</v>
      </c>
      <c r="ACN9" s="4">
        <f t="shared" si="83"/>
        <v>32.723023255813999</v>
      </c>
      <c r="ACO9" s="4">
        <f t="shared" si="84"/>
        <v>31.466395348837246</v>
      </c>
      <c r="ACP9" s="4">
        <v>2051.0276511627899</v>
      </c>
      <c r="ACQ9" s="4">
        <v>1993.9733488372101</v>
      </c>
      <c r="ACR9" s="4">
        <v>0.43718100770465101</v>
      </c>
      <c r="ACS9" s="4">
        <v>0.47564615408604599</v>
      </c>
      <c r="ACT9" s="4">
        <v>0.30077476437441902</v>
      </c>
      <c r="ACU9" s="4">
        <v>0.35380291264185998</v>
      </c>
      <c r="ACV9" s="4">
        <v>0.45033796106744201</v>
      </c>
      <c r="ACW9" s="4">
        <v>0.48374447432790701</v>
      </c>
      <c r="ACX9" s="4">
        <v>0.31577634707906999</v>
      </c>
      <c r="ACY9" s="4">
        <v>0.36320596989767401</v>
      </c>
      <c r="ACZ9" s="4">
        <v>0.15761267153720901</v>
      </c>
      <c r="ADA9" s="4">
        <v>0.14700917860697699</v>
      </c>
      <c r="ADB9" s="4">
        <v>0.50162527658837197</v>
      </c>
      <c r="ADC9" s="4">
        <v>0.57839745327209302</v>
      </c>
      <c r="ADD9" s="4">
        <v>0.51620129796046499</v>
      </c>
      <c r="ADE9" s="4">
        <v>0.51859547774418602</v>
      </c>
      <c r="ADF9" s="4">
        <v>8.2185124413953495E-2</v>
      </c>
      <c r="ADG9" s="4">
        <v>0.141813865430233</v>
      </c>
      <c r="ADH9" s="4">
        <v>1.5709030799186099</v>
      </c>
      <c r="ADI9" s="4">
        <v>1.8343774198162801</v>
      </c>
      <c r="ADJ9" s="4">
        <v>0.34984776163023301</v>
      </c>
      <c r="ADK9" s="4">
        <v>0.29826172716511601</v>
      </c>
      <c r="ADL9" s="4">
        <v>0.43770439346046502</v>
      </c>
      <c r="ADM9" s="4">
        <v>0.38372530707906999</v>
      </c>
      <c r="ADN9" s="4">
        <v>0.44645219606976699</v>
      </c>
      <c r="ADO9" s="4">
        <v>0.38831265932325598</v>
      </c>
      <c r="ADP9" s="4">
        <v>0.36002699915348801</v>
      </c>
      <c r="ADQ9" s="4">
        <v>0.30357060251627899</v>
      </c>
      <c r="ADR9" s="4">
        <v>-0.478684995162791</v>
      </c>
      <c r="ADS9" s="4">
        <v>-0.53200070544185996</v>
      </c>
      <c r="ADT9" s="4">
        <v>0.78745046382093098</v>
      </c>
      <c r="ADU9" s="4">
        <v>0.66561170452790697</v>
      </c>
      <c r="ADV9" s="4">
        <v>0.50686459049302302</v>
      </c>
      <c r="ADW9" s="4">
        <v>0.52753068565348804</v>
      </c>
      <c r="ADX9" s="4">
        <v>0.37775496380000001</v>
      </c>
      <c r="ADY9" s="4">
        <v>0.38546824878604702</v>
      </c>
      <c r="ADZ9" s="4">
        <v>0.161628617546512</v>
      </c>
      <c r="AEA9" s="4">
        <v>0.17920093454186001</v>
      </c>
      <c r="AEB9" s="4">
        <v>0.31946988156744199</v>
      </c>
      <c r="AEC9" s="4">
        <v>0.34021945070697701</v>
      </c>
      <c r="AED9" s="4">
        <v>0.41394465240697698</v>
      </c>
      <c r="AEE9" s="4">
        <v>0.44039897090000002</v>
      </c>
      <c r="AEF9" s="4">
        <v>-0.545590623627907</v>
      </c>
      <c r="AEG9" s="4">
        <v>-0.55504012151162796</v>
      </c>
      <c r="AEH9" s="4">
        <v>0.70886818933023299</v>
      </c>
      <c r="AEI9" s="4">
        <v>0.78964901932558096</v>
      </c>
      <c r="AEJ9" s="4">
        <v>0.14248166222727299</v>
      </c>
      <c r="AEK9" s="4">
        <v>0.15181152479545501</v>
      </c>
      <c r="AEL9" s="4">
        <v>0.116464817522727</v>
      </c>
      <c r="AEM9" s="4">
        <v>0.149602885318182</v>
      </c>
      <c r="AEN9" s="4">
        <v>0.434529671295454</v>
      </c>
      <c r="AEO9" s="4">
        <v>0.30830204545454598</v>
      </c>
      <c r="AEP9" s="4">
        <v>0.15217033215909101</v>
      </c>
      <c r="AEQ9" s="4">
        <v>0.39579253863636399</v>
      </c>
      <c r="AER9" s="4">
        <v>0.29077221227272698</v>
      </c>
      <c r="AES9" s="4">
        <v>0.12794804445454599</v>
      </c>
      <c r="AET9" s="4">
        <v>0.14489066906818199</v>
      </c>
      <c r="AEU9" s="4">
        <v>0.12653364172727299</v>
      </c>
      <c r="AEV9" s="4">
        <v>0.108340909090909</v>
      </c>
      <c r="AEW9" s="4">
        <v>0.157659090909091</v>
      </c>
      <c r="AEX9" s="4">
        <v>4.3477272727272698E-2</v>
      </c>
      <c r="AEY9" s="4">
        <v>0.112772727272727</v>
      </c>
      <c r="AEZ9" s="4">
        <v>0.158909090909091</v>
      </c>
      <c r="AFA9" s="4">
        <v>4.7977272727272702E-2</v>
      </c>
      <c r="AFB9" s="4">
        <v>0.107886363636364</v>
      </c>
      <c r="AFC9" s="4">
        <v>0.15763636363636399</v>
      </c>
      <c r="AFD9" s="4">
        <v>4.4022727272727297E-2</v>
      </c>
      <c r="AFE9" s="4">
        <v>0.112977272727273</v>
      </c>
      <c r="AFF9" s="4">
        <v>0.15668181818181801</v>
      </c>
      <c r="AFG9" s="4">
        <v>4.7159090909090901E-2</v>
      </c>
      <c r="AFH9" s="4">
        <v>28.46</v>
      </c>
      <c r="AFI9" s="4">
        <v>33.0075</v>
      </c>
      <c r="AFJ9" s="4">
        <v>18.239318181818199</v>
      </c>
      <c r="AFK9" s="4">
        <v>34.177727272727303</v>
      </c>
      <c r="AFL9" s="4">
        <v>33.857272727272701</v>
      </c>
      <c r="AFM9" s="4">
        <v>33.214545454545501</v>
      </c>
      <c r="AFN9" s="4">
        <v>33.399545454545503</v>
      </c>
      <c r="AFO9" s="4">
        <v>2.7973931204545499E-2</v>
      </c>
      <c r="AFP9" s="4">
        <v>1.35173978409091E-2</v>
      </c>
      <c r="AFQ9" s="4">
        <v>70.007727272727294</v>
      </c>
      <c r="AFR9" s="4">
        <v>67.517727272727299</v>
      </c>
      <c r="AFS9" s="4">
        <v>101.2</v>
      </c>
      <c r="AFT9" s="4">
        <f t="shared" si="85"/>
        <v>31.192272727272709</v>
      </c>
      <c r="AFU9" s="4">
        <f t="shared" si="86"/>
        <v>33.682272727272704</v>
      </c>
      <c r="AFV9" s="4">
        <f t="shared" si="87"/>
        <v>32.437272727272706</v>
      </c>
      <c r="AFW9" s="4">
        <v>2134.50095454545</v>
      </c>
      <c r="AFX9" s="4">
        <v>2077.9403863636398</v>
      </c>
      <c r="AFY9" s="4">
        <v>0.44333084391590899</v>
      </c>
      <c r="AFZ9" s="4">
        <v>0.48518908568409103</v>
      </c>
      <c r="AGA9" s="4">
        <v>0.31235013024772701</v>
      </c>
      <c r="AGB9" s="4">
        <v>0.34551402642727302</v>
      </c>
      <c r="AGC9" s="4">
        <v>0.46352033548636301</v>
      </c>
      <c r="AGD9" s="4">
        <v>0.47971582043636402</v>
      </c>
      <c r="AGE9" s="4">
        <f t="shared" si="88"/>
        <v>0.47161807796136351</v>
      </c>
      <c r="AGF9" s="4">
        <v>0.33501941444090899</v>
      </c>
      <c r="AGG9" s="4">
        <v>0.339363212811364</v>
      </c>
      <c r="AGH9" s="4">
        <v>0.15248019392500001</v>
      </c>
      <c r="AGI9" s="4">
        <v>0.16815070956136399</v>
      </c>
      <c r="AGJ9" s="4">
        <v>0.51449135958636405</v>
      </c>
      <c r="AGK9" s="4">
        <v>0.57490825581136396</v>
      </c>
      <c r="AGL9" s="4">
        <v>0.51040869609318196</v>
      </c>
      <c r="AGM9" s="4">
        <v>0.50351829641363599</v>
      </c>
      <c r="AGN9" s="4">
        <v>9.1984184127272703E-2</v>
      </c>
      <c r="AGO9" s="4">
        <v>0.124588713227273</v>
      </c>
      <c r="AGP9" s="4">
        <v>1.60816883666364</v>
      </c>
      <c r="AGQ9" s="4">
        <v>1.90749982239545</v>
      </c>
      <c r="AGR9" s="4">
        <v>0.330219979847727</v>
      </c>
      <c r="AGS9" s="4">
        <v>0.34491751159318201</v>
      </c>
      <c r="AGT9" s="4">
        <v>0.41824834774318198</v>
      </c>
      <c r="AGU9" s="4">
        <v>0.434517376129545</v>
      </c>
      <c r="AGV9" s="4">
        <v>0.43027635230227301</v>
      </c>
      <c r="AGW9" s="4">
        <v>0.43138707806590898</v>
      </c>
      <c r="AGX9" s="4">
        <v>0.34395603403636399</v>
      </c>
      <c r="AGY9" s="4">
        <v>0.34134956326590898</v>
      </c>
      <c r="AGZ9" s="4">
        <v>-0.50038141993181795</v>
      </c>
      <c r="AHA9" s="4">
        <v>-0.50608388472727295</v>
      </c>
      <c r="AHB9" s="4">
        <v>0.72843682455454495</v>
      </c>
      <c r="AHC9" s="4">
        <v>0.82840676800454605</v>
      </c>
      <c r="AHD9" s="4">
        <v>0.53474778469545503</v>
      </c>
      <c r="AHE9" s="4">
        <v>0.56454715031590896</v>
      </c>
      <c r="AHF9" s="4">
        <v>0.407162369218182</v>
      </c>
      <c r="AHG9" s="4">
        <v>0.42378792464318199</v>
      </c>
      <c r="AHH9" s="4">
        <v>0.16497394607045501</v>
      </c>
      <c r="AHI9" s="4">
        <v>0.185926834788636</v>
      </c>
      <c r="AHJ9" s="4">
        <v>0.30916077746818199</v>
      </c>
      <c r="AHK9" s="4">
        <v>0.32967780126363599</v>
      </c>
      <c r="AHL9" s="4">
        <v>0.40678544264772698</v>
      </c>
      <c r="AHM9" s="4">
        <v>0.434733769602273</v>
      </c>
      <c r="AHN9" s="4">
        <v>-0.57612614368181803</v>
      </c>
      <c r="AHO9" s="4">
        <v>-0.59409760795454603</v>
      </c>
      <c r="AHP9" s="4">
        <v>0.68835026554090895</v>
      </c>
      <c r="AHQ9" s="4">
        <v>0.77074764057954603</v>
      </c>
      <c r="AHR9" s="4">
        <v>0.12181290791836701</v>
      </c>
      <c r="AHS9" s="4">
        <v>0.12594514922448999</v>
      </c>
      <c r="AHT9" s="4">
        <v>9.7439665653061197E-2</v>
      </c>
      <c r="AHU9" s="4">
        <v>0.124886905673469</v>
      </c>
      <c r="AHV9" s="4">
        <v>0.36528065334693899</v>
      </c>
      <c r="AHW9" s="4">
        <v>0.26180315269387699</v>
      </c>
      <c r="AHX9" s="4">
        <v>0.129635096918367</v>
      </c>
      <c r="AHY9" s="4">
        <v>0.34346997159183701</v>
      </c>
      <c r="AHZ9" s="4">
        <v>0.24683926722449001</v>
      </c>
      <c r="AIA9" s="4">
        <v>0.113474076653061</v>
      </c>
      <c r="AIB9" s="4">
        <v>0.126712695693878</v>
      </c>
      <c r="AIC9" s="4">
        <v>0.10823844361224499</v>
      </c>
      <c r="AID9" s="4">
        <v>9.0591836734693898E-2</v>
      </c>
      <c r="AIE9" s="4">
        <v>0.12944897959183699</v>
      </c>
      <c r="AIF9" s="4">
        <v>3.4755102040816298E-2</v>
      </c>
      <c r="AIG9" s="4">
        <v>9.3816326530612296E-2</v>
      </c>
      <c r="AIH9" s="4">
        <v>0.12891836734693901</v>
      </c>
      <c r="AII9" s="4">
        <v>3.9244897959183699E-2</v>
      </c>
      <c r="AIJ9" s="4">
        <v>9.0755102040816299E-2</v>
      </c>
      <c r="AIK9" s="4">
        <v>0.12953061224489801</v>
      </c>
      <c r="AIL9" s="4">
        <v>3.5591836734693898E-2</v>
      </c>
      <c r="AIM9" s="4">
        <v>9.4040816326530705E-2</v>
      </c>
      <c r="AIN9" s="4">
        <v>0.128</v>
      </c>
      <c r="AIO9" s="4">
        <v>3.8530612244898003E-2</v>
      </c>
      <c r="AIP9" s="4">
        <v>29.32</v>
      </c>
      <c r="AIQ9" s="4">
        <v>25.86</v>
      </c>
      <c r="AIR9" s="4">
        <v>16.570816326530601</v>
      </c>
      <c r="AIS9" s="4">
        <v>27.29</v>
      </c>
      <c r="AIT9" s="4">
        <v>26.741020408163301</v>
      </c>
      <c r="AIU9" s="4">
        <v>28.65</v>
      </c>
      <c r="AIV9" s="4">
        <v>28.702857142857201</v>
      </c>
      <c r="AIW9" s="4">
        <v>-3.2207701877551002E-2</v>
      </c>
      <c r="AIX9" s="4">
        <v>-4.3300698571428597E-2</v>
      </c>
      <c r="AIY9" s="4">
        <v>78.3140816326531</v>
      </c>
      <c r="AIZ9" s="4">
        <v>76.071836734693903</v>
      </c>
      <c r="AJA9" s="4">
        <v>116</v>
      </c>
      <c r="AJB9" s="4">
        <f t="shared" si="89"/>
        <v>37.6859183673469</v>
      </c>
      <c r="AJC9" s="4">
        <f t="shared" si="90"/>
        <v>39.928163265306097</v>
      </c>
      <c r="AJD9" s="4">
        <f t="shared" si="91"/>
        <v>38.807040816326499</v>
      </c>
      <c r="AJE9" s="4">
        <v>2323.0687346938798</v>
      </c>
      <c r="AJF9" s="4">
        <v>2272.0902244898002</v>
      </c>
      <c r="AJG9" s="4">
        <v>0.45091516547959198</v>
      </c>
      <c r="AJH9" s="4">
        <v>0.48660371447346901</v>
      </c>
      <c r="AJI9" s="4">
        <v>0.31077708004285698</v>
      </c>
      <c r="AJJ9" s="4">
        <v>0.35245285561428602</v>
      </c>
      <c r="AJK9" s="4">
        <v>0.460373853769388</v>
      </c>
      <c r="AJL9" s="4">
        <v>0.48372994476734699</v>
      </c>
      <c r="AJM9" s="4">
        <f t="shared" si="92"/>
        <v>0.47205189926836749</v>
      </c>
      <c r="AJN9" s="4">
        <v>0.32146413184693901</v>
      </c>
      <c r="AJO9" s="4">
        <v>0.34886648007142901</v>
      </c>
      <c r="AJP9" s="4">
        <v>0.163326443410204</v>
      </c>
      <c r="AJQ9" s="4">
        <v>0.162663143757143</v>
      </c>
      <c r="AJR9" s="4">
        <v>0.519765169522449</v>
      </c>
      <c r="AJS9" s="4">
        <v>0.57539009841836697</v>
      </c>
      <c r="AJT9" s="4">
        <v>0.50237056046122497</v>
      </c>
      <c r="AJU9" s="4">
        <v>0.49608416342857098</v>
      </c>
      <c r="AJV9" s="4">
        <v>8.9869464291836704E-2</v>
      </c>
      <c r="AJW9" s="4">
        <v>0.12356526379183699</v>
      </c>
      <c r="AJX9" s="4">
        <v>1.65538082169592</v>
      </c>
      <c r="AJY9" s="4">
        <v>1.92857692184082</v>
      </c>
      <c r="AJZ9" s="4">
        <v>0.35583842761224499</v>
      </c>
      <c r="AKA9" s="4">
        <v>0.33008264706326501</v>
      </c>
      <c r="AKB9" s="4">
        <v>0.44565224392244901</v>
      </c>
      <c r="AKC9" s="4">
        <v>0.417530887393878</v>
      </c>
      <c r="AKD9" s="4">
        <v>0.45127911510408197</v>
      </c>
      <c r="AKE9" s="4">
        <v>0.41538198396938802</v>
      </c>
      <c r="AKF9" s="4">
        <v>0.36228048495714299</v>
      </c>
      <c r="AKG9" s="4">
        <v>0.32745674387142898</v>
      </c>
      <c r="AKH9" s="4">
        <v>-0.48523305016326501</v>
      </c>
      <c r="AKI9" s="4">
        <v>-0.51622289677551003</v>
      </c>
      <c r="AKJ9" s="4">
        <v>0.815576618363265</v>
      </c>
      <c r="AKK9" s="4">
        <v>0.79002675526122501</v>
      </c>
      <c r="AKL9" s="4">
        <v>0.53338007303469404</v>
      </c>
      <c r="AKM9" s="4">
        <v>0.57184800384285694</v>
      </c>
      <c r="AKN9" s="4">
        <v>0.41433783364898003</v>
      </c>
      <c r="AKO9" s="4">
        <v>0.440954267553061</v>
      </c>
      <c r="AKP9" s="4">
        <v>0.154353215455102</v>
      </c>
      <c r="AKQ9" s="4">
        <v>0.17585303160816301</v>
      </c>
      <c r="AKR9" s="4">
        <f t="shared" si="93"/>
        <v>0.16510312353163251</v>
      </c>
      <c r="AKS9" s="4">
        <v>0.289676522195918</v>
      </c>
      <c r="AKT9" s="4">
        <v>0.30775523150408202</v>
      </c>
      <c r="AKU9" s="4">
        <v>0.384489345253061</v>
      </c>
      <c r="AKV9" s="4">
        <v>0.411068770840816</v>
      </c>
      <c r="AKW9" s="4">
        <v>-0.583615876061225</v>
      </c>
      <c r="AKX9" s="4">
        <v>-0.61094991961224498</v>
      </c>
      <c r="AKY9" s="4">
        <v>0.62900647537142895</v>
      </c>
      <c r="AKZ9" s="4">
        <v>0.70047485051020397</v>
      </c>
      <c r="ALA9" s="4">
        <v>9.4408886421052607E-2</v>
      </c>
      <c r="ALB9" s="4">
        <v>9.3799640000000004E-2</v>
      </c>
      <c r="ALC9" s="4">
        <v>8.1232478263157895E-2</v>
      </c>
      <c r="ALD9" s="4">
        <v>9.9158439631578998E-2</v>
      </c>
      <c r="ALE9" s="4">
        <v>0.30320230163157902</v>
      </c>
      <c r="ALF9" s="4">
        <v>0.19662954136842101</v>
      </c>
      <c r="ALG9" s="4">
        <v>0.104044177631579</v>
      </c>
      <c r="ALH9" s="4">
        <v>0.26871057805263199</v>
      </c>
      <c r="ALI9" s="4">
        <v>0.19477726705263201</v>
      </c>
      <c r="ALJ9" s="4">
        <v>8.2813416526315797E-2</v>
      </c>
      <c r="ALK9" s="4">
        <v>9.6764799315789504E-2</v>
      </c>
      <c r="ALL9" s="4">
        <v>8.7486789368421095E-2</v>
      </c>
      <c r="ALM9" s="4">
        <v>6.8789473684210498E-2</v>
      </c>
      <c r="ALN9" s="4">
        <v>9.7736842105263205E-2</v>
      </c>
      <c r="ALO9" s="4">
        <v>2.6157894736842099E-2</v>
      </c>
      <c r="ALP9" s="4">
        <v>7.17894736842105E-2</v>
      </c>
      <c r="ALQ9" s="4">
        <v>9.7315789473684203E-2</v>
      </c>
      <c r="ALR9" s="4">
        <v>3.0789473684210499E-2</v>
      </c>
      <c r="ALS9" s="4">
        <v>33.4</v>
      </c>
      <c r="ALT9" s="4">
        <v>33.2226315789474</v>
      </c>
      <c r="ALU9" s="4">
        <v>22.8605263157895</v>
      </c>
      <c r="ALV9" s="4">
        <v>30.6878947368421</v>
      </c>
      <c r="ALW9" s="4">
        <v>30.4710526315789</v>
      </c>
      <c r="ALX9" s="4">
        <v>33.282631578947402</v>
      </c>
      <c r="ALY9" s="4">
        <v>33.302105263157898</v>
      </c>
      <c r="ALZ9" s="4">
        <v>-6.4838293684210499E-2</v>
      </c>
      <c r="AMA9" s="4">
        <v>-6.4392729473684199E-2</v>
      </c>
      <c r="AMB9" s="4">
        <v>94.615789473684202</v>
      </c>
      <c r="AMC9" s="4">
        <v>93.2</v>
      </c>
      <c r="AMD9" s="4">
        <v>140</v>
      </c>
      <c r="AME9" s="4">
        <f t="shared" si="94"/>
        <v>45.384210526315798</v>
      </c>
      <c r="AMF9" s="4">
        <f t="shared" si="95"/>
        <v>46.8</v>
      </c>
      <c r="AMG9" s="4">
        <f t="shared" si="96"/>
        <v>46.092105263157897</v>
      </c>
      <c r="AMH9" s="4">
        <v>2692.9387894736801</v>
      </c>
      <c r="AMI9" s="4">
        <v>2660.9817894736798</v>
      </c>
      <c r="AMJ9" s="4">
        <v>0.44068546726315799</v>
      </c>
      <c r="AMK9" s="4">
        <v>0.50259154655789495</v>
      </c>
      <c r="AML9" s="4">
        <v>0.303358987521053</v>
      </c>
      <c r="AMM9" s="4">
        <v>0.32542783684736798</v>
      </c>
      <c r="AMN9" s="4">
        <v>0.47005461100000001</v>
      </c>
      <c r="AMO9" s="4">
        <v>0.52264262134210504</v>
      </c>
      <c r="AMP9" s="4">
        <f t="shared" si="97"/>
        <v>0.49634861617105253</v>
      </c>
      <c r="AMQ9" s="4">
        <v>0.33648608193157897</v>
      </c>
      <c r="AMR9" s="4">
        <v>0.35046926336842099</v>
      </c>
      <c r="AMS9" s="4">
        <v>0.158950841078947</v>
      </c>
      <c r="AMT9" s="4">
        <v>0.21039328690526299</v>
      </c>
      <c r="AMU9" s="4">
        <v>0.50809581440526297</v>
      </c>
      <c r="AMV9" s="4">
        <v>0.57308697672105302</v>
      </c>
      <c r="AMW9" s="4">
        <v>0.52788219526315805</v>
      </c>
      <c r="AMX9" s="4">
        <v>0.52089092729999997</v>
      </c>
      <c r="AMY9" s="4">
        <v>8.6706532010526305E-2</v>
      </c>
      <c r="AMZ9" s="4">
        <v>9.9679549615789495E-2</v>
      </c>
      <c r="ANA9" s="4">
        <v>1.5889701364947399</v>
      </c>
      <c r="ANB9" s="4">
        <v>2.0569150432263199</v>
      </c>
      <c r="ANC9" s="4">
        <v>0.33760196330526299</v>
      </c>
      <c r="AND9" s="4">
        <v>0.39035637164736797</v>
      </c>
      <c r="ANE9" s="4">
        <v>0.42750327370526298</v>
      </c>
      <c r="ANF9" s="4">
        <v>0.48276487781052602</v>
      </c>
      <c r="ANG9" s="4">
        <v>0.44649870656315799</v>
      </c>
      <c r="ANH9" s="4">
        <v>0.49732353176315802</v>
      </c>
      <c r="ANI9" s="4">
        <v>0.35951547952631602</v>
      </c>
      <c r="ANJ9" s="4">
        <v>0.408599330078947</v>
      </c>
      <c r="ANK9" s="4">
        <v>-0.50288409210526297</v>
      </c>
      <c r="ANL9" s="4">
        <v>-0.51689506826315801</v>
      </c>
      <c r="ANM9" s="4">
        <v>0.75849335462105305</v>
      </c>
      <c r="ANN9" s="4">
        <v>1.16203121893684</v>
      </c>
      <c r="ANO9" s="4">
        <v>0.51784983931578898</v>
      </c>
      <c r="ANP9" s="4">
        <v>0.57721143076842096</v>
      </c>
      <c r="ANQ9" s="22">
        <v>-9999</v>
      </c>
      <c r="ANR9" s="4">
        <v>0.39989490396842098</v>
      </c>
      <c r="ANS9" s="4">
        <v>0.448942373115789</v>
      </c>
      <c r="ANT9" s="4">
        <v>0.15013687067894699</v>
      </c>
      <c r="ANU9" s="4">
        <v>0.173585389478947</v>
      </c>
      <c r="ANV9" s="4">
        <v>0.28994450189187598</v>
      </c>
      <c r="ANW9" s="4">
        <v>0.30098461439281898</v>
      </c>
      <c r="ANX9" s="4">
        <v>0.38235708352105302</v>
      </c>
      <c r="ANY9" s="4">
        <v>0.40415783309473702</v>
      </c>
      <c r="ANZ9" s="4">
        <v>-0.56950125326315804</v>
      </c>
      <c r="AOA9" s="4">
        <v>-0.61894797268421098</v>
      </c>
      <c r="AOB9" s="4">
        <v>0.6210191571</v>
      </c>
      <c r="AOC9" s="4">
        <v>0.68076345354210499</v>
      </c>
      <c r="AOD9" s="4">
        <v>8.8476464729166704E-2</v>
      </c>
      <c r="AOE9" s="4">
        <v>9.6676762687500001E-2</v>
      </c>
      <c r="AOF9" s="4">
        <v>7.6694070104166706E-2</v>
      </c>
      <c r="AOG9" s="4">
        <v>0.10111976308333299</v>
      </c>
      <c r="AOH9" s="4">
        <v>0.28091947116666699</v>
      </c>
      <c r="AOI9" s="4">
        <v>0.2018393393125</v>
      </c>
      <c r="AOJ9" s="4">
        <v>0.10332624293750001</v>
      </c>
      <c r="AOK9" s="4">
        <v>0.255187715208333</v>
      </c>
      <c r="AOL9" s="4">
        <v>0.18615030864583301</v>
      </c>
      <c r="AOM9" s="4">
        <v>8.5742259541666699E-2</v>
      </c>
      <c r="AON9" s="4">
        <v>0.1002246035625</v>
      </c>
      <c r="AOO9" s="4">
        <v>8.2801595249999999E-2</v>
      </c>
      <c r="AOP9" s="4">
        <v>6.8145833333333294E-2</v>
      </c>
      <c r="AOQ9" s="4">
        <v>9.6666666666666706E-2</v>
      </c>
      <c r="AOR9" s="4">
        <v>2.6437499999999999E-2</v>
      </c>
      <c r="AOS9" s="4">
        <v>7.0770833333333297E-2</v>
      </c>
      <c r="AOT9" s="4">
        <v>9.72500000000001E-2</v>
      </c>
      <c r="AOU9" s="4">
        <v>3.0229166666666699E-2</v>
      </c>
      <c r="AOV9" s="4">
        <v>34.435000000000002</v>
      </c>
      <c r="AOW9" s="4">
        <v>36.079791666666701</v>
      </c>
      <c r="AOX9" s="4">
        <v>15.352916666666699</v>
      </c>
      <c r="AOY9" s="4">
        <v>32.4977083333333</v>
      </c>
      <c r="AOZ9" s="4">
        <v>31.999791666666699</v>
      </c>
      <c r="APA9" s="4">
        <v>35.96</v>
      </c>
      <c r="APB9" s="4">
        <v>35.999583333333298</v>
      </c>
      <c r="APC9" s="4">
        <v>-8.7733622083333407E-2</v>
      </c>
      <c r="APD9" s="4">
        <v>-9.2192621666666696E-2</v>
      </c>
      <c r="APE9" s="4">
        <v>93.710416666666703</v>
      </c>
      <c r="APF9" s="4">
        <v>91.018749999999997</v>
      </c>
      <c r="APG9" s="4">
        <v>140</v>
      </c>
      <c r="APH9" s="4">
        <f t="shared" si="98"/>
        <v>46.289583333333297</v>
      </c>
      <c r="API9" s="4">
        <f t="shared" si="99"/>
        <v>48.981250000000003</v>
      </c>
      <c r="APJ9" s="4">
        <f t="shared" si="100"/>
        <v>47.63541666666665</v>
      </c>
      <c r="APK9" s="4">
        <v>2672.4162708333301</v>
      </c>
      <c r="APL9" s="4">
        <v>2611.3137291666699</v>
      </c>
      <c r="APM9" s="4">
        <v>0.42275289672083399</v>
      </c>
      <c r="APN9" s="4">
        <v>0.46346987373124998</v>
      </c>
      <c r="APO9" s="4">
        <v>0.28570010349375002</v>
      </c>
      <c r="APP9" s="4">
        <v>0.33057896966875</v>
      </c>
      <c r="APQ9" s="4">
        <v>0.43553021040625001</v>
      </c>
      <c r="APR9" s="4">
        <v>0.481399624360417</v>
      </c>
      <c r="APS9" s="4">
        <f t="shared" si="101"/>
        <v>0.4584649173833335</v>
      </c>
      <c r="APT9" s="4">
        <v>0.30006891407916703</v>
      </c>
      <c r="APU9" s="4">
        <v>0.350606188202083</v>
      </c>
      <c r="APV9" s="4">
        <v>0.15603369656666699</v>
      </c>
      <c r="APW9" s="4">
        <v>0.158371853964583</v>
      </c>
      <c r="APX9" s="4">
        <v>0.50960290586458301</v>
      </c>
      <c r="APY9" s="4">
        <v>0.56501664596041601</v>
      </c>
      <c r="APZ9" s="4">
        <v>0.49631568856666702</v>
      </c>
      <c r="AQA9" s="4">
        <v>0.51424905793124998</v>
      </c>
      <c r="AQB9" s="4">
        <v>0.11074746755833299</v>
      </c>
      <c r="AQC9" s="4">
        <v>0.13782269084583301</v>
      </c>
      <c r="AQD9" s="4">
        <v>1.47198917603125</v>
      </c>
      <c r="AQE9" s="4">
        <v>1.78625748228958</v>
      </c>
      <c r="AQF9" s="4">
        <v>0.35832048519999998</v>
      </c>
      <c r="AQG9" s="4">
        <v>0.31381412486458299</v>
      </c>
      <c r="AQH9" s="4">
        <v>0.44388026334166703</v>
      </c>
      <c r="AQI9" s="4">
        <v>0.39306809006666699</v>
      </c>
      <c r="AQJ9" s="4">
        <v>0.45236107277916698</v>
      </c>
      <c r="AQK9" s="4">
        <v>0.40106693222083301</v>
      </c>
      <c r="AQL9" s="4">
        <v>0.36812214540208299</v>
      </c>
      <c r="AQM9" s="4">
        <v>0.32335856615000003</v>
      </c>
      <c r="AQN9" s="4">
        <v>-0.460651279395833</v>
      </c>
      <c r="AQO9" s="4">
        <v>-0.51760115177083299</v>
      </c>
      <c r="AQP9" s="4">
        <v>0.81501907628541603</v>
      </c>
      <c r="AQQ9" s="4">
        <v>0.79962236653541696</v>
      </c>
      <c r="AQR9" s="4">
        <v>0.52458304795833299</v>
      </c>
      <c r="AQS9" s="4">
        <v>0.56968462881250004</v>
      </c>
      <c r="AQT9" s="4">
        <v>0.40142565876041703</v>
      </c>
      <c r="AQU9" s="4">
        <v>0.440889971764583</v>
      </c>
      <c r="AQV9" s="4">
        <v>0.15697010525416699</v>
      </c>
      <c r="AQW9" s="4">
        <v>0.17265522478750001</v>
      </c>
      <c r="AQX9" s="4">
        <v>0.29943020335908499</v>
      </c>
      <c r="AQY9" s="4">
        <v>0.30325299684430401</v>
      </c>
      <c r="AQZ9" s="4">
        <v>0.394135918325</v>
      </c>
      <c r="ARA9" s="4">
        <v>0.40540262402916699</v>
      </c>
      <c r="ARB9" s="4">
        <v>-0.57146754591666704</v>
      </c>
      <c r="ARC9" s="4">
        <v>-0.61093693535416704</v>
      </c>
      <c r="ARD9" s="4">
        <v>0.65393421020624998</v>
      </c>
      <c r="ARE9" s="4">
        <v>0.68642849976041698</v>
      </c>
      <c r="ARF9" s="4">
        <v>8.8733738756756705E-2</v>
      </c>
      <c r="ARG9" s="4">
        <v>6.9554409027027003E-2</v>
      </c>
      <c r="ARH9" s="4">
        <v>6.9329190810810806E-2</v>
      </c>
      <c r="ARI9" s="4">
        <v>9.3737837837837804E-2</v>
      </c>
      <c r="ARJ9" s="4">
        <v>0.25830053405405401</v>
      </c>
      <c r="ARK9" s="4">
        <v>0.19546796027027</v>
      </c>
      <c r="ARL9" s="4">
        <v>9.4755004405405394E-2</v>
      </c>
      <c r="ARM9" s="4">
        <v>0.25223487043243198</v>
      </c>
      <c r="ARN9" s="4">
        <v>0.17173185954054099</v>
      </c>
      <c r="ARO9" s="4">
        <v>7.5865530459459499E-2</v>
      </c>
      <c r="ARP9" s="4">
        <v>8.9868246567567603E-2</v>
      </c>
      <c r="ARQ9" s="4">
        <v>7.9766069216216207E-2</v>
      </c>
      <c r="ARR9" s="4">
        <v>6.3702702702702702E-2</v>
      </c>
      <c r="ARS9" s="4">
        <v>8.8783783783783807E-2</v>
      </c>
      <c r="ART9" s="4">
        <v>2.4027027027027002E-2</v>
      </c>
      <c r="ARU9" s="4">
        <v>6.4648648648648693E-2</v>
      </c>
      <c r="ARV9" s="4">
        <v>8.6459459459459501E-2</v>
      </c>
      <c r="ARW9" s="4">
        <v>2.73783783783784E-2</v>
      </c>
      <c r="ARX9" s="4">
        <v>34.81</v>
      </c>
      <c r="ARY9" s="4">
        <v>32.851081081081098</v>
      </c>
      <c r="ARZ9" s="4">
        <v>42.133783783783798</v>
      </c>
      <c r="ASA9" s="4">
        <v>33.344594594594597</v>
      </c>
      <c r="ASB9" s="4">
        <v>32.485945945946</v>
      </c>
      <c r="ASC9" s="4">
        <v>34.363783783783802</v>
      </c>
      <c r="ASD9" s="4">
        <v>34.520000000000003</v>
      </c>
      <c r="ASE9" s="4">
        <v>-2.45108761891892E-2</v>
      </c>
      <c r="ASF9" s="4">
        <v>-4.5983062162162101E-2</v>
      </c>
      <c r="ASG9" s="4">
        <v>101.372972972973</v>
      </c>
      <c r="ASH9" s="4">
        <v>97.737837837837802</v>
      </c>
      <c r="ASI9" s="4">
        <v>148</v>
      </c>
      <c r="ASJ9" s="4">
        <f t="shared" si="102"/>
        <v>46.627027027026998</v>
      </c>
      <c r="ASK9" s="4">
        <f t="shared" si="103"/>
        <v>50.262162162162198</v>
      </c>
      <c r="ASL9" s="4">
        <v>2846.6849999999999</v>
      </c>
      <c r="ASM9" s="4">
        <v>2763.9565405405401</v>
      </c>
      <c r="ASN9" s="4">
        <v>0.45259327375675701</v>
      </c>
      <c r="ASO9" s="4">
        <v>0.46342154488378401</v>
      </c>
      <c r="ASP9" s="4">
        <v>0.28863816471891901</v>
      </c>
      <c r="ASQ9" s="4">
        <v>0.35003776242973</v>
      </c>
      <c r="ASR9" s="4">
        <v>0.47355262325675701</v>
      </c>
      <c r="ASS9" s="4">
        <v>0.57199076134594595</v>
      </c>
      <c r="AST9" s="4">
        <v>0.312802663391892</v>
      </c>
      <c r="ASU9" s="4">
        <v>0.47347420331621598</v>
      </c>
      <c r="ASV9" s="4">
        <v>0.18901410252432399</v>
      </c>
      <c r="ASW9" s="4">
        <v>0.135669856554054</v>
      </c>
      <c r="ASX9" s="4">
        <v>0.51859097030810797</v>
      </c>
      <c r="ASY9" s="4">
        <v>0.57357581463783802</v>
      </c>
      <c r="ASZ9" s="4">
        <v>0.53658852645405397</v>
      </c>
      <c r="ATA9" s="4">
        <v>0.48472747309189201</v>
      </c>
      <c r="ATB9" s="4">
        <v>8.6185511624324307E-2</v>
      </c>
      <c r="ATC9" s="4">
        <v>0.150196855402703</v>
      </c>
      <c r="ATD9" s="4">
        <v>1.66664108187297</v>
      </c>
      <c r="ATE9" s="4">
        <v>1.7615302063054099</v>
      </c>
      <c r="ATF9" s="4">
        <v>0.39835133229729702</v>
      </c>
      <c r="ATG9" s="4">
        <v>0.22925865856216199</v>
      </c>
      <c r="ATH9" s="4">
        <v>0.49290879867026999</v>
      </c>
      <c r="ATI9" s="4">
        <v>0.30965169933783798</v>
      </c>
      <c r="ATJ9" s="4">
        <v>0.50803361013513504</v>
      </c>
      <c r="ATK9" s="4">
        <v>0.35244123430000002</v>
      </c>
      <c r="ATL9" s="4">
        <v>0.41620969806216201</v>
      </c>
      <c r="ATM9" s="4">
        <v>0.27934251666756799</v>
      </c>
      <c r="ATN9" s="4">
        <v>-0.47588288051351302</v>
      </c>
      <c r="ATO9" s="4">
        <v>-0.64160987051351304</v>
      </c>
      <c r="ATP9" s="4">
        <v>0.99137313636216295</v>
      </c>
      <c r="ATQ9" s="4">
        <v>0.53474996390270302</v>
      </c>
      <c r="ATR9" s="4">
        <v>0.51795104695945904</v>
      </c>
      <c r="ATS9" s="4">
        <v>0.57311633491621605</v>
      </c>
      <c r="ATT9" s="4">
        <v>0.405262289448649</v>
      </c>
      <c r="ATU9" s="4">
        <v>0.45223532782162201</v>
      </c>
      <c r="ATV9" s="4">
        <v>0.143657222475676</v>
      </c>
      <c r="ATW9" s="4">
        <v>0.163949606224324</v>
      </c>
      <c r="ATX9" s="4">
        <v>0.27662972526767798</v>
      </c>
      <c r="ATY9" s="4">
        <v>0.28604553936570298</v>
      </c>
      <c r="ATZ9" s="4">
        <v>0.36667380450810799</v>
      </c>
      <c r="AUA9" s="4">
        <v>0.38617832155405402</v>
      </c>
      <c r="AUB9" s="4">
        <v>-0.57551820767567596</v>
      </c>
      <c r="AUC9" s="4">
        <v>-0.62184078278378396</v>
      </c>
      <c r="AUD9" s="4">
        <v>0.58587413792972998</v>
      </c>
      <c r="AUE9" s="4">
        <v>0.63302780056216201</v>
      </c>
      <c r="AUF9" s="4">
        <v>8.3280723916666702E-2</v>
      </c>
      <c r="AUG9" s="4">
        <v>6.9173671687499994E-2</v>
      </c>
      <c r="AUH9" s="4">
        <v>5.8285945999999998E-2</v>
      </c>
      <c r="AUI9" s="4">
        <v>9.0406636624999995E-2</v>
      </c>
      <c r="AUJ9" s="4">
        <v>0.247649291375</v>
      </c>
      <c r="AUK9" s="4">
        <v>0.18219343562500001</v>
      </c>
      <c r="AUL9" s="4">
        <v>9.2589795249999995E-2</v>
      </c>
      <c r="AUM9" s="4">
        <v>0.25106541129166698</v>
      </c>
      <c r="AUN9" s="4">
        <v>5.9132585000000001E-2</v>
      </c>
      <c r="AUO9" s="4">
        <v>7.5392518187499993E-2</v>
      </c>
      <c r="AUP9" s="4">
        <v>8.8764925895833305E-2</v>
      </c>
      <c r="AUQ9" s="4">
        <v>5.77581E-2</v>
      </c>
      <c r="AUR9" s="4">
        <v>6.0354166666666702E-2</v>
      </c>
      <c r="AUS9" s="4">
        <v>8.5250000000000006E-2</v>
      </c>
      <c r="AUT9" s="4">
        <v>2.32708333333333E-2</v>
      </c>
      <c r="AUU9" s="4">
        <v>6.3229166666666697E-2</v>
      </c>
      <c r="AUV9" s="4">
        <v>8.4770833333333295E-2</v>
      </c>
      <c r="AUW9" s="4">
        <v>2.6270833333333299E-2</v>
      </c>
      <c r="AUX9" s="4">
        <v>31.19</v>
      </c>
      <c r="AUY9" s="4">
        <v>30.096458333333299</v>
      </c>
      <c r="AUZ9" s="4">
        <v>58.423124999999999</v>
      </c>
      <c r="AVA9" s="4">
        <v>31.075624999999999</v>
      </c>
      <c r="AVB9" s="4">
        <v>30.861041666666701</v>
      </c>
      <c r="AVC9" s="4">
        <v>31.479583333333299</v>
      </c>
      <c r="AVD9" s="4">
        <v>31.529583333333299</v>
      </c>
      <c r="AVE9" s="4">
        <v>-7.9517254583333294E-3</v>
      </c>
      <c r="AVF9" s="4">
        <v>-1.34057480416667E-2</v>
      </c>
      <c r="AVG9" s="4">
        <v>103.98541666666701</v>
      </c>
      <c r="AVH9" s="4">
        <v>100.22499999999999</v>
      </c>
      <c r="AVI9" s="4">
        <v>151</v>
      </c>
      <c r="AVJ9" s="4">
        <f t="shared" si="104"/>
        <v>47.014583333332993</v>
      </c>
      <c r="AVK9" s="4">
        <f t="shared" si="105"/>
        <v>50.775000000000006</v>
      </c>
      <c r="AVL9" s="4">
        <v>2906.0552916666702</v>
      </c>
      <c r="AVM9" s="4">
        <v>2820.3273958333298</v>
      </c>
      <c r="AVN9" s="4">
        <v>0.460428180377083</v>
      </c>
      <c r="AVO9" s="4">
        <v>0.45515391084583301</v>
      </c>
      <c r="AVP9" s="4">
        <v>-0.22020435299999999</v>
      </c>
      <c r="AVQ9" s="4">
        <v>0.3341355861875</v>
      </c>
      <c r="AVR9" s="4">
        <v>0.47699298405000001</v>
      </c>
      <c r="AVS9" s="4">
        <v>0.55423875505833298</v>
      </c>
      <c r="AVT9" s="4">
        <v>-0.19986514760416699</v>
      </c>
      <c r="AVU9" s="4">
        <v>0.447448362095833</v>
      </c>
      <c r="AVV9" s="4">
        <v>0.61806073507708303</v>
      </c>
      <c r="AVW9" s="4">
        <v>0.14495474678958301</v>
      </c>
      <c r="AVX9" s="4">
        <v>0.62527224419375005</v>
      </c>
      <c r="AVY9" s="4">
        <v>0.610239291435417</v>
      </c>
      <c r="AVZ9" s="4">
        <v>0.53749137882499998</v>
      </c>
      <c r="AWA9" s="4">
        <v>0.48715240116250003</v>
      </c>
      <c r="AWB9" s="4">
        <v>0.23136113998958299</v>
      </c>
      <c r="AWC9" s="4">
        <v>0.215568805020833</v>
      </c>
      <c r="AWD9" s="4">
        <v>1.7152421588437501</v>
      </c>
      <c r="AWE9" s="4">
        <v>1.7470029908520801</v>
      </c>
      <c r="AWF9" s="4">
        <v>1.2980622708354199</v>
      </c>
      <c r="AWG9" s="4">
        <v>0.24355689312708301</v>
      </c>
      <c r="AWH9" s="4">
        <v>1.1843536815375</v>
      </c>
      <c r="AWI9" s="4">
        <v>0.31927148972916702</v>
      </c>
      <c r="AWJ9" s="4">
        <v>1.2132865453958299</v>
      </c>
      <c r="AWK9" s="4">
        <v>0.35640114515416699</v>
      </c>
      <c r="AWL9" s="4">
        <v>1.34478800968333</v>
      </c>
      <c r="AWM9" s="4">
        <v>0.28940161532499997</v>
      </c>
      <c r="AWN9" s="4">
        <v>0.50111695431458303</v>
      </c>
      <c r="AWO9" s="4">
        <v>-0.61708811072916703</v>
      </c>
      <c r="AWP9" s="4">
        <v>-6.5826049939166698</v>
      </c>
      <c r="AWQ9" s="4">
        <v>0.60718501866666696</v>
      </c>
      <c r="AWR9" s="4">
        <v>0.52641480393124995</v>
      </c>
      <c r="AWS9" s="4">
        <v>0.57044965743333298</v>
      </c>
      <c r="AWT9" s="4">
        <v>0.41305207633750002</v>
      </c>
      <c r="AWU9" s="4">
        <v>0.44335946496250001</v>
      </c>
      <c r="AWV9" s="4">
        <v>0.14526413232708299</v>
      </c>
      <c r="AWW9" s="4">
        <v>0.17067305920833301</v>
      </c>
      <c r="AWX9" s="4">
        <v>0.27613261613935502</v>
      </c>
      <c r="AWY9" s="4">
        <v>0.29919617947955301</v>
      </c>
      <c r="AWZ9" s="4">
        <v>0.36744726883333301</v>
      </c>
      <c r="AXA9" s="4">
        <v>0.40102215166458299</v>
      </c>
      <c r="AXB9" s="4">
        <v>-0.58370822237499997</v>
      </c>
      <c r="AXC9" s="4">
        <v>-0.61359225068750001</v>
      </c>
      <c r="AXD9" s="4">
        <v>0.58597578373750003</v>
      </c>
      <c r="AXE9" s="4">
        <v>0.67299351417499997</v>
      </c>
      <c r="AXF9" s="29">
        <v>4.78</v>
      </c>
      <c r="AXG9" s="30">
        <v>1.02</v>
      </c>
      <c r="AXH9" s="29">
        <v>80.400000000000006</v>
      </c>
      <c r="AXI9" s="29">
        <v>26.4</v>
      </c>
      <c r="AXJ9" s="29">
        <v>5.3</v>
      </c>
      <c r="AXK9" s="29">
        <v>10.6</v>
      </c>
    </row>
    <row r="10" spans="1:1311" x14ac:dyDescent="0.25">
      <c r="A10" s="4">
        <v>9</v>
      </c>
      <c r="B10" s="4">
        <v>3</v>
      </c>
      <c r="C10" s="4" t="s">
        <v>9</v>
      </c>
      <c r="D10" s="4">
        <v>70</v>
      </c>
      <c r="E10" s="4">
        <v>5</v>
      </c>
      <c r="F10" s="4">
        <v>1</v>
      </c>
      <c r="G10" s="4" t="s">
        <v>14</v>
      </c>
      <c r="H10" s="22">
        <v>-9999</v>
      </c>
      <c r="I10" s="22">
        <v>-9999</v>
      </c>
      <c r="J10" s="22">
        <v>-9999</v>
      </c>
      <c r="K10" s="22">
        <v>-9999</v>
      </c>
      <c r="L10" s="4">
        <f t="shared" si="18"/>
        <v>0</v>
      </c>
      <c r="M10" s="4">
        <v>0</v>
      </c>
      <c r="N10" s="4">
        <v>53.12</v>
      </c>
      <c r="O10" s="4">
        <v>24.72</v>
      </c>
      <c r="P10" s="4">
        <v>22.160000000000004</v>
      </c>
      <c r="Q10" s="4">
        <v>47.12</v>
      </c>
      <c r="R10" s="4">
        <v>22.72</v>
      </c>
      <c r="S10" s="4">
        <v>30.160000000000004</v>
      </c>
      <c r="T10" s="4">
        <v>57.11999999999999</v>
      </c>
      <c r="U10" s="4">
        <v>24.72</v>
      </c>
      <c r="V10" s="4">
        <v>18.160000000000004</v>
      </c>
      <c r="W10" s="4">
        <v>67.12</v>
      </c>
      <c r="X10" s="4">
        <v>12.719999999999999</v>
      </c>
      <c r="Y10" s="4">
        <v>20.160000000000004</v>
      </c>
      <c r="Z10" s="4" t="s">
        <v>48</v>
      </c>
      <c r="AA10" s="4">
        <v>8.6</v>
      </c>
      <c r="AB10" s="4">
        <v>7.2</v>
      </c>
      <c r="AC10" s="4">
        <v>2.5499999999999998</v>
      </c>
      <c r="AD10" s="4" t="s">
        <v>40</v>
      </c>
      <c r="AE10" s="4">
        <v>2</v>
      </c>
      <c r="AF10" s="4">
        <v>1</v>
      </c>
      <c r="AG10" s="4">
        <v>3.3</v>
      </c>
      <c r="AH10" s="4">
        <v>6</v>
      </c>
      <c r="AI10" s="4">
        <v>354</v>
      </c>
      <c r="AJ10" s="4">
        <v>161</v>
      </c>
      <c r="AK10" s="4">
        <v>0.41</v>
      </c>
      <c r="AL10" s="4">
        <v>9.4</v>
      </c>
      <c r="AM10" s="4">
        <v>6.6</v>
      </c>
      <c r="AN10" s="4">
        <v>1.1599999999999999</v>
      </c>
      <c r="AO10" s="4">
        <v>5833</v>
      </c>
      <c r="AP10" s="4">
        <v>234</v>
      </c>
      <c r="AQ10" s="4">
        <v>722</v>
      </c>
      <c r="AR10" s="4">
        <v>35.200000000000003</v>
      </c>
      <c r="AS10" s="4">
        <v>0</v>
      </c>
      <c r="AT10" s="4">
        <v>3</v>
      </c>
      <c r="AU10" s="4">
        <v>82</v>
      </c>
      <c r="AV10" s="4">
        <v>6</v>
      </c>
      <c r="AW10" s="4">
        <v>9</v>
      </c>
      <c r="AX10" s="4">
        <v>39</v>
      </c>
      <c r="AY10" s="4">
        <v>1.1359999999999999</v>
      </c>
      <c r="AZ10" s="4">
        <v>0.79500000000000004</v>
      </c>
      <c r="BA10" s="4">
        <v>0.48399999999999999</v>
      </c>
      <c r="BB10" s="4">
        <v>0.70899999999999996</v>
      </c>
      <c r="BC10" s="4">
        <v>0.20699999999999999</v>
      </c>
      <c r="BD10" s="22">
        <v>-9999</v>
      </c>
      <c r="BE10" s="22">
        <v>-9999</v>
      </c>
      <c r="BF10" s="5">
        <f t="shared" si="19"/>
        <v>7.7240000000000002</v>
      </c>
      <c r="BG10" s="5">
        <f t="shared" si="20"/>
        <v>9.66</v>
      </c>
      <c r="BH10" s="5">
        <f t="shared" si="21"/>
        <v>12.496</v>
      </c>
      <c r="BI10" s="5">
        <f t="shared" si="22"/>
        <v>13.324</v>
      </c>
      <c r="BJ10" s="5">
        <f t="shared" si="23"/>
        <v>-39982.675999999999</v>
      </c>
      <c r="BK10" s="4">
        <f t="shared" si="0"/>
        <v>2.8359999999999999</v>
      </c>
      <c r="BL10" s="4">
        <f t="shared" si="1"/>
        <v>0.82799999999999996</v>
      </c>
      <c r="BM10" s="4">
        <f t="shared" si="2"/>
        <v>-39996</v>
      </c>
      <c r="BN10" s="4">
        <f t="shared" si="24"/>
        <v>-39992.336000000003</v>
      </c>
      <c r="BO10" s="4">
        <v>1.3059141398979286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3.0255660329786698E-2</v>
      </c>
      <c r="BV10" s="5">
        <f t="shared" si="25"/>
        <v>5.2236565595917144</v>
      </c>
      <c r="BW10" s="5">
        <f t="shared" si="26"/>
        <v>5.2236565595917144</v>
      </c>
      <c r="BX10" s="5">
        <f t="shared" si="27"/>
        <v>5.2236565595917144</v>
      </c>
      <c r="BY10" s="5">
        <f t="shared" si="28"/>
        <v>5.2236565595917144</v>
      </c>
      <c r="BZ10" s="4">
        <f t="shared" si="29"/>
        <v>0</v>
      </c>
      <c r="CA10" s="4">
        <f t="shared" si="30"/>
        <v>0</v>
      </c>
      <c r="CB10" s="4">
        <f t="shared" si="31"/>
        <v>0</v>
      </c>
      <c r="CC10" s="4">
        <f t="shared" ref="CC10:CD10" si="126">SUM(BZ10:CB10)</f>
        <v>0</v>
      </c>
      <c r="CD10" s="4">
        <f t="shared" si="126"/>
        <v>0</v>
      </c>
      <c r="CE10" s="4">
        <v>1.0349999999999999</v>
      </c>
      <c r="CF10" s="4">
        <v>0.26500000000000001</v>
      </c>
      <c r="CG10" s="4">
        <v>0.25</v>
      </c>
      <c r="CH10" s="4">
        <v>0.17500000000000002</v>
      </c>
      <c r="CI10" s="4">
        <v>1.22</v>
      </c>
      <c r="CJ10" s="4">
        <v>0.4</v>
      </c>
      <c r="CK10" s="4" t="s">
        <v>655</v>
      </c>
      <c r="CL10" s="5">
        <f t="shared" si="33"/>
        <v>5.1999999999999993</v>
      </c>
      <c r="CM10" s="5">
        <f t="shared" si="34"/>
        <v>6.1999999999999993</v>
      </c>
      <c r="CN10" s="5">
        <f t="shared" si="35"/>
        <v>6.8999999999999995</v>
      </c>
      <c r="CO10" s="5">
        <f t="shared" si="35"/>
        <v>11.78</v>
      </c>
      <c r="CP10" s="5">
        <f t="shared" si="35"/>
        <v>13.379999999999999</v>
      </c>
      <c r="CQ10" s="4">
        <f t="shared" si="36"/>
        <v>0.70000000000000007</v>
      </c>
      <c r="CR10" s="4">
        <f t="shared" si="36"/>
        <v>4.88</v>
      </c>
      <c r="CS10" s="4">
        <f t="shared" si="36"/>
        <v>1.6</v>
      </c>
      <c r="CT10" s="4">
        <f t="shared" si="37"/>
        <v>7.18</v>
      </c>
      <c r="CU10" s="4">
        <v>2.8000000000000003</v>
      </c>
      <c r="CV10" s="4">
        <v>1.48</v>
      </c>
      <c r="CW10" s="4">
        <v>1.5049999999999999</v>
      </c>
      <c r="CX10" s="4">
        <v>1.3050000000000002</v>
      </c>
      <c r="CY10" s="4">
        <v>1.7449999999999999</v>
      </c>
      <c r="CZ10" s="4">
        <v>1.155</v>
      </c>
      <c r="DA10" s="4" t="s">
        <v>655</v>
      </c>
      <c r="DB10" s="5">
        <f t="shared" si="38"/>
        <v>17.12</v>
      </c>
      <c r="DC10" s="5">
        <f t="shared" si="39"/>
        <v>23.14</v>
      </c>
      <c r="DD10" s="5">
        <f t="shared" si="40"/>
        <v>28.36</v>
      </c>
      <c r="DE10" s="5">
        <f t="shared" si="41"/>
        <v>35.339999999999996</v>
      </c>
      <c r="DF10" s="5">
        <f t="shared" si="42"/>
        <v>39.959999999999994</v>
      </c>
      <c r="DG10" s="4">
        <f t="shared" si="43"/>
        <v>5.2200000000000006</v>
      </c>
      <c r="DH10" s="4">
        <f t="shared" si="44"/>
        <v>6.9799999999999995</v>
      </c>
      <c r="DI10" s="4">
        <f t="shared" si="45"/>
        <v>4.62</v>
      </c>
      <c r="DJ10" s="4">
        <f t="shared" si="46"/>
        <v>16.82</v>
      </c>
      <c r="DK10" s="4">
        <f t="shared" si="119"/>
        <v>23.01</v>
      </c>
      <c r="DL10" s="4">
        <f t="shared" si="120"/>
        <v>10.469999999999999</v>
      </c>
      <c r="DM10" s="4">
        <f t="shared" si="121"/>
        <v>10.53</v>
      </c>
      <c r="DN10" s="4">
        <f t="shared" si="122"/>
        <v>8.8800000000000008</v>
      </c>
      <c r="DO10" s="4">
        <f t="shared" si="123"/>
        <v>17.79</v>
      </c>
      <c r="DP10" s="4">
        <f t="shared" si="124"/>
        <v>9.33</v>
      </c>
      <c r="DQ10" s="22">
        <v>-9999</v>
      </c>
      <c r="DR10" s="4">
        <v>0.36730268341302241</v>
      </c>
      <c r="DS10" s="4">
        <v>0.36975093227575234</v>
      </c>
      <c r="DT10" s="4">
        <v>0.36718747247843708</v>
      </c>
      <c r="DU10" s="4">
        <v>0.36533526369197139</v>
      </c>
      <c r="DV10" s="4">
        <v>0.36674638144737048</v>
      </c>
      <c r="DW10" s="4">
        <v>0.36742997913946757</v>
      </c>
      <c r="DX10" s="22">
        <v>-9999</v>
      </c>
      <c r="DY10" s="22">
        <v>-9999</v>
      </c>
      <c r="DZ10" s="22">
        <v>-9999</v>
      </c>
      <c r="EA10" s="22">
        <v>-9999</v>
      </c>
      <c r="EB10" s="22">
        <v>-9999</v>
      </c>
      <c r="EC10" s="22">
        <v>-9999</v>
      </c>
      <c r="ED10" s="22">
        <v>-9999</v>
      </c>
      <c r="EE10" s="22">
        <v>-9999</v>
      </c>
      <c r="EF10" s="22">
        <v>-9999</v>
      </c>
      <c r="EG10" s="22">
        <v>-9999</v>
      </c>
      <c r="EH10" s="22">
        <v>-9999</v>
      </c>
      <c r="EI10" s="22">
        <v>-9999</v>
      </c>
      <c r="EJ10" s="22">
        <v>-9999</v>
      </c>
      <c r="EK10" s="22">
        <v>-9999</v>
      </c>
      <c r="EL10" s="22">
        <v>-9999</v>
      </c>
      <c r="EM10" s="22">
        <v>-9999</v>
      </c>
      <c r="EN10" s="22">
        <v>-9999</v>
      </c>
      <c r="EO10" s="22">
        <v>-9999</v>
      </c>
      <c r="EP10" s="22">
        <v>-9999</v>
      </c>
      <c r="EQ10" s="22">
        <v>-9999</v>
      </c>
      <c r="ER10" s="22">
        <v>-9999</v>
      </c>
      <c r="ES10" s="22">
        <v>-9999</v>
      </c>
      <c r="ET10" s="22">
        <v>-9999</v>
      </c>
      <c r="EU10" s="22">
        <v>-9999</v>
      </c>
      <c r="EV10" s="22">
        <v>-9999</v>
      </c>
      <c r="EW10" s="22">
        <v>-9999</v>
      </c>
      <c r="EX10" s="22">
        <v>-9999</v>
      </c>
      <c r="EY10" s="22">
        <v>-9999</v>
      </c>
      <c r="EZ10" s="22">
        <v>-9999</v>
      </c>
      <c r="FA10" s="22">
        <v>-9999</v>
      </c>
      <c r="FB10" s="4">
        <v>4.6731505146564878E-2</v>
      </c>
      <c r="FC10" s="4">
        <f t="shared" si="47"/>
        <v>467.31505146564876</v>
      </c>
      <c r="FD10" s="4">
        <v>0.36847980390440838</v>
      </c>
      <c r="FE10" s="31">
        <v>-9999</v>
      </c>
      <c r="FF10" s="32">
        <v>-9999</v>
      </c>
      <c r="FG10" s="18">
        <v>15</v>
      </c>
      <c r="FH10" s="11">
        <v>11.3</v>
      </c>
      <c r="FI10" s="19">
        <v>11.2</v>
      </c>
      <c r="FJ10" s="11">
        <v>12.4</v>
      </c>
      <c r="FK10" s="20">
        <v>9.4</v>
      </c>
      <c r="FL10" s="20">
        <v>8.6</v>
      </c>
      <c r="FM10" s="20">
        <v>10.7</v>
      </c>
      <c r="FN10" s="10">
        <v>6</v>
      </c>
      <c r="FO10" s="10">
        <v>7.9</v>
      </c>
      <c r="FP10" s="20">
        <v>12.9</v>
      </c>
      <c r="FQ10" s="10">
        <v>11.9</v>
      </c>
      <c r="FR10" s="20">
        <v>10.5</v>
      </c>
      <c r="FS10" s="10">
        <v>8.8000000000000007</v>
      </c>
      <c r="FT10" s="10">
        <v>9.5</v>
      </c>
      <c r="FU10" s="10">
        <v>8.4</v>
      </c>
      <c r="FV10" s="10">
        <v>10.6</v>
      </c>
      <c r="FW10" s="10">
        <v>13.5</v>
      </c>
      <c r="FX10" s="10">
        <v>12.3</v>
      </c>
      <c r="FY10" s="10">
        <v>13.8</v>
      </c>
      <c r="FZ10" s="10">
        <v>22.9</v>
      </c>
      <c r="GA10" s="18">
        <v>28.3</v>
      </c>
      <c r="GB10" s="18">
        <v>30.8</v>
      </c>
      <c r="GC10" s="18">
        <v>26.4</v>
      </c>
      <c r="GD10" s="18">
        <v>24.5</v>
      </c>
      <c r="GE10" s="18">
        <v>23.5</v>
      </c>
      <c r="GF10" s="21">
        <v>22.1</v>
      </c>
      <c r="GG10" s="21">
        <v>19.600000000000001</v>
      </c>
      <c r="GH10" s="21">
        <v>20.6</v>
      </c>
      <c r="GI10" s="21">
        <v>21.7</v>
      </c>
      <c r="GJ10" s="21">
        <v>25.5</v>
      </c>
      <c r="GK10" s="20">
        <v>33</v>
      </c>
      <c r="GL10" s="20">
        <v>22.5</v>
      </c>
      <c r="GM10" s="20">
        <v>44</v>
      </c>
      <c r="GN10" s="20">
        <v>33.5</v>
      </c>
      <c r="GO10" s="20">
        <v>48.5</v>
      </c>
      <c r="GP10" s="20">
        <v>46</v>
      </c>
      <c r="GQ10" s="20">
        <v>42</v>
      </c>
      <c r="GR10" s="20">
        <v>46.5</v>
      </c>
      <c r="GS10" s="20">
        <v>54</v>
      </c>
      <c r="GT10" s="20">
        <v>52</v>
      </c>
      <c r="GU10" s="20">
        <v>60</v>
      </c>
      <c r="GV10" s="20">
        <v>49.5</v>
      </c>
      <c r="GW10" s="20">
        <v>62</v>
      </c>
      <c r="GX10" s="20">
        <v>65.5</v>
      </c>
      <c r="GY10" s="22">
        <v>2838.631984585742</v>
      </c>
      <c r="GZ10" s="22">
        <v>5750.6454816285996</v>
      </c>
      <c r="HA10" s="22">
        <v>354.10628019323673</v>
      </c>
      <c r="HB10" s="22">
        <v>9.3411996066863328</v>
      </c>
      <c r="HC10" s="22">
        <v>29.831516352824579</v>
      </c>
      <c r="HD10" s="22">
        <v>6.5802592223330008</v>
      </c>
      <c r="HE10" s="22">
        <v>8.3083083083083089</v>
      </c>
      <c r="HF10" s="22">
        <v>7.5322101090188305</v>
      </c>
      <c r="HG10" s="22">
        <v>0</v>
      </c>
      <c r="HH10" s="10">
        <v>4.7263000000000002</v>
      </c>
      <c r="HI10" s="10">
        <v>4.2300000000000004</v>
      </c>
      <c r="HJ10" s="4">
        <v>3.98</v>
      </c>
      <c r="HK10" s="10">
        <v>2.5783</v>
      </c>
      <c r="HL10" s="10">
        <v>2.0459999999999998</v>
      </c>
      <c r="HM10" s="10">
        <v>4.7263000000000002</v>
      </c>
      <c r="HN10" s="10">
        <v>4.2300000000000004</v>
      </c>
      <c r="HO10" s="10">
        <v>3.8690000000000002</v>
      </c>
      <c r="HP10" s="10">
        <v>2.7675999999999998</v>
      </c>
      <c r="HQ10" s="10">
        <v>2.5558000000000001</v>
      </c>
      <c r="HR10" s="10">
        <v>2.2408000000000001</v>
      </c>
      <c r="HS10" s="10">
        <v>2.274</v>
      </c>
      <c r="HT10" s="10">
        <v>2.3460000000000001</v>
      </c>
      <c r="HU10" s="10">
        <v>2.0459999999999998</v>
      </c>
      <c r="HV10" s="18">
        <v>225.7</v>
      </c>
      <c r="HW10" s="18">
        <v>72.09</v>
      </c>
      <c r="HX10" s="17">
        <f t="shared" si="48"/>
        <v>153.60999999999999</v>
      </c>
      <c r="HY10" s="11">
        <v>11</v>
      </c>
      <c r="HZ10" s="11">
        <v>249.4</v>
      </c>
      <c r="IA10" s="11">
        <v>32.880000000000003</v>
      </c>
      <c r="IB10" s="20">
        <f t="shared" si="49"/>
        <v>216.52</v>
      </c>
      <c r="IC10" s="23">
        <v>82</v>
      </c>
      <c r="ID10" s="11">
        <v>270</v>
      </c>
      <c r="IE10" s="11">
        <v>32.880000000000003</v>
      </c>
      <c r="IF10" s="10">
        <f t="shared" si="50"/>
        <v>237.12</v>
      </c>
      <c r="IG10" s="11">
        <v>124.4</v>
      </c>
      <c r="IH10" s="11">
        <v>32.880000000000003</v>
      </c>
      <c r="II10" s="10">
        <f t="shared" si="51"/>
        <v>91.52000000000001</v>
      </c>
      <c r="IJ10" s="11">
        <v>183.7</v>
      </c>
      <c r="IK10" s="11">
        <v>32.880000000000003</v>
      </c>
      <c r="IL10" s="10">
        <f t="shared" si="52"/>
        <v>150.82</v>
      </c>
      <c r="IM10" s="24">
        <v>73.3</v>
      </c>
      <c r="IN10" s="24">
        <v>6.91</v>
      </c>
      <c r="IO10" s="24">
        <v>116</v>
      </c>
      <c r="IP10" s="24">
        <v>32.880000000000003</v>
      </c>
      <c r="IQ10" s="20">
        <f t="shared" si="116"/>
        <v>66.39</v>
      </c>
      <c r="IR10" s="20">
        <f t="shared" si="117"/>
        <v>83.12</v>
      </c>
      <c r="IS10" s="17">
        <f t="shared" si="55"/>
        <v>814.9019607843137</v>
      </c>
      <c r="IT10" s="17">
        <f t="shared" si="56"/>
        <v>727.59103641456568</v>
      </c>
      <c r="IU10" s="22">
        <f t="shared" si="7"/>
        <v>1505.9803921568625</v>
      </c>
      <c r="IV10" s="17">
        <f t="shared" si="8"/>
        <v>2122.7450980392155</v>
      </c>
      <c r="IW10" s="17">
        <f t="shared" si="9"/>
        <v>897.25490196078442</v>
      </c>
      <c r="IX10" s="17">
        <f t="shared" si="57"/>
        <v>1478.6274509803923</v>
      </c>
      <c r="IY10" s="22">
        <f t="shared" si="10"/>
        <v>2324.705882352941</v>
      </c>
      <c r="IZ10" s="17">
        <f t="shared" si="58"/>
        <v>6004.6078431372543</v>
      </c>
      <c r="JA10" s="17">
        <f t="shared" si="59"/>
        <v>650.88235294117646</v>
      </c>
      <c r="JB10" s="18">
        <v>55.1</v>
      </c>
      <c r="JC10" s="19">
        <v>1.9027152196959469</v>
      </c>
      <c r="JD10" s="4">
        <v>2.0699999999999998</v>
      </c>
      <c r="JE10" s="4">
        <f t="shared" si="11"/>
        <v>31.173794117647056</v>
      </c>
      <c r="JF10" s="28">
        <v>0.36774469618594752</v>
      </c>
      <c r="JG10" s="4">
        <v>0.59</v>
      </c>
      <c r="JH10" s="4">
        <f t="shared" si="12"/>
        <v>12.524196078431372</v>
      </c>
      <c r="JI10" s="28">
        <v>0.36752002925645738</v>
      </c>
      <c r="JJ10" s="4">
        <v>0.85</v>
      </c>
      <c r="JK10" s="4">
        <f t="shared" si="13"/>
        <v>7.6266666666666678</v>
      </c>
      <c r="JL10" s="28">
        <v>0.36742549173998368</v>
      </c>
      <c r="JM10" s="4">
        <v>3.21</v>
      </c>
      <c r="JN10" s="4">
        <f t="shared" si="14"/>
        <v>20.893323529411763</v>
      </c>
      <c r="JO10" s="28">
        <v>0.36780659347117617</v>
      </c>
      <c r="JP10" s="17">
        <f t="shared" si="60"/>
        <v>72.217980392156861</v>
      </c>
      <c r="JQ10" s="17">
        <f t="shared" si="61"/>
        <v>64.480339635854335</v>
      </c>
      <c r="JR10" s="20">
        <v>20</v>
      </c>
      <c r="JS10" s="5">
        <v>132.074624</v>
      </c>
      <c r="JT10" s="17">
        <v>2.71</v>
      </c>
      <c r="JU10" s="17">
        <f t="shared" si="62"/>
        <v>2.2000000000000002</v>
      </c>
      <c r="JV10" s="4">
        <f t="shared" si="112"/>
        <v>1598.2154182814759</v>
      </c>
      <c r="JW10" s="10">
        <v>0.86</v>
      </c>
      <c r="JX10" s="4">
        <f t="shared" si="114"/>
        <v>0.39090909090909087</v>
      </c>
      <c r="JY10" s="4">
        <f t="shared" si="63"/>
        <v>624.7569362373041</v>
      </c>
      <c r="JZ10" s="4">
        <f t="shared" si="64"/>
        <v>699.72776858578061</v>
      </c>
      <c r="KA10" s="10">
        <v>0.98</v>
      </c>
      <c r="KB10" s="4">
        <f t="shared" si="15"/>
        <v>0.44545454545454544</v>
      </c>
      <c r="KC10" s="4">
        <f t="shared" si="16"/>
        <v>711.93232268902102</v>
      </c>
      <c r="KD10" s="4">
        <f t="shared" si="65"/>
        <v>797.36420141170368</v>
      </c>
      <c r="KE10" s="4">
        <v>2.5</v>
      </c>
      <c r="KF10" s="4">
        <v>42.1</v>
      </c>
      <c r="KG10" s="4">
        <f t="shared" si="66"/>
        <v>277.50000000000006</v>
      </c>
      <c r="KH10" s="4">
        <v>3.2818912804976326</v>
      </c>
      <c r="KI10" s="4">
        <f t="shared" si="67"/>
        <v>3.5426812964006849</v>
      </c>
      <c r="KJ10" s="4">
        <f t="shared" si="17"/>
        <v>28.248072427607113</v>
      </c>
      <c r="KK10" s="28">
        <v>0.36785027836497758</v>
      </c>
      <c r="KL10" s="4">
        <v>3.76</v>
      </c>
      <c r="KM10" s="4">
        <v>0.27405138538461499</v>
      </c>
      <c r="KN10" s="4">
        <v>0.43517628207692299</v>
      </c>
      <c r="KO10" s="4">
        <v>0.24944796987179499</v>
      </c>
      <c r="KP10" s="4">
        <v>0.36066392402564101</v>
      </c>
      <c r="KQ10" s="4">
        <v>0.53270935961538401</v>
      </c>
      <c r="KR10" s="4">
        <v>0.47314800705128202</v>
      </c>
      <c r="KS10" s="4">
        <v>0.36373403923076902</v>
      </c>
      <c r="KT10" s="4">
        <v>0.53570731712820496</v>
      </c>
      <c r="KU10" s="4">
        <v>0.491068376076923</v>
      </c>
      <c r="KV10" s="4">
        <v>0.27024615384615402</v>
      </c>
      <c r="KW10" s="4">
        <v>0.43815641025641</v>
      </c>
      <c r="KX10" s="4">
        <v>0.266728205128205</v>
      </c>
      <c r="KY10" s="4">
        <v>26.31</v>
      </c>
      <c r="KZ10" s="4">
        <v>23.2592307692308</v>
      </c>
      <c r="LA10" s="4">
        <v>15.5866666666667</v>
      </c>
      <c r="LB10" s="4">
        <v>31.544358974359</v>
      </c>
      <c r="LC10" s="4">
        <v>30.681794871794899</v>
      </c>
      <c r="LD10" s="4">
        <v>25.5141025641026</v>
      </c>
      <c r="LE10" s="4">
        <v>25.59</v>
      </c>
      <c r="LF10" s="4">
        <v>0.16325620512820499</v>
      </c>
      <c r="LG10" s="4">
        <v>0.12568990512820499</v>
      </c>
      <c r="LH10" s="4">
        <v>55.865384615384599</v>
      </c>
      <c r="LI10" s="4">
        <v>51.157179487179498</v>
      </c>
      <c r="LJ10" s="4">
        <v>53</v>
      </c>
      <c r="LK10" s="4">
        <f t="shared" si="68"/>
        <v>-2.865384615384599</v>
      </c>
      <c r="LL10" s="4">
        <f t="shared" si="69"/>
        <v>1.8428205128205022</v>
      </c>
      <c r="LM10" s="4">
        <v>1813.4468974358999</v>
      </c>
      <c r="LN10" s="4">
        <v>1706.5674615384601</v>
      </c>
      <c r="LO10" s="4">
        <v>0.19112187054615401</v>
      </c>
      <c r="LP10" s="4">
        <v>0.191550928246154</v>
      </c>
      <c r="LQ10" s="4">
        <v>0.148952128294872</v>
      </c>
      <c r="LR10" s="4">
        <v>0.134516397520513</v>
      </c>
      <c r="LS10" s="4">
        <v>0.100052086051282</v>
      </c>
      <c r="LT10" s="4">
        <v>9.9899769133333302E-2</v>
      </c>
      <c r="LU10" s="4">
        <v>5.6888602182051301E-2</v>
      </c>
      <c r="LV10" s="4">
        <v>4.15466263871795E-2</v>
      </c>
      <c r="LW10" s="4">
        <v>4.3415431825640997E-2</v>
      </c>
      <c r="LX10" s="4">
        <v>5.85984655487179E-2</v>
      </c>
      <c r="LY10" s="4">
        <v>0.335137434407692</v>
      </c>
      <c r="LZ10" s="4">
        <v>0.36124518811794898</v>
      </c>
      <c r="MA10" s="4">
        <v>0.32924991241794899</v>
      </c>
      <c r="MB10" s="4">
        <v>0.31965575592051299</v>
      </c>
      <c r="MC10" s="4">
        <v>0.15390745885128199</v>
      </c>
      <c r="MD10" s="4">
        <v>0.182488486251282</v>
      </c>
      <c r="ME10" s="4">
        <v>0.47294820002051302</v>
      </c>
      <c r="MF10" s="4">
        <v>0.47703952695128199</v>
      </c>
      <c r="MG10" s="4">
        <v>0.42897353721282</v>
      </c>
      <c r="MH10" s="4">
        <v>0.56377235778461499</v>
      </c>
      <c r="MI10" s="4">
        <v>0.451712261282051</v>
      </c>
      <c r="MJ10" s="4">
        <v>0.58034248718717996</v>
      </c>
      <c r="MK10" s="4">
        <v>0.25640394257948701</v>
      </c>
      <c r="ML10" s="4">
        <v>0.32330112601282002</v>
      </c>
      <c r="MM10" s="4">
        <v>0.224823113561538</v>
      </c>
      <c r="MN10" s="4">
        <v>0.289128622412821</v>
      </c>
      <c r="MO10" s="4">
        <v>-0.10749987725641</v>
      </c>
      <c r="MP10" s="4">
        <v>-7.8775248587179506E-2</v>
      </c>
      <c r="MQ10" s="4">
        <v>0.451712261282051</v>
      </c>
      <c r="MR10" s="4">
        <v>0.58034248718717996</v>
      </c>
      <c r="MS10" s="4">
        <v>9.6613435815384605E-2</v>
      </c>
      <c r="MT10" s="4">
        <v>9.7414522233333301E-2</v>
      </c>
      <c r="MU10" s="4">
        <v>5.7499573535897401E-2</v>
      </c>
      <c r="MV10" s="4">
        <v>5.1280566497435898E-2</v>
      </c>
      <c r="MW10" s="4">
        <v>3.93350794974359E-2</v>
      </c>
      <c r="MX10" s="4">
        <v>4.6369359658974402E-2</v>
      </c>
      <c r="MY10" s="4">
        <v>0.40628616680512802</v>
      </c>
      <c r="MZ10" s="4">
        <v>0.47542582984871801</v>
      </c>
      <c r="NA10" s="4">
        <v>0.42795020141538498</v>
      </c>
      <c r="NB10" s="4">
        <v>0.497872086769231</v>
      </c>
      <c r="NC10" s="4">
        <v>-0.108688800692308</v>
      </c>
      <c r="ND10" s="4">
        <v>-9.7518160025640996E-2</v>
      </c>
      <c r="NE10" s="4">
        <v>0.42795020141538498</v>
      </c>
      <c r="NF10" s="4">
        <v>0.497872086769231</v>
      </c>
      <c r="NG10" s="4">
        <v>0.27377454848717903</v>
      </c>
      <c r="NH10" s="4">
        <v>0.436574696358974</v>
      </c>
      <c r="NI10" s="4">
        <v>0.25059110976923099</v>
      </c>
      <c r="NJ10" s="4">
        <v>0.36284295861538501</v>
      </c>
      <c r="NK10" s="4">
        <v>0.52920035225641004</v>
      </c>
      <c r="NL10" s="4">
        <v>0.46090937171794899</v>
      </c>
      <c r="NM10" s="4">
        <v>0.36482993197435898</v>
      </c>
      <c r="NN10" s="4">
        <v>0.53695117669230796</v>
      </c>
      <c r="NO10" s="4">
        <v>0.49680443938461499</v>
      </c>
      <c r="NP10" s="4">
        <v>0.26677982661538502</v>
      </c>
      <c r="NQ10" s="4">
        <v>0.431964102564103</v>
      </c>
      <c r="NR10" s="4">
        <v>0.26408730158974397</v>
      </c>
      <c r="NS10" s="4">
        <v>35.631282051282099</v>
      </c>
      <c r="NT10" s="4">
        <v>32.884102564102598</v>
      </c>
      <c r="NU10" s="4">
        <v>10.724615384615401</v>
      </c>
      <c r="NV10" s="4">
        <v>54.639230769230799</v>
      </c>
      <c r="NW10" s="4">
        <v>54.9112820512821</v>
      </c>
      <c r="NX10" s="4">
        <v>38.003076923076897</v>
      </c>
      <c r="NY10" s="4">
        <v>38.0194871794872</v>
      </c>
      <c r="NZ10" s="4">
        <v>0.47822609487179502</v>
      </c>
      <c r="OA10" s="4">
        <v>0.44404910256410302</v>
      </c>
      <c r="OB10" s="4">
        <v>55.107692307692297</v>
      </c>
      <c r="OC10" s="4">
        <v>51.045897435897402</v>
      </c>
      <c r="OD10" s="4">
        <v>54.5</v>
      </c>
      <c r="OE10" s="4">
        <f t="shared" si="70"/>
        <v>-0.60769230769229665</v>
      </c>
      <c r="OF10" s="4">
        <f t="shared" si="71"/>
        <v>3.4541025641025982</v>
      </c>
      <c r="OG10" s="4">
        <v>1796.23933333333</v>
      </c>
      <c r="OH10" s="4">
        <v>1704.05079487179</v>
      </c>
      <c r="OI10" s="4">
        <v>0.190721344212821</v>
      </c>
      <c r="OJ10" s="4">
        <v>0.18563700715384601</v>
      </c>
      <c r="OK10" s="4">
        <v>0.153134343502564</v>
      </c>
      <c r="OL10" s="4">
        <v>0.118587862325641</v>
      </c>
      <c r="OM10" s="4">
        <v>0.108179210548718</v>
      </c>
      <c r="ON10" s="4">
        <v>9.5148489120512797E-2</v>
      </c>
      <c r="OO10" s="4">
        <v>6.9755222933333305E-2</v>
      </c>
      <c r="OP10" s="4">
        <v>2.6714645246153801E-2</v>
      </c>
      <c r="OQ10" s="4">
        <v>3.8730685451282103E-2</v>
      </c>
      <c r="OR10" s="4">
        <v>6.8569236976923104E-2</v>
      </c>
      <c r="OS10" s="4">
        <v>0.34044163318461501</v>
      </c>
      <c r="OT10" s="4">
        <v>0.356520968228205</v>
      </c>
      <c r="OU10" s="4">
        <v>0.335926720882051</v>
      </c>
      <c r="OV10" s="4">
        <v>0.31726264984102598</v>
      </c>
      <c r="OW10" s="4">
        <v>0.160174124430769</v>
      </c>
      <c r="OX10" s="4">
        <v>0.18303211389487201</v>
      </c>
      <c r="OY10" s="4">
        <v>0.47189689628718001</v>
      </c>
      <c r="OZ10" s="4">
        <v>0.45909495443333298</v>
      </c>
      <c r="PA10" s="4">
        <v>0.34995108683846199</v>
      </c>
      <c r="PB10" s="4">
        <v>0.58619363106923095</v>
      </c>
      <c r="PC10" s="4">
        <v>0.372868327030769</v>
      </c>
      <c r="PD10" s="4">
        <v>0.59113328670512799</v>
      </c>
      <c r="PE10" s="4">
        <v>0.22876624951538499</v>
      </c>
      <c r="PF10" s="4">
        <v>0.37996793783333299</v>
      </c>
      <c r="PG10" s="4">
        <v>0.1999210287</v>
      </c>
      <c r="PH10" s="4">
        <v>0.34565687329230799</v>
      </c>
      <c r="PI10" s="4">
        <v>-0.130209793051282</v>
      </c>
      <c r="PJ10" s="4">
        <v>-5.0864125435897398E-2</v>
      </c>
      <c r="PK10" s="4">
        <v>0.372868327030769</v>
      </c>
      <c r="PL10" s="4">
        <v>0.59113328670512799</v>
      </c>
      <c r="PM10" s="4">
        <v>0.26160242313207499</v>
      </c>
      <c r="PN10" s="4">
        <v>0.40913107232075502</v>
      </c>
      <c r="PO10" s="4">
        <v>0.23895773503773601</v>
      </c>
      <c r="PP10" s="4">
        <v>0.342822238169811</v>
      </c>
      <c r="PQ10" s="4">
        <v>0.50908067396226397</v>
      </c>
      <c r="PR10" s="4">
        <v>0.44820624658490599</v>
      </c>
      <c r="PS10" s="4">
        <v>0.34135026011320801</v>
      </c>
      <c r="PT10" s="4">
        <v>0.52168017077358497</v>
      </c>
      <c r="PU10" s="4">
        <v>0.48391102535849101</v>
      </c>
      <c r="PV10" s="4">
        <v>0.25174958845283002</v>
      </c>
      <c r="PW10" s="4">
        <v>0.395362264150943</v>
      </c>
      <c r="PX10" s="4">
        <v>0.24413248975471699</v>
      </c>
      <c r="PY10" s="4">
        <v>24.45</v>
      </c>
      <c r="PZ10" s="4">
        <v>21.772830188679201</v>
      </c>
      <c r="QA10" s="4">
        <v>28.1292452830189</v>
      </c>
      <c r="QB10" s="4">
        <v>40.227924528301898</v>
      </c>
      <c r="QC10" s="4">
        <v>40.313018867924498</v>
      </c>
      <c r="QD10" s="4">
        <v>26.6011320754717</v>
      </c>
      <c r="QE10" s="4">
        <v>26.6</v>
      </c>
      <c r="QF10" s="4">
        <v>0.37995406792452802</v>
      </c>
      <c r="QG10" s="4">
        <v>0.34888289245283</v>
      </c>
      <c r="QH10" s="4">
        <v>54.094339622641499</v>
      </c>
      <c r="QI10" s="4">
        <v>52.488301886792499</v>
      </c>
      <c r="QJ10" s="4">
        <v>58</v>
      </c>
      <c r="QK10" s="4">
        <f t="shared" si="72"/>
        <v>3.905660377358501</v>
      </c>
      <c r="QL10" s="4">
        <f t="shared" si="73"/>
        <v>5.5116981132075011</v>
      </c>
      <c r="QM10" s="4">
        <v>1773.80866037736</v>
      </c>
      <c r="QN10" s="4">
        <v>1736.80866037736</v>
      </c>
      <c r="QO10" s="4">
        <v>0.208951551777358</v>
      </c>
      <c r="QP10" s="4">
        <v>0.19338250040188701</v>
      </c>
      <c r="QQ10" s="4">
        <v>0.17283647003396199</v>
      </c>
      <c r="QR10" s="4">
        <v>0.13302345065283</v>
      </c>
      <c r="QS10" s="4">
        <v>0.13780302705283001</v>
      </c>
      <c r="QT10" s="4">
        <v>0.10729751299811301</v>
      </c>
      <c r="QU10" s="4">
        <v>0.100832829473585</v>
      </c>
      <c r="QV10" s="4">
        <v>4.5525860801886801E-2</v>
      </c>
      <c r="QW10" s="4">
        <v>3.75032094528302E-2</v>
      </c>
      <c r="QX10" s="4">
        <v>6.2141174492452801E-2</v>
      </c>
      <c r="QY10" s="4">
        <v>0.36242063351320702</v>
      </c>
      <c r="QZ10" s="4">
        <v>0.359307583967925</v>
      </c>
      <c r="RA10" s="4">
        <v>0.34895328922264202</v>
      </c>
      <c r="RB10" s="4">
        <v>0.31937956010754698</v>
      </c>
      <c r="RC10" s="4">
        <v>0.16602166520754699</v>
      </c>
      <c r="RD10" s="4">
        <v>0.178616160569811</v>
      </c>
      <c r="RE10" s="4">
        <v>0.52938363685471701</v>
      </c>
      <c r="RF10" s="4">
        <v>0.48558943625471701</v>
      </c>
      <c r="RG10" s="4">
        <v>0.27113149277169801</v>
      </c>
      <c r="RH10" s="4">
        <v>0.61464180531698098</v>
      </c>
      <c r="RI10" s="4">
        <v>0.29679458170565998</v>
      </c>
      <c r="RJ10" s="4">
        <v>0.63685043952264198</v>
      </c>
      <c r="RK10" s="4">
        <v>0.20679572606603799</v>
      </c>
      <c r="RL10" s="4">
        <v>0.31982385976037703</v>
      </c>
      <c r="RM10" s="4">
        <v>0.177539684588679</v>
      </c>
      <c r="RN10" s="4">
        <v>0.28625983874528299</v>
      </c>
      <c r="RO10" s="4">
        <v>-0.182888529377358</v>
      </c>
      <c r="RP10" s="4">
        <v>-8.6386541711320805E-2</v>
      </c>
      <c r="RQ10" s="4">
        <v>0.29679458170565998</v>
      </c>
      <c r="RR10" s="4">
        <v>0.63685043952264198</v>
      </c>
      <c r="RS10" s="4">
        <v>0.123572364067925</v>
      </c>
      <c r="RT10" s="4">
        <v>0.123089921090566</v>
      </c>
      <c r="RU10" s="4">
        <v>7.9479729403773597E-2</v>
      </c>
      <c r="RV10" s="4">
        <v>7.2119888281132097E-2</v>
      </c>
      <c r="RW10" s="4">
        <v>4.4563155503773599E-2</v>
      </c>
      <c r="RX10" s="4">
        <v>5.1444276984905703E-2</v>
      </c>
      <c r="RY10" s="4">
        <v>0.36063755802452802</v>
      </c>
      <c r="RZ10" s="4">
        <v>0.41772469842641502</v>
      </c>
      <c r="SA10" s="4">
        <v>0.38803487109622598</v>
      </c>
      <c r="SB10" s="4">
        <v>0.44637708116981101</v>
      </c>
      <c r="SC10" s="4">
        <v>-0.146922266320755</v>
      </c>
      <c r="SD10" s="4">
        <v>-0.134373418490566</v>
      </c>
      <c r="SE10" s="4">
        <v>0.38803487109622598</v>
      </c>
      <c r="SF10" s="4">
        <v>0.44637708116981101</v>
      </c>
      <c r="SG10" s="4">
        <v>0.23472312960377401</v>
      </c>
      <c r="SH10" s="4">
        <v>0.340206602830189</v>
      </c>
      <c r="SI10" s="4">
        <v>0.20236717211320801</v>
      </c>
      <c r="SJ10" s="4">
        <v>0.294337720660377</v>
      </c>
      <c r="SK10" s="4">
        <v>0.44986248150943398</v>
      </c>
      <c r="SL10" s="4">
        <v>0.358883920943396</v>
      </c>
      <c r="SM10" s="4">
        <v>0.30440315554717001</v>
      </c>
      <c r="SN10" s="4">
        <v>0.473716324037736</v>
      </c>
      <c r="SO10" s="4">
        <v>0.419051715754717</v>
      </c>
      <c r="SP10" s="4">
        <v>0.23581649271698099</v>
      </c>
      <c r="SQ10" s="4">
        <v>0.35586020062264201</v>
      </c>
      <c r="SR10" s="4">
        <v>0.230119720339623</v>
      </c>
      <c r="SS10" s="4">
        <v>22.45</v>
      </c>
      <c r="ST10" s="4">
        <v>20.011509433962299</v>
      </c>
      <c r="SU10" s="4">
        <v>26.126037735849099</v>
      </c>
      <c r="SV10" s="4">
        <v>32.167169811320797</v>
      </c>
      <c r="SW10" s="4">
        <v>32.340754716981102</v>
      </c>
      <c r="SX10" s="4">
        <v>22.35</v>
      </c>
      <c r="SY10" s="4">
        <v>22.23</v>
      </c>
      <c r="SZ10" s="4">
        <v>0.26730998301886799</v>
      </c>
      <c r="TA10" s="4">
        <v>0.25093702830188702</v>
      </c>
      <c r="TB10" s="4">
        <v>64.303396226415103</v>
      </c>
      <c r="TC10" s="4">
        <v>54.690188679245303</v>
      </c>
      <c r="TD10" s="4">
        <v>62</v>
      </c>
      <c r="TE10" s="4">
        <f t="shared" si="74"/>
        <v>-2.3033962264151029</v>
      </c>
      <c r="TF10" s="4">
        <f t="shared" si="75"/>
        <v>7.3098113207546973</v>
      </c>
      <c r="TG10" s="4">
        <v>2004.98718867925</v>
      </c>
      <c r="TH10" s="4">
        <v>1786.7623207547199</v>
      </c>
      <c r="TI10" s="4">
        <v>0.217520795432075</v>
      </c>
      <c r="TJ10" s="4">
        <v>0.20760102226603799</v>
      </c>
      <c r="TK10" s="4">
        <v>0.158549731490566</v>
      </c>
      <c r="TL10" s="4">
        <v>9.8161861962264105E-2</v>
      </c>
      <c r="TM10" s="4">
        <v>0.14217136306226399</v>
      </c>
      <c r="TN10" s="4">
        <v>0.137655652641509</v>
      </c>
      <c r="TO10" s="4">
        <v>8.1799630809434004E-2</v>
      </c>
      <c r="TP10" s="4">
        <v>2.6315862894339601E-2</v>
      </c>
      <c r="TQ10" s="4">
        <v>6.1125660890566001E-2</v>
      </c>
      <c r="TR10" s="4">
        <v>0.11169046606415101</v>
      </c>
      <c r="TS10" s="4">
        <v>0.34600869159811298</v>
      </c>
      <c r="TT10" s="4">
        <v>0.378125892218868</v>
      </c>
      <c r="TU10" s="4">
        <v>0.33517997212641498</v>
      </c>
      <c r="TV10" s="4">
        <v>0.31290128654716998</v>
      </c>
      <c r="TW10" s="4">
        <v>0.13898055117924499</v>
      </c>
      <c r="TX10" s="4">
        <v>0.18529828054717001</v>
      </c>
      <c r="TY10" s="4">
        <v>0.55750630593018902</v>
      </c>
      <c r="TZ10" s="4">
        <v>0.52937422683396296</v>
      </c>
      <c r="UA10" s="4">
        <v>0.43471577989056598</v>
      </c>
      <c r="UB10" s="4">
        <v>0.81156558427547199</v>
      </c>
      <c r="UC10" s="4">
        <v>0.46673183856037698</v>
      </c>
      <c r="UD10" s="4">
        <v>0.82477038458113205</v>
      </c>
      <c r="UE10" s="4">
        <v>0.32074288197547202</v>
      </c>
      <c r="UF10" s="4">
        <v>0.56603338728490604</v>
      </c>
      <c r="UG10" s="4">
        <v>0.27973979724339598</v>
      </c>
      <c r="UH10" s="4">
        <v>0.52427462186415097</v>
      </c>
      <c r="UI10" s="4">
        <v>-0.150564834679245</v>
      </c>
      <c r="UJ10" s="4">
        <v>-4.9670501543396202E-2</v>
      </c>
      <c r="UK10" s="4">
        <v>0.46673183856037698</v>
      </c>
      <c r="UL10" s="4">
        <v>0.82477038458113205</v>
      </c>
      <c r="UM10" s="4">
        <v>0.147942658945283</v>
      </c>
      <c r="UN10" s="4">
        <v>0.141955520209434</v>
      </c>
      <c r="UO10" s="4">
        <v>9.3648380641509404E-2</v>
      </c>
      <c r="UP10" s="4">
        <v>8.4109051313207506E-2</v>
      </c>
      <c r="UQ10" s="4">
        <v>5.5128775796226402E-2</v>
      </c>
      <c r="UR10" s="4">
        <v>5.8577110820754702E-2</v>
      </c>
      <c r="US10" s="4">
        <v>0.37265185932075501</v>
      </c>
      <c r="UT10" s="4">
        <v>0.41284962667358499</v>
      </c>
      <c r="UU10" s="4">
        <v>0.406263605481132</v>
      </c>
      <c r="UV10" s="4">
        <v>0.44580256976603799</v>
      </c>
      <c r="UW10" s="4">
        <v>-0.17070910041509399</v>
      </c>
      <c r="UX10" s="4">
        <v>-0.15490195945283</v>
      </c>
      <c r="UY10" s="4">
        <v>0.406263605481132</v>
      </c>
      <c r="UZ10" s="4">
        <v>0.44580256976603799</v>
      </c>
      <c r="VA10" s="4">
        <v>0.21144761787234001</v>
      </c>
      <c r="VB10" s="4">
        <v>0.30529192602127703</v>
      </c>
      <c r="VC10" s="4">
        <v>0.188295727446809</v>
      </c>
      <c r="VD10" s="4">
        <v>0.25908542393617001</v>
      </c>
      <c r="VE10" s="4">
        <v>0.45668273185106401</v>
      </c>
      <c r="VF10" s="4">
        <v>0.39128557963829802</v>
      </c>
      <c r="VG10" s="4">
        <v>0.29028418387234001</v>
      </c>
      <c r="VH10" s="4">
        <v>0.48548758006383003</v>
      </c>
      <c r="VI10" s="4">
        <v>0.42241525146808501</v>
      </c>
      <c r="VJ10" s="4">
        <v>0.22455370525531901</v>
      </c>
      <c r="VK10" s="4">
        <v>0.33039848359574497</v>
      </c>
      <c r="VL10" s="4">
        <v>0.22263770331914901</v>
      </c>
      <c r="VM10" s="4">
        <v>31.37</v>
      </c>
      <c r="VN10" s="4">
        <v>30.8951063829787</v>
      </c>
      <c r="VO10" s="4">
        <v>15.423829787234</v>
      </c>
      <c r="VP10" s="4">
        <v>36.137446808510603</v>
      </c>
      <c r="VQ10" s="4">
        <v>34.6644680851064</v>
      </c>
      <c r="VR10" s="4">
        <v>32.810425531914902</v>
      </c>
      <c r="VS10" s="4">
        <v>32.848297872340403</v>
      </c>
      <c r="VT10" s="4">
        <v>9.1122978936170204E-2</v>
      </c>
      <c r="VU10" s="4">
        <v>4.62713031914894E-2</v>
      </c>
      <c r="VV10" s="4">
        <v>55.313617021276599</v>
      </c>
      <c r="VW10" s="4">
        <v>54.318085106383002</v>
      </c>
      <c r="VX10" s="4">
        <v>68.099999999999994</v>
      </c>
      <c r="VY10" s="4">
        <f t="shared" si="76"/>
        <v>12.786382978723395</v>
      </c>
      <c r="VZ10" s="4">
        <f t="shared" si="77"/>
        <v>13.781914893616992</v>
      </c>
      <c r="WA10" s="4">
        <f t="shared" si="78"/>
        <v>13.284148936170194</v>
      </c>
      <c r="WB10" s="4">
        <v>1800.90317021277</v>
      </c>
      <c r="WC10" s="4">
        <v>1778.32412765957</v>
      </c>
      <c r="WD10" s="4">
        <v>0.251477916685106</v>
      </c>
      <c r="WE10" s="4">
        <v>0.27454550554255303</v>
      </c>
      <c r="WF10" s="4">
        <v>0.185602735659574</v>
      </c>
      <c r="WG10" s="4">
        <v>0.203001102257447</v>
      </c>
      <c r="WH10" s="4">
        <v>0.1903556227</v>
      </c>
      <c r="WI10" s="4">
        <v>0.197694944546808</v>
      </c>
      <c r="WJ10" s="4">
        <f t="shared" si="79"/>
        <v>0.19402528362340399</v>
      </c>
      <c r="WK10" s="4">
        <v>0.12275708298723401</v>
      </c>
      <c r="WL10" s="4">
        <v>0.123702328610638</v>
      </c>
      <c r="WM10" s="4">
        <v>6.9259698876595693E-2</v>
      </c>
      <c r="WN10" s="4">
        <v>7.5981026489361697E-2</v>
      </c>
      <c r="WO10" s="4">
        <v>0.37102246537872302</v>
      </c>
      <c r="WP10" s="4">
        <v>0.41472144961702101</v>
      </c>
      <c r="WQ10" s="4">
        <v>0.36729284018085101</v>
      </c>
      <c r="WR10" s="4">
        <v>0.36554327318510599</v>
      </c>
      <c r="WS10" s="4">
        <v>0.13167495427446799</v>
      </c>
      <c r="WT10" s="4">
        <v>0.15821838595319099</v>
      </c>
      <c r="WU10" s="4">
        <v>0.67625833274042502</v>
      </c>
      <c r="WV10" s="4">
        <v>0.76490705601489395</v>
      </c>
      <c r="WW10" s="4">
        <v>0.36510465562553202</v>
      </c>
      <c r="WX10" s="4">
        <v>0.36189402448723401</v>
      </c>
      <c r="WY10" s="4">
        <v>0.40505948602978697</v>
      </c>
      <c r="WZ10" s="4">
        <v>0.39991226477659603</v>
      </c>
      <c r="XA10" s="4">
        <v>0.31863467878297902</v>
      </c>
      <c r="XB10" s="4">
        <v>0.31057602665106399</v>
      </c>
      <c r="XC10" s="4">
        <v>0.27228365826170198</v>
      </c>
      <c r="XD10" s="4">
        <v>0.26425565638297899</v>
      </c>
      <c r="XE10" s="4">
        <v>-0.21785128417021299</v>
      </c>
      <c r="XF10" s="4">
        <v>-0.21905198300000001</v>
      </c>
      <c r="XG10" s="4">
        <v>0.40505948602978697</v>
      </c>
      <c r="XH10" s="4">
        <v>0.39991226477659603</v>
      </c>
      <c r="XI10" s="4">
        <v>0.20752203019787199</v>
      </c>
      <c r="XJ10" s="4">
        <v>0.25463746293617001</v>
      </c>
      <c r="XK10" s="4">
        <v>0.13254306688936199</v>
      </c>
      <c r="XL10" s="4">
        <v>0.15988448627659599</v>
      </c>
      <c r="XM10" s="4">
        <v>7.7477550740425505E-2</v>
      </c>
      <c r="XN10" s="4">
        <v>9.9203538561702095E-2</v>
      </c>
      <c r="XO10" s="4">
        <v>0.37586470410638301</v>
      </c>
      <c r="XP10" s="4">
        <v>0.39152801851702101</v>
      </c>
      <c r="XQ10" s="4">
        <v>0.422803574021276</v>
      </c>
      <c r="XR10" s="4">
        <v>0.44766807833829803</v>
      </c>
      <c r="XS10" s="4">
        <v>-0.23211379887233999</v>
      </c>
      <c r="XT10" s="4">
        <v>-0.273974901234043</v>
      </c>
      <c r="XU10" s="4">
        <v>0.422803574021276</v>
      </c>
      <c r="XV10" s="4">
        <v>0.44766807833829803</v>
      </c>
      <c r="XW10" s="4">
        <v>0.17206531453846199</v>
      </c>
      <c r="XX10" s="4">
        <v>0.21885024010256399</v>
      </c>
      <c r="XY10" s="4">
        <v>0.15145214520512801</v>
      </c>
      <c r="XZ10" s="4">
        <v>0.19175349876923101</v>
      </c>
      <c r="YA10" s="4">
        <v>0.43827975505128203</v>
      </c>
      <c r="YB10" s="4">
        <v>0.335435226076923</v>
      </c>
      <c r="YC10" s="4">
        <v>0.21543819371794901</v>
      </c>
      <c r="YD10" s="4">
        <v>0.44304011776923102</v>
      </c>
      <c r="YE10" s="4">
        <v>0.36026691887179502</v>
      </c>
      <c r="YF10" s="4">
        <v>0.174532638641026</v>
      </c>
      <c r="YG10" s="4">
        <v>0.230804807923077</v>
      </c>
      <c r="YH10" s="4">
        <v>0.16776018100000001</v>
      </c>
      <c r="YI10" s="4">
        <v>0.12566666666666701</v>
      </c>
      <c r="YJ10" s="4">
        <v>0.16925641025641</v>
      </c>
      <c r="YK10" s="4">
        <v>7.0000000000000007E-2</v>
      </c>
      <c r="YL10" s="4">
        <v>0.13635897435897401</v>
      </c>
      <c r="YM10" s="4">
        <v>0.173102564102564</v>
      </c>
      <c r="YN10" s="4">
        <v>8.5615384615384593E-2</v>
      </c>
      <c r="YO10" s="4">
        <v>0.12638461538461501</v>
      </c>
      <c r="YP10" s="4">
        <v>0.16879487179487199</v>
      </c>
      <c r="YQ10" s="4">
        <v>7.1948717948718002E-2</v>
      </c>
      <c r="YR10" s="4">
        <v>0.137461538461538</v>
      </c>
      <c r="YS10" s="4">
        <v>0.175820512820513</v>
      </c>
      <c r="YT10" s="4">
        <v>8.3461538461538504E-2</v>
      </c>
      <c r="YU10" s="4">
        <v>31.79</v>
      </c>
      <c r="YV10" s="4">
        <v>30.825641025641001</v>
      </c>
      <c r="YW10" s="4">
        <v>16.639743589743599</v>
      </c>
      <c r="YX10" s="4">
        <v>33.71</v>
      </c>
      <c r="YY10" s="4">
        <v>31.783333333333299</v>
      </c>
      <c r="YZ10" s="4">
        <v>32.61</v>
      </c>
      <c r="ZA10" s="4">
        <v>32.638717948718003</v>
      </c>
      <c r="ZB10" s="4">
        <v>3.1997494102564097E-2</v>
      </c>
      <c r="ZC10" s="4">
        <v>-1.7739724102564101E-2</v>
      </c>
      <c r="ZD10" s="4">
        <v>61.618974358974398</v>
      </c>
      <c r="ZE10" s="4">
        <v>59.567179487179502</v>
      </c>
      <c r="ZF10" s="4">
        <v>80.900000000000006</v>
      </c>
      <c r="ZG10" s="4">
        <f t="shared" si="80"/>
        <v>19.281025641025607</v>
      </c>
      <c r="ZH10" s="4">
        <f t="shared" si="81"/>
        <v>21.332820512820504</v>
      </c>
      <c r="ZI10" s="4">
        <v>1944.03658974359</v>
      </c>
      <c r="ZJ10" s="4">
        <v>1897.4703589743599</v>
      </c>
      <c r="ZK10" s="4">
        <v>0.34452890541025599</v>
      </c>
      <c r="ZL10" s="4">
        <v>0.38937663439487202</v>
      </c>
      <c r="ZM10" s="4">
        <v>0.25173484516153799</v>
      </c>
      <c r="ZN10" s="4">
        <v>0.27181149148205103</v>
      </c>
      <c r="ZO10" s="4">
        <v>0.31539767221794901</v>
      </c>
      <c r="ZP10" s="4">
        <v>0.33277226368461499</v>
      </c>
      <c r="ZQ10" s="4">
        <v>0.22050917033589701</v>
      </c>
      <c r="ZR10" s="4">
        <v>0.210378437538462</v>
      </c>
      <c r="ZS10" s="4">
        <v>0.102219908817949</v>
      </c>
      <c r="ZT10" s="4">
        <v>0.13178614445897399</v>
      </c>
      <c r="ZU10" s="4">
        <v>0.44981083925641002</v>
      </c>
      <c r="ZV10" s="4">
        <v>0.48462754037692302</v>
      </c>
      <c r="ZW10" s="4">
        <v>0.43385422384359001</v>
      </c>
      <c r="ZX10" s="4">
        <v>0.43424980239487199</v>
      </c>
      <c r="ZY10" s="4">
        <v>0.12401313336153801</v>
      </c>
      <c r="ZZ10" s="4">
        <v>0.117372721579487</v>
      </c>
      <c r="AAA10" s="4">
        <v>1.06681502939231</v>
      </c>
      <c r="AAB10" s="4">
        <v>1.29060965415897</v>
      </c>
      <c r="AAC10" s="4">
        <v>0.32607659375384601</v>
      </c>
      <c r="AAD10" s="4">
        <v>0.39421317988461502</v>
      </c>
      <c r="AAE10" s="4">
        <v>0.38721274642307701</v>
      </c>
      <c r="AAF10" s="4">
        <v>0.46054083667179502</v>
      </c>
      <c r="AAG10" s="4">
        <v>0.35804553745897399</v>
      </c>
      <c r="AAH10" s="4">
        <v>0.40752592375641</v>
      </c>
      <c r="AAI10" s="4">
        <v>0.29346054814615402</v>
      </c>
      <c r="AAJ10" s="4">
        <v>0.33377160444102599</v>
      </c>
      <c r="AAK10" s="4">
        <v>-0.35946134379487199</v>
      </c>
      <c r="AAL10" s="4">
        <v>-0.34546299400000002</v>
      </c>
      <c r="AAM10" s="4">
        <v>0.65708025788717905</v>
      </c>
      <c r="AAN10" s="4">
        <v>0.96179211547435906</v>
      </c>
      <c r="AAO10" s="4">
        <v>0.34617796581282001</v>
      </c>
      <c r="AAP10" s="4">
        <v>0.408166473141026</v>
      </c>
      <c r="AAQ10" s="4">
        <v>0.23883166886410301</v>
      </c>
      <c r="AAR10" s="4">
        <v>0.28068226745897401</v>
      </c>
      <c r="AAS10" s="4">
        <v>0.119068567461538</v>
      </c>
      <c r="AAT10" s="4">
        <v>0.14512951630000001</v>
      </c>
      <c r="AAU10" s="4">
        <v>0.34774150689230798</v>
      </c>
      <c r="AAV10" s="4">
        <v>0.35622636965897397</v>
      </c>
      <c r="AAW10" s="4">
        <v>0.42058750109230802</v>
      </c>
      <c r="AAX10" s="4">
        <v>0.43822212114358999</v>
      </c>
      <c r="AAY10" s="4">
        <v>-0.37960980515384601</v>
      </c>
      <c r="AAZ10" s="4">
        <v>-0.43602078669230798</v>
      </c>
      <c r="ABA10" s="4">
        <v>0.73060275699999999</v>
      </c>
      <c r="ABB10" s="4">
        <v>0.78219292901282</v>
      </c>
      <c r="ABC10" s="4">
        <v>0.14426195250000001</v>
      </c>
      <c r="ABD10" s="4">
        <v>0.162441196270833</v>
      </c>
      <c r="ABE10" s="4">
        <v>0.121161565458333</v>
      </c>
      <c r="ABF10" s="4">
        <v>0.16003652129166701</v>
      </c>
      <c r="ABG10" s="4">
        <v>0.44769345231250002</v>
      </c>
      <c r="ABH10" s="4">
        <v>0.34486636779166702</v>
      </c>
      <c r="ABI10" s="4">
        <v>0.16321250000000001</v>
      </c>
      <c r="ABJ10" s="4">
        <v>0.42731714139583299</v>
      </c>
      <c r="ABK10" s="4">
        <v>0.304675638354167</v>
      </c>
      <c r="ABL10" s="4">
        <v>0.13477281083333301</v>
      </c>
      <c r="ABM10" s="4">
        <v>0.15716733535416699</v>
      </c>
      <c r="ABN10" s="4">
        <v>0.14037392091666701</v>
      </c>
      <c r="ABO10" s="4">
        <v>0.104625</v>
      </c>
      <c r="ABP10" s="4">
        <v>0.148916666666667</v>
      </c>
      <c r="ABQ10" s="4">
        <v>4.7687500000000001E-2</v>
      </c>
      <c r="ABR10" s="4">
        <v>0.112479166666667</v>
      </c>
      <c r="ABS10" s="4">
        <v>0.154958333333333</v>
      </c>
      <c r="ABT10" s="4">
        <v>5.4729166666666697E-2</v>
      </c>
      <c r="ABU10" s="4">
        <v>0.104541666666667</v>
      </c>
      <c r="ABV10" s="4">
        <v>0.14808333333333301</v>
      </c>
      <c r="ABW10" s="4">
        <v>4.8479166666666698E-2</v>
      </c>
      <c r="ABX10" s="4">
        <v>0.11360416666666701</v>
      </c>
      <c r="ABY10" s="4">
        <v>0.15556249999999999</v>
      </c>
      <c r="ABZ10" s="4">
        <v>5.3291666666666702E-2</v>
      </c>
      <c r="ACA10" s="4">
        <v>32.478958333333303</v>
      </c>
      <c r="ACB10" s="4">
        <v>31.180208333333301</v>
      </c>
      <c r="ACC10" s="4">
        <v>19.032499999999999</v>
      </c>
      <c r="ACD10" s="4">
        <v>30.987500000000001</v>
      </c>
      <c r="ACE10" s="4">
        <v>30.371041666666699</v>
      </c>
      <c r="ACF10" s="4">
        <v>32.487916666666699</v>
      </c>
      <c r="ACG10" s="4">
        <v>32.488124999999997</v>
      </c>
      <c r="ACH10" s="4">
        <v>-3.6546417749999997E-2</v>
      </c>
      <c r="ACI10" s="4">
        <v>-4.7741005666666697E-2</v>
      </c>
      <c r="ACJ10" s="4">
        <v>66.587708333333296</v>
      </c>
      <c r="ACK10" s="4">
        <v>63.474791666666597</v>
      </c>
      <c r="ACL10" s="4">
        <v>97.1</v>
      </c>
      <c r="ACM10" s="4">
        <f t="shared" si="82"/>
        <v>30.512291666666698</v>
      </c>
      <c r="ACN10" s="4">
        <f t="shared" si="83"/>
        <v>33.625208333333397</v>
      </c>
      <c r="ACO10" s="4">
        <f t="shared" si="84"/>
        <v>32.068750000000051</v>
      </c>
      <c r="ACP10" s="4">
        <v>2045.47008333333</v>
      </c>
      <c r="ACQ10" s="4">
        <v>1974.814875</v>
      </c>
      <c r="ACR10" s="4">
        <v>0.44627131416249999</v>
      </c>
      <c r="ACS10" s="4">
        <v>0.47087304479791697</v>
      </c>
      <c r="ACT10" s="4">
        <v>0.30210130812291702</v>
      </c>
      <c r="ACU10" s="4">
        <v>0.36521344253333299</v>
      </c>
      <c r="ACV10" s="4">
        <v>0.46261955383333297</v>
      </c>
      <c r="ACW10" s="4">
        <v>0.46610163167708302</v>
      </c>
      <c r="ACX10" s="4">
        <v>0.32061659674166698</v>
      </c>
      <c r="ACY10" s="4">
        <v>0.35962753982083301</v>
      </c>
      <c r="ACZ10" s="4">
        <v>0.16708829688333299</v>
      </c>
      <c r="ADA10" s="4">
        <v>0.12826616905416699</v>
      </c>
      <c r="ADB10" s="4">
        <v>0.50493447935833302</v>
      </c>
      <c r="ADC10" s="4">
        <v>0.57220118815624998</v>
      </c>
      <c r="ADD10" s="4">
        <v>0.51967338001666696</v>
      </c>
      <c r="ADE10" s="4">
        <v>0.510459182591667</v>
      </c>
      <c r="ADF10" s="4">
        <v>7.5199018306250004E-2</v>
      </c>
      <c r="ADG10" s="4">
        <v>0.13829704944791699</v>
      </c>
      <c r="ADH10" s="4">
        <v>1.62774668158125</v>
      </c>
      <c r="ADI10" s="4">
        <v>1.8071175888375</v>
      </c>
      <c r="ADJ10" s="4">
        <v>0.36270400488333299</v>
      </c>
      <c r="ADK10" s="4">
        <v>0.270738991885417</v>
      </c>
      <c r="ADL10" s="4">
        <v>0.45327821478333302</v>
      </c>
      <c r="ADM10" s="4">
        <v>0.34844229848125002</v>
      </c>
      <c r="ADN10" s="4">
        <v>0.46371421981041699</v>
      </c>
      <c r="ADO10" s="4">
        <v>0.34551830885208401</v>
      </c>
      <c r="ADP10" s="4">
        <v>0.374782154935417</v>
      </c>
      <c r="ADQ10" s="4">
        <v>0.26722790808750002</v>
      </c>
      <c r="ADR10" s="4">
        <v>-0.48403569164583299</v>
      </c>
      <c r="ADS10" s="4">
        <v>-0.52776679964583295</v>
      </c>
      <c r="ADT10" s="4">
        <v>0.84289302462708304</v>
      </c>
      <c r="ADU10" s="4">
        <v>0.58408326607500005</v>
      </c>
      <c r="ADV10" s="4">
        <v>0.48143008406041699</v>
      </c>
      <c r="ADW10" s="4">
        <v>0.509246660454167</v>
      </c>
      <c r="ADX10" s="4">
        <v>0.35501170734166698</v>
      </c>
      <c r="ADY10" s="4">
        <v>0.37108293110208301</v>
      </c>
      <c r="ADZ10" s="4">
        <v>0.15569085501458299</v>
      </c>
      <c r="AEA10" s="4">
        <v>0.172505577097917</v>
      </c>
      <c r="AEB10" s="4">
        <v>0.324894968545833</v>
      </c>
      <c r="AEC10" s="4">
        <v>0.33920492543333303</v>
      </c>
      <c r="AED10" s="4">
        <v>0.41783046063750001</v>
      </c>
      <c r="AEE10" s="4">
        <v>0.4373773211625</v>
      </c>
      <c r="AEF10" s="4">
        <v>-0.51808569870833299</v>
      </c>
      <c r="AEG10" s="4">
        <v>-0.53799682908333302</v>
      </c>
      <c r="AEH10" s="4">
        <v>0.721570034354167</v>
      </c>
      <c r="AEI10" s="4">
        <v>0.78039219698541695</v>
      </c>
      <c r="AEJ10" s="4">
        <v>0.14012825665217399</v>
      </c>
      <c r="AEK10" s="4">
        <v>0.153268611021739</v>
      </c>
      <c r="AEL10" s="4">
        <v>0.113677716847826</v>
      </c>
      <c r="AEM10" s="4">
        <v>0.148103307565217</v>
      </c>
      <c r="AEN10" s="4">
        <v>0.417985912652174</v>
      </c>
      <c r="AEO10" s="4">
        <v>0.29736142843478303</v>
      </c>
      <c r="AEP10" s="4">
        <v>0.15323638378260901</v>
      </c>
      <c r="AEQ10" s="4">
        <v>0.39262767010869598</v>
      </c>
      <c r="AER10" s="4">
        <v>0.28706800447826097</v>
      </c>
      <c r="AES10" s="4">
        <v>0.12872629317391299</v>
      </c>
      <c r="AET10" s="4">
        <v>0.144964860217391</v>
      </c>
      <c r="AEU10" s="4">
        <v>0.12703568300000001</v>
      </c>
      <c r="AEV10" s="4">
        <v>0.10489130434782599</v>
      </c>
      <c r="AEW10" s="4">
        <v>0.150369565217391</v>
      </c>
      <c r="AEX10" s="4">
        <v>4.3347826086956497E-2</v>
      </c>
      <c r="AEY10" s="4">
        <v>0.111804347826087</v>
      </c>
      <c r="AEZ10" s="4">
        <v>0.15569565217391301</v>
      </c>
      <c r="AFA10" s="4">
        <v>5.01086956521739E-2</v>
      </c>
      <c r="AFB10" s="4">
        <v>0.104065217391304</v>
      </c>
      <c r="AFC10" s="4">
        <v>0.14778260869565199</v>
      </c>
      <c r="AFD10" s="4">
        <v>4.51739130434783E-2</v>
      </c>
      <c r="AFE10" s="4">
        <v>0.112391304347826</v>
      </c>
      <c r="AFF10" s="4">
        <v>0.15565217391304301</v>
      </c>
      <c r="AFG10" s="4">
        <v>4.8804347826087002E-2</v>
      </c>
      <c r="AFH10" s="4">
        <v>28.753043478260899</v>
      </c>
      <c r="AFI10" s="4">
        <v>33.369565217391298</v>
      </c>
      <c r="AFJ10" s="4">
        <v>19.989782608695599</v>
      </c>
      <c r="AFK10" s="4">
        <v>34.776086956521702</v>
      </c>
      <c r="AFL10" s="4">
        <v>33.693260869565201</v>
      </c>
      <c r="AFM10" s="4">
        <v>33.575217391304299</v>
      </c>
      <c r="AFN10" s="4">
        <v>33.746086956521701</v>
      </c>
      <c r="AFO10" s="4">
        <v>3.4445425217391301E-2</v>
      </c>
      <c r="AFP10" s="4">
        <v>1.17812508695652E-3</v>
      </c>
      <c r="AFQ10" s="4">
        <v>69.975434782608701</v>
      </c>
      <c r="AFR10" s="4">
        <v>67.615434782608702</v>
      </c>
      <c r="AFS10" s="4">
        <v>101.2</v>
      </c>
      <c r="AFT10" s="4">
        <f t="shared" si="85"/>
        <v>31.224565217391302</v>
      </c>
      <c r="AFU10" s="4">
        <f t="shared" si="86"/>
        <v>33.584565217391301</v>
      </c>
      <c r="AFV10" s="4">
        <f t="shared" si="87"/>
        <v>32.404565217391301</v>
      </c>
      <c r="AFW10" s="4">
        <v>2133.7288043478302</v>
      </c>
      <c r="AFX10" s="4">
        <v>2080.1937608695598</v>
      </c>
      <c r="AFY10" s="4">
        <v>0.436953017715217</v>
      </c>
      <c r="AFZ10" s="4">
        <v>0.47355771720869599</v>
      </c>
      <c r="AGA10" s="4">
        <v>0.30369012769999998</v>
      </c>
      <c r="AGB10" s="4">
        <v>0.33408408054565197</v>
      </c>
      <c r="AGC10" s="4">
        <v>0.460817730495652</v>
      </c>
      <c r="AGD10" s="4">
        <v>0.461268556382609</v>
      </c>
      <c r="AGE10" s="4">
        <f t="shared" si="88"/>
        <v>0.4610431434391305</v>
      </c>
      <c r="AGF10" s="4">
        <v>0.33039886910434801</v>
      </c>
      <c r="AGG10" s="4">
        <v>0.31956710848043501</v>
      </c>
      <c r="AGH10" s="4">
        <v>0.15441010675</v>
      </c>
      <c r="AGI10" s="4">
        <v>0.16634666121304401</v>
      </c>
      <c r="AGJ10" s="4">
        <v>0.50996124735869597</v>
      </c>
      <c r="AGK10" s="4">
        <v>0.56977737511304305</v>
      </c>
      <c r="AGL10" s="4">
        <v>0.50499348998695603</v>
      </c>
      <c r="AGM10" s="4">
        <v>0.49493957644565201</v>
      </c>
      <c r="AGN10" s="4">
        <v>9.3206864347826102E-2</v>
      </c>
      <c r="AGO10" s="4">
        <v>0.13130136218912999</v>
      </c>
      <c r="AGP10" s="4">
        <v>1.5744429504130399</v>
      </c>
      <c r="AGQ10" s="4">
        <v>1.8303404552304301</v>
      </c>
      <c r="AGR10" s="4">
        <v>0.33592643781304299</v>
      </c>
      <c r="AGS10" s="4">
        <v>0.35642693815434801</v>
      </c>
      <c r="AGT10" s="4">
        <v>0.42402614863043497</v>
      </c>
      <c r="AGU10" s="4">
        <v>0.44296358782826101</v>
      </c>
      <c r="AGV10" s="4">
        <v>0.43918617134347798</v>
      </c>
      <c r="AGW10" s="4">
        <v>0.43432275838043499</v>
      </c>
      <c r="AGX10" s="4">
        <v>0.35324420459782602</v>
      </c>
      <c r="AGY10" s="4">
        <v>0.34595687710869599</v>
      </c>
      <c r="AGZ10" s="4">
        <v>-0.49512774854347802</v>
      </c>
      <c r="AHA10" s="4">
        <v>-0.48290433615217399</v>
      </c>
      <c r="AHB10" s="4">
        <v>0.74698211920000002</v>
      </c>
      <c r="AHC10" s="4">
        <v>0.87288685156739099</v>
      </c>
      <c r="AHD10" s="4">
        <v>0.51494104304347799</v>
      </c>
      <c r="AHE10" s="4">
        <v>0.54072913267391298</v>
      </c>
      <c r="AHF10" s="4">
        <v>0.38911125881304298</v>
      </c>
      <c r="AHG10" s="4">
        <v>0.40556730047391298</v>
      </c>
      <c r="AHH10" s="4">
        <v>0.16095290633043499</v>
      </c>
      <c r="AHI10" s="4">
        <v>0.17500898363043499</v>
      </c>
      <c r="AHJ10" s="4">
        <v>0.31381225366304299</v>
      </c>
      <c r="AHK10" s="4">
        <v>0.323779098597826</v>
      </c>
      <c r="AHL10" s="4">
        <v>0.40968590831304302</v>
      </c>
      <c r="AHM10" s="4">
        <v>0.42459453184782597</v>
      </c>
      <c r="AHN10" s="4">
        <v>-0.55464324176086899</v>
      </c>
      <c r="AHO10" s="4">
        <v>-0.57469707830434802</v>
      </c>
      <c r="AHP10" s="4">
        <v>0.696204744330435</v>
      </c>
      <c r="AHQ10" s="4">
        <v>0.73922447526956503</v>
      </c>
      <c r="AHR10" s="4">
        <v>0.116996615916667</v>
      </c>
      <c r="AHS10" s="4">
        <v>0.12926415733333299</v>
      </c>
      <c r="AHT10" s="4">
        <v>9.2275186166666703E-2</v>
      </c>
      <c r="AHU10" s="4">
        <v>0.11593112675</v>
      </c>
      <c r="AHV10" s="4">
        <v>0.34510869550000001</v>
      </c>
      <c r="AHW10" s="4">
        <v>0.24442168716666701</v>
      </c>
      <c r="AHX10" s="4">
        <v>0.12436373991666699</v>
      </c>
      <c r="AHY10" s="4">
        <v>0.35448521916666698</v>
      </c>
      <c r="AHZ10" s="4">
        <v>0.24682169433333301</v>
      </c>
      <c r="AIA10" s="4">
        <v>0.107773440666667</v>
      </c>
      <c r="AIB10" s="4">
        <v>0.11798546625</v>
      </c>
      <c r="AIC10" s="4">
        <v>0.105961532083333</v>
      </c>
      <c r="AID10" s="4">
        <v>8.6666666666666697E-2</v>
      </c>
      <c r="AIE10" s="4">
        <v>0.1245</v>
      </c>
      <c r="AIF10" s="4">
        <v>3.5249999999999997E-2</v>
      </c>
      <c r="AIG10" s="4">
        <v>9.2166666666666702E-2</v>
      </c>
      <c r="AIH10" s="4">
        <v>0.13116666666666699</v>
      </c>
      <c r="AII10" s="4">
        <v>3.7499999999999999E-2</v>
      </c>
      <c r="AIJ10" s="4">
        <v>8.5500000000000007E-2</v>
      </c>
      <c r="AIK10" s="4">
        <v>0.11975</v>
      </c>
      <c r="AIL10" s="4">
        <v>3.6833333333333301E-2</v>
      </c>
      <c r="AIM10" s="4">
        <v>9.2249999999999999E-2</v>
      </c>
      <c r="AIN10" s="4">
        <v>0.12716666666666701</v>
      </c>
      <c r="AIO10" s="4">
        <v>3.7749999999999999E-2</v>
      </c>
      <c r="AIP10" s="4">
        <v>29.3066666666667</v>
      </c>
      <c r="AIQ10" s="4">
        <v>26.09</v>
      </c>
      <c r="AIR10" s="4">
        <v>16.699166666666699</v>
      </c>
      <c r="AIS10" s="4">
        <v>28.078333333333301</v>
      </c>
      <c r="AIT10" s="4">
        <v>27.523333333333301</v>
      </c>
      <c r="AIU10" s="4">
        <v>28.72</v>
      </c>
      <c r="AIV10" s="4">
        <v>28.815000000000001</v>
      </c>
      <c r="AIW10" s="4">
        <v>-1.3630623666666701E-2</v>
      </c>
      <c r="AIX10" s="4">
        <v>-2.7656337499999999E-2</v>
      </c>
      <c r="AIY10" s="4">
        <v>76.719166666666695</v>
      </c>
      <c r="AIZ10" s="4">
        <v>76.384166666666701</v>
      </c>
      <c r="AJA10" s="4">
        <v>116</v>
      </c>
      <c r="AJB10" s="4">
        <f t="shared" si="89"/>
        <v>39.280833333333305</v>
      </c>
      <c r="AJC10" s="4">
        <f t="shared" si="90"/>
        <v>39.615833333333299</v>
      </c>
      <c r="AJD10" s="4">
        <f t="shared" si="91"/>
        <v>39.448333333333302</v>
      </c>
      <c r="AJE10" s="4">
        <v>2286.8216666666699</v>
      </c>
      <c r="AJF10" s="4">
        <v>2279.1835833333298</v>
      </c>
      <c r="AJG10" s="4">
        <v>0.478889210558333</v>
      </c>
      <c r="AJH10" s="4">
        <v>0.49275263021666699</v>
      </c>
      <c r="AJI10" s="4">
        <v>0.32950921552500001</v>
      </c>
      <c r="AJJ10" s="4">
        <v>0.35513555069166702</v>
      </c>
      <c r="AJK10" s="4">
        <v>0.499690831691667</v>
      </c>
      <c r="AJL10" s="4">
        <v>0.45177662226666698</v>
      </c>
      <c r="AJM10" s="4">
        <f t="shared" si="92"/>
        <v>0.47573372697916699</v>
      </c>
      <c r="AJN10" s="4">
        <v>0.35332697225833298</v>
      </c>
      <c r="AJO10" s="4">
        <v>0.30830131322499998</v>
      </c>
      <c r="AJP10" s="4">
        <v>0.17792936165833301</v>
      </c>
      <c r="AJQ10" s="4">
        <v>0.16704088124166699</v>
      </c>
      <c r="AJR10" s="4">
        <v>0.53892615124999999</v>
      </c>
      <c r="AJS10" s="4">
        <v>0.57461641269166697</v>
      </c>
      <c r="AJT10" s="4">
        <v>0.53216141785000004</v>
      </c>
      <c r="AJU10" s="4">
        <v>0.4894839332</v>
      </c>
      <c r="AJV10" s="4">
        <v>8.0277319366666697E-2</v>
      </c>
      <c r="AJW10" s="4">
        <v>0.113839603566667</v>
      </c>
      <c r="AJX10" s="4">
        <v>1.85628462513333</v>
      </c>
      <c r="AJY10" s="4">
        <v>1.98003784169167</v>
      </c>
      <c r="AJZ10" s="4">
        <v>0.35477081723333298</v>
      </c>
      <c r="AKA10" s="4">
        <v>0.3607058675</v>
      </c>
      <c r="AKB10" s="4">
        <v>0.45101697230833299</v>
      </c>
      <c r="AKC10" s="4">
        <v>0.44149166400833301</v>
      </c>
      <c r="AKD10" s="4">
        <v>0.46426571251666698</v>
      </c>
      <c r="AKE10" s="4">
        <v>0.41431440180000001</v>
      </c>
      <c r="AKF10" s="4">
        <v>0.37024487758333302</v>
      </c>
      <c r="AKG10" s="4">
        <v>0.32854794189166697</v>
      </c>
      <c r="AKH10" s="4">
        <v>-0.52195061041666702</v>
      </c>
      <c r="AKI10" s="4">
        <v>-0.46830623966666701</v>
      </c>
      <c r="AKJ10" s="4">
        <v>0.83695454632499999</v>
      </c>
      <c r="AKK10" s="4">
        <v>0.96212232551666699</v>
      </c>
      <c r="AKL10" s="4">
        <v>0.54762080941666702</v>
      </c>
      <c r="AKM10" s="4">
        <v>0.54132023241666705</v>
      </c>
      <c r="AKN10" s="4">
        <v>0.42107955145833298</v>
      </c>
      <c r="AKO10" s="4">
        <v>0.411034844575</v>
      </c>
      <c r="AKP10" s="4">
        <v>0.16606831821666701</v>
      </c>
      <c r="AKQ10" s="4">
        <v>0.17133877680000001</v>
      </c>
      <c r="AKR10" s="22">
        <v>-9999</v>
      </c>
      <c r="AKS10" s="4">
        <v>0.30281157259166702</v>
      </c>
      <c r="AKT10" s="4">
        <v>0.31681715776666702</v>
      </c>
      <c r="AKU10" s="4">
        <v>0.40111118230833298</v>
      </c>
      <c r="AKV10" s="4">
        <v>0.41728964894999998</v>
      </c>
      <c r="AKW10" s="4">
        <v>-0.59121751033333303</v>
      </c>
      <c r="AKX10" s="4">
        <v>-0.57758561608333303</v>
      </c>
      <c r="AKY10" s="4">
        <v>0.67309283954999999</v>
      </c>
      <c r="AKZ10" s="4">
        <v>0.72027848828333296</v>
      </c>
      <c r="ALA10" s="4">
        <v>8.9903571891891895E-2</v>
      </c>
      <c r="ALB10" s="4">
        <v>9.2650497486486502E-2</v>
      </c>
      <c r="ALC10" s="4">
        <v>7.6919733837837803E-2</v>
      </c>
      <c r="ALD10" s="4">
        <v>9.5046659594594601E-2</v>
      </c>
      <c r="ALE10" s="4">
        <v>0.288531847378378</v>
      </c>
      <c r="ALF10" s="4">
        <v>0.18910199640540501</v>
      </c>
      <c r="ALG10" s="4">
        <v>9.8478532405405397E-2</v>
      </c>
      <c r="ALH10" s="4">
        <v>0.27171719856756799</v>
      </c>
      <c r="ALI10" s="4">
        <v>0.19251750189189201</v>
      </c>
      <c r="ALJ10" s="4">
        <v>7.8687806405405403E-2</v>
      </c>
      <c r="ALK10" s="4">
        <v>9.1397030837837803E-2</v>
      </c>
      <c r="ALL10" s="4">
        <v>8.1165201405405396E-2</v>
      </c>
      <c r="ALM10" s="4">
        <v>6.7675675675675701E-2</v>
      </c>
      <c r="ALN10" s="4">
        <v>9.8648648648648696E-2</v>
      </c>
      <c r="ALO10" s="4">
        <v>2.5135135135135201E-2</v>
      </c>
      <c r="ALP10" s="4">
        <v>7.02432432432432E-2</v>
      </c>
      <c r="ALQ10" s="4">
        <v>9.8513513513513506E-2</v>
      </c>
      <c r="ALR10" s="4">
        <v>2.8945945945945999E-2</v>
      </c>
      <c r="ALS10" s="4">
        <v>33.514324324324299</v>
      </c>
      <c r="ALT10" s="4">
        <v>33.8667567567568</v>
      </c>
      <c r="ALU10" s="4">
        <v>20.089459459459501</v>
      </c>
      <c r="ALV10" s="4">
        <v>31.361351351351299</v>
      </c>
      <c r="ALW10" s="4">
        <v>31.2113513513514</v>
      </c>
      <c r="ALX10" s="4">
        <v>33.528918918918897</v>
      </c>
      <c r="ALY10" s="4">
        <v>33.584594594594599</v>
      </c>
      <c r="ALZ10" s="4">
        <v>-5.3869542945945897E-2</v>
      </c>
      <c r="AMA10" s="4">
        <v>-5.3732260540540498E-2</v>
      </c>
      <c r="AMB10" s="4">
        <v>93.140540540540499</v>
      </c>
      <c r="AMC10" s="4">
        <v>90.775135135135102</v>
      </c>
      <c r="AMD10" s="4">
        <v>140</v>
      </c>
      <c r="AME10" s="4">
        <f t="shared" si="94"/>
        <v>46.859459459459501</v>
      </c>
      <c r="AMF10" s="4">
        <f t="shared" si="95"/>
        <v>49.224864864864898</v>
      </c>
      <c r="AMG10" s="4">
        <f t="shared" si="96"/>
        <v>48.042162162162199</v>
      </c>
      <c r="AMH10" s="4">
        <v>2659.4605135135098</v>
      </c>
      <c r="AMI10" s="4">
        <v>2605.72056756757</v>
      </c>
      <c r="AMJ10" s="4">
        <v>0.46624132476216201</v>
      </c>
      <c r="AMK10" s="4">
        <v>0.49781796014054103</v>
      </c>
      <c r="AML10" s="4">
        <v>0.32287311448918898</v>
      </c>
      <c r="AMM10" s="4">
        <v>0.32893650686216203</v>
      </c>
      <c r="AMN10" s="4">
        <v>0.49572044336216198</v>
      </c>
      <c r="AMO10" s="4">
        <v>0.50736633209459503</v>
      </c>
      <c r="AMP10" s="4">
        <f t="shared" si="97"/>
        <v>0.50154338772837848</v>
      </c>
      <c r="AMQ10" s="4">
        <v>0.35678038369999998</v>
      </c>
      <c r="AMR10" s="4">
        <v>0.34078598776756702</v>
      </c>
      <c r="AMS10" s="4">
        <v>0.169653176913513</v>
      </c>
      <c r="AMT10" s="4">
        <v>0.20275910107567599</v>
      </c>
      <c r="AMU10" s="4">
        <v>0.53892287734324296</v>
      </c>
      <c r="AMV10" s="4">
        <v>0.573287187397297</v>
      </c>
      <c r="AMW10" s="4">
        <v>0.54948778606216198</v>
      </c>
      <c r="AMX10" s="4">
        <v>0.51850735503783796</v>
      </c>
      <c r="AMY10" s="4">
        <v>9.6756024524324302E-2</v>
      </c>
      <c r="AMZ10" s="4">
        <v>0.105843823027027</v>
      </c>
      <c r="ANA10" s="4">
        <v>1.77497042504865</v>
      </c>
      <c r="ANB10" s="4">
        <v>2.03850999468649</v>
      </c>
      <c r="ANC10" s="4">
        <v>0.342362037089189</v>
      </c>
      <c r="AND10" s="4">
        <v>0.38465149036486501</v>
      </c>
      <c r="ANE10" s="4">
        <v>0.436892042551351</v>
      </c>
      <c r="ANF10" s="4">
        <v>0.47641477903243301</v>
      </c>
      <c r="ANG10" s="4">
        <v>0.45552213038108103</v>
      </c>
      <c r="ANH10" s="4">
        <v>0.483303963602703</v>
      </c>
      <c r="ANI10" s="4">
        <v>0.364010971340541</v>
      </c>
      <c r="ANJ10" s="4">
        <v>0.39319053231891898</v>
      </c>
      <c r="ANK10" s="4">
        <v>-0.52444020886486498</v>
      </c>
      <c r="ANL10" s="4">
        <v>-0.506931406081081</v>
      </c>
      <c r="ANM10" s="4">
        <v>0.78890312612162194</v>
      </c>
      <c r="ANN10" s="4">
        <v>1.09215454331081</v>
      </c>
      <c r="ANO10" s="4">
        <v>0.54358751017297302</v>
      </c>
      <c r="ANP10" s="4">
        <v>0.59318772892162197</v>
      </c>
      <c r="ANQ10" s="22">
        <v>-9999</v>
      </c>
      <c r="ANR10" s="4">
        <v>0.41741141587297298</v>
      </c>
      <c r="ANS10" s="4">
        <v>0.458595383524324</v>
      </c>
      <c r="ANT10" s="4">
        <v>0.16621410449459501</v>
      </c>
      <c r="ANU10" s="4">
        <v>0.185787530475676</v>
      </c>
      <c r="ANV10" s="4">
        <v>0.30628918808828598</v>
      </c>
      <c r="ANW10" s="4">
        <v>0.31321382460257202</v>
      </c>
      <c r="ANX10" s="4">
        <v>0.40451506268918902</v>
      </c>
      <c r="ANY10" s="4">
        <v>0.420431594275676</v>
      </c>
      <c r="ANZ10" s="4">
        <v>-0.58479114181081104</v>
      </c>
      <c r="AOA10" s="4">
        <v>-0.62782927643243203</v>
      </c>
      <c r="AOB10" s="4">
        <v>0.68535135435945904</v>
      </c>
      <c r="AOC10" s="4">
        <v>0.729331475535135</v>
      </c>
      <c r="AOD10" s="4">
        <v>8.4887330977777703E-2</v>
      </c>
      <c r="AOE10" s="4">
        <v>9.2846486022222202E-2</v>
      </c>
      <c r="AOF10" s="4">
        <v>7.0552873866666602E-2</v>
      </c>
      <c r="AOG10" s="4">
        <v>9.5843732311111096E-2</v>
      </c>
      <c r="AOH10" s="4">
        <v>0.26148504282222201</v>
      </c>
      <c r="AOI10" s="4">
        <v>0.19722611504444501</v>
      </c>
      <c r="AOJ10" s="4">
        <v>9.7804471111111096E-2</v>
      </c>
      <c r="AOK10" s="4">
        <v>0.26323152346666701</v>
      </c>
      <c r="AOL10" s="4">
        <v>0.18573496386666699</v>
      </c>
      <c r="AOM10" s="4">
        <v>8.3792336066666695E-2</v>
      </c>
      <c r="AON10" s="4">
        <v>9.6591492111111094E-2</v>
      </c>
      <c r="AOO10" s="4">
        <v>8.0432037200000001E-2</v>
      </c>
      <c r="AOP10" s="4">
        <v>6.5977777777777802E-2</v>
      </c>
      <c r="AOQ10" s="4">
        <v>9.7266666666666696E-2</v>
      </c>
      <c r="AOR10" s="4">
        <v>2.4955555555555599E-2</v>
      </c>
      <c r="AOS10" s="4">
        <v>6.9066666666666707E-2</v>
      </c>
      <c r="AOT10" s="4">
        <v>9.6377777777777798E-2</v>
      </c>
      <c r="AOU10" s="4">
        <v>2.8955555555555599E-2</v>
      </c>
      <c r="AOV10" s="4">
        <v>34.58</v>
      </c>
      <c r="AOW10" s="4">
        <v>36.628444444444497</v>
      </c>
      <c r="AOX10" s="4">
        <v>16.043111111111099</v>
      </c>
      <c r="AOY10" s="4">
        <v>32.910444444444401</v>
      </c>
      <c r="AOZ10" s="4">
        <v>32.685333333333297</v>
      </c>
      <c r="APA10" s="4">
        <v>36.1304444444445</v>
      </c>
      <c r="APB10" s="4">
        <v>36.200222222222301</v>
      </c>
      <c r="APC10" s="4">
        <v>-8.1486910222222195E-2</v>
      </c>
      <c r="APD10" s="4">
        <v>-8.09149646666667E-2</v>
      </c>
      <c r="APE10" s="4">
        <v>91.846666666666593</v>
      </c>
      <c r="APF10" s="4">
        <v>89.866666666666703</v>
      </c>
      <c r="APG10" s="4">
        <v>140</v>
      </c>
      <c r="APH10" s="4">
        <f t="shared" si="98"/>
        <v>48.153333333333407</v>
      </c>
      <c r="API10" s="4">
        <f t="shared" si="99"/>
        <v>50.133333333333297</v>
      </c>
      <c r="APJ10" s="4">
        <f t="shared" si="100"/>
        <v>49.143333333333352</v>
      </c>
      <c r="APK10" s="4">
        <v>2630.3012888888902</v>
      </c>
      <c r="APL10" s="4">
        <v>2585.2115777777799</v>
      </c>
      <c r="APM10" s="4">
        <v>0.45738294374666699</v>
      </c>
      <c r="APN10" s="4">
        <v>0.45721741300444402</v>
      </c>
      <c r="APO10" s="4">
        <v>0.309935676122222</v>
      </c>
      <c r="APP10" s="4">
        <v>0.34449662425555599</v>
      </c>
      <c r="APQ10" s="4">
        <v>0.46328375933333299</v>
      </c>
      <c r="APR10" s="4">
        <v>0.47012045051777801</v>
      </c>
      <c r="APS10" s="4">
        <f t="shared" si="101"/>
        <v>0.46670210492555553</v>
      </c>
      <c r="APT10" s="4">
        <v>0.31659194868222201</v>
      </c>
      <c r="APU10" s="4">
        <v>0.35883594462444401</v>
      </c>
      <c r="APV10" s="4">
        <v>0.17209706819555601</v>
      </c>
      <c r="APW10" s="4">
        <v>0.13509395112</v>
      </c>
      <c r="APX10" s="4">
        <v>0.53126259526444497</v>
      </c>
      <c r="APY10" s="4">
        <v>0.56941356804444399</v>
      </c>
      <c r="APZ10" s="4">
        <v>0.51652627169333298</v>
      </c>
      <c r="AQA10" s="4">
        <v>0.50398965926444494</v>
      </c>
      <c r="AQB10" s="4">
        <v>9.7670978466666697E-2</v>
      </c>
      <c r="AQC10" s="4">
        <v>0.152642900655556</v>
      </c>
      <c r="AQD10" s="4">
        <v>1.69702447910445</v>
      </c>
      <c r="AQE10" s="4">
        <v>1.73324848910444</v>
      </c>
      <c r="AQF10" s="4">
        <v>0.37298038797333299</v>
      </c>
      <c r="AQG10" s="4">
        <v>0.271759393431111</v>
      </c>
      <c r="AQH10" s="4">
        <v>0.46416201126000001</v>
      </c>
      <c r="AQI10" s="4">
        <v>0.344754792315556</v>
      </c>
      <c r="AQJ10" s="4">
        <v>0.46671699098888902</v>
      </c>
      <c r="AQK10" s="4">
        <v>0.35001234786444502</v>
      </c>
      <c r="AQL10" s="4">
        <v>0.37578320780222202</v>
      </c>
      <c r="AQM10" s="4">
        <v>0.27791212846444402</v>
      </c>
      <c r="AQN10" s="4">
        <v>-0.47942217446666702</v>
      </c>
      <c r="AQO10" s="4">
        <v>-0.52702308717777802</v>
      </c>
      <c r="AQP10" s="4">
        <v>0.88624519831555504</v>
      </c>
      <c r="AQQ10" s="4">
        <v>0.65242934195555602</v>
      </c>
      <c r="AQR10" s="4">
        <v>0.53569069002888903</v>
      </c>
      <c r="AQS10" s="4">
        <v>0.591024488433333</v>
      </c>
      <c r="AQT10" s="4">
        <v>0.41046742154222199</v>
      </c>
      <c r="AQU10" s="4">
        <v>0.45093991125777799</v>
      </c>
      <c r="AQV10" s="4">
        <v>0.16363364518666701</v>
      </c>
      <c r="AQW10" s="4">
        <v>0.191469909795556</v>
      </c>
      <c r="AQX10" s="4">
        <v>0.30705060547746299</v>
      </c>
      <c r="AQY10" s="4">
        <v>0.32402391244510098</v>
      </c>
      <c r="AQZ10" s="4">
        <v>0.40406017564222202</v>
      </c>
      <c r="ARA10" s="4">
        <v>0.432286215337778</v>
      </c>
      <c r="ARB10" s="4">
        <v>-0.57757647751111096</v>
      </c>
      <c r="ARC10" s="4">
        <v>-0.62090983386666698</v>
      </c>
      <c r="ARD10" s="4">
        <v>0.68270856838222205</v>
      </c>
      <c r="ARE10" s="4">
        <v>0.76573238960666701</v>
      </c>
      <c r="ARF10" s="4">
        <v>8.6689965804878005E-2</v>
      </c>
      <c r="ARG10" s="4">
        <v>6.4906471682926806E-2</v>
      </c>
      <c r="ARH10" s="4">
        <v>6.6938586439024395E-2</v>
      </c>
      <c r="ARI10" s="4">
        <v>8.9399999999999993E-2</v>
      </c>
      <c r="ARJ10" s="4">
        <v>0.25139838492682898</v>
      </c>
      <c r="ARK10" s="4">
        <v>0.19231595939024401</v>
      </c>
      <c r="ARL10" s="4">
        <v>9.3052734097560999E-2</v>
      </c>
      <c r="ARM10" s="4">
        <v>0.25355414453658498</v>
      </c>
      <c r="ARN10" s="4">
        <v>0.17012452295121999</v>
      </c>
      <c r="ARO10" s="4">
        <v>7.5137607463414594E-2</v>
      </c>
      <c r="ARP10" s="4">
        <v>8.7441099634146299E-2</v>
      </c>
      <c r="ARQ10" s="4">
        <v>7.9287268463414606E-2</v>
      </c>
      <c r="ARR10" s="4">
        <v>6.1829268292682898E-2</v>
      </c>
      <c r="ARS10" s="4">
        <v>8.9292682926829306E-2</v>
      </c>
      <c r="ART10" s="4">
        <v>2.2414634146341501E-2</v>
      </c>
      <c r="ARU10" s="4">
        <v>6.4609756097561005E-2</v>
      </c>
      <c r="ARV10" s="4">
        <v>8.8658536585365905E-2</v>
      </c>
      <c r="ARW10" s="4">
        <v>2.62439024390244E-2</v>
      </c>
      <c r="ARX10" s="4">
        <v>34.921463414634196</v>
      </c>
      <c r="ARY10" s="4">
        <v>33.364146341463403</v>
      </c>
      <c r="ARZ10" s="4">
        <v>41.030731707317102</v>
      </c>
      <c r="ASA10" s="4">
        <v>32.990975609756099</v>
      </c>
      <c r="ASB10" s="4">
        <v>32.311463414634098</v>
      </c>
      <c r="ASC10" s="4">
        <v>34.559512195121897</v>
      </c>
      <c r="ASD10" s="4">
        <v>34.700731707317097</v>
      </c>
      <c r="ASE10" s="4">
        <v>-3.8580228756097602E-2</v>
      </c>
      <c r="ASF10" s="4">
        <v>-5.4256802195122002E-2</v>
      </c>
      <c r="ASG10" s="4">
        <v>96.719512195121894</v>
      </c>
      <c r="ASH10" s="4">
        <v>94.756097560975604</v>
      </c>
      <c r="ASI10" s="4">
        <v>148</v>
      </c>
      <c r="ASJ10" s="4">
        <f t="shared" si="102"/>
        <v>51.280487804878106</v>
      </c>
      <c r="ASK10" s="4">
        <f t="shared" si="103"/>
        <v>53.243902439024396</v>
      </c>
      <c r="ASL10" s="4">
        <v>2740.9105853658498</v>
      </c>
      <c r="ASM10" s="4">
        <v>2696.0301219512198</v>
      </c>
      <c r="ASN10" s="4">
        <v>0.46184420806097598</v>
      </c>
      <c r="ASO10" s="4">
        <v>0.46949829671707299</v>
      </c>
      <c r="ASP10" s="4">
        <v>0.29249937360487799</v>
      </c>
      <c r="ASQ10" s="4">
        <v>0.36368943773658502</v>
      </c>
      <c r="ASR10" s="4">
        <v>0.48670048049999998</v>
      </c>
      <c r="ASS10" s="4">
        <v>0.58486783050487801</v>
      </c>
      <c r="AST10" s="4">
        <v>0.32147447777073201</v>
      </c>
      <c r="ASU10" s="4">
        <v>0.49416549228536599</v>
      </c>
      <c r="ASV10" s="4">
        <v>0.19624890771951201</v>
      </c>
      <c r="ASW10" s="4">
        <v>0.12898819000487799</v>
      </c>
      <c r="ASX10" s="4">
        <v>0.52268237125365802</v>
      </c>
      <c r="ASY10" s="4">
        <v>0.57459443304634195</v>
      </c>
      <c r="ASZ10" s="4">
        <v>0.54195228786097605</v>
      </c>
      <c r="ATA10" s="4">
        <v>0.48138465466585401</v>
      </c>
      <c r="ATB10" s="4">
        <v>8.0088101026829298E-2</v>
      </c>
      <c r="ATC10" s="4">
        <v>0.14431829925609799</v>
      </c>
      <c r="ATD10" s="4">
        <v>1.73405656883415</v>
      </c>
      <c r="ATE10" s="4">
        <v>1.8218637567926801</v>
      </c>
      <c r="ATF10" s="4">
        <v>0.40380069451707301</v>
      </c>
      <c r="ATG10" s="4">
        <v>0.21251068177317101</v>
      </c>
      <c r="ATH10" s="4">
        <v>0.50028510440487794</v>
      </c>
      <c r="ATI10" s="4">
        <v>0.2918942954</v>
      </c>
      <c r="ATJ10" s="4">
        <v>0.51772356534390196</v>
      </c>
      <c r="ATK10" s="4">
        <v>0.33221749968292702</v>
      </c>
      <c r="ATL10" s="4">
        <v>0.42447483346341502</v>
      </c>
      <c r="ATM10" s="4">
        <v>0.25949069413902398</v>
      </c>
      <c r="ATN10" s="4">
        <v>-0.48493731546341501</v>
      </c>
      <c r="ATO10" s="4">
        <v>-0.66070691175609797</v>
      </c>
      <c r="ATP10" s="4">
        <v>1.03233611545854</v>
      </c>
      <c r="ATQ10" s="4">
        <v>0.48158627394146297</v>
      </c>
      <c r="ATR10" s="4">
        <v>0.54096165432926802</v>
      </c>
      <c r="ATS10" s="4">
        <v>0.59742776741951198</v>
      </c>
      <c r="ATT10" s="4">
        <v>0.42260381733658497</v>
      </c>
      <c r="ATU10" s="4">
        <v>0.46784461222926799</v>
      </c>
      <c r="ATV10" s="4">
        <v>0.15571441326341501</v>
      </c>
      <c r="ATW10" s="4">
        <v>0.18103667963658501</v>
      </c>
      <c r="ATX10" s="4">
        <v>0.289122522146537</v>
      </c>
      <c r="ATY10" s="4">
        <v>0.30246763638707203</v>
      </c>
      <c r="ATZ10" s="4">
        <v>0.38447358480975602</v>
      </c>
      <c r="AUA10" s="4">
        <v>0.40889794720731698</v>
      </c>
      <c r="AUB10" s="4">
        <v>-0.59070103982926803</v>
      </c>
      <c r="AUC10" s="4">
        <v>-0.63661721619512202</v>
      </c>
      <c r="AUD10" s="4">
        <v>0.62968359840243904</v>
      </c>
      <c r="AUE10" s="4">
        <v>0.69591233954878096</v>
      </c>
      <c r="AUF10" s="4">
        <v>8.0994256313725504E-2</v>
      </c>
      <c r="AUG10" s="4">
        <v>6.6167037999999997E-2</v>
      </c>
      <c r="AUH10" s="4">
        <v>5.8285945999999901E-2</v>
      </c>
      <c r="AUI10" s="4">
        <v>8.6642279745098E-2</v>
      </c>
      <c r="AUJ10" s="4">
        <v>0.246769314352941</v>
      </c>
      <c r="AUK10" s="4">
        <v>0.18041458145097999</v>
      </c>
      <c r="AUL10" s="4">
        <v>9.0022313078431407E-2</v>
      </c>
      <c r="AUM10" s="4">
        <v>0.25696185315686298</v>
      </c>
      <c r="AUN10" s="4">
        <v>5.9132585000000001E-2</v>
      </c>
      <c r="AUO10" s="4">
        <v>7.4691548666666704E-2</v>
      </c>
      <c r="AUP10" s="4">
        <v>8.6372766098039205E-2</v>
      </c>
      <c r="AUQ10" s="4">
        <v>5.77581E-2</v>
      </c>
      <c r="AUR10" s="4">
        <v>5.9882352941176498E-2</v>
      </c>
      <c r="AUS10" s="4">
        <v>8.5607843137254905E-2</v>
      </c>
      <c r="AUT10" s="4">
        <v>2.2058823529411801E-2</v>
      </c>
      <c r="AUU10" s="4">
        <v>6.3215686274509797E-2</v>
      </c>
      <c r="AUV10" s="4">
        <v>8.6490196078431406E-2</v>
      </c>
      <c r="AUW10" s="4">
        <v>2.51764705882353E-2</v>
      </c>
      <c r="AUX10" s="4">
        <v>31.33</v>
      </c>
      <c r="AUY10" s="4">
        <v>30.162745098039199</v>
      </c>
      <c r="AUZ10" s="4">
        <v>56.180392156862702</v>
      </c>
      <c r="AVA10" s="4">
        <v>31.009411764705899</v>
      </c>
      <c r="AVB10" s="4">
        <v>30.545294117647099</v>
      </c>
      <c r="AVC10" s="4">
        <v>31.549215686274501</v>
      </c>
      <c r="AVD10" s="4">
        <v>31.609607843137201</v>
      </c>
      <c r="AVE10" s="4">
        <v>-1.15014675686274E-2</v>
      </c>
      <c r="AVF10" s="4">
        <v>-2.25779389019608E-2</v>
      </c>
      <c r="AVG10" s="4">
        <v>99.476470588235301</v>
      </c>
      <c r="AVH10" s="4">
        <v>93.941176470588204</v>
      </c>
      <c r="AVI10" s="4">
        <v>151</v>
      </c>
      <c r="AVJ10" s="4">
        <f t="shared" si="104"/>
        <v>51.523529411764699</v>
      </c>
      <c r="AVK10" s="4">
        <f t="shared" si="105"/>
        <v>57.058823529411796</v>
      </c>
      <c r="AVL10" s="4">
        <v>2803.2580588235301</v>
      </c>
      <c r="AVM10" s="4">
        <v>2677.63254901961</v>
      </c>
      <c r="AVN10" s="4">
        <v>0.47984747365490199</v>
      </c>
      <c r="AVO10" s="4">
        <v>0.47488124976274498</v>
      </c>
      <c r="AVP10" s="4">
        <v>-0.20667372247058799</v>
      </c>
      <c r="AVQ10" s="4">
        <v>0.34870521896078399</v>
      </c>
      <c r="AVR10" s="4">
        <v>0.49594828985294098</v>
      </c>
      <c r="AVS10" s="4">
        <v>0.57190930457058797</v>
      </c>
      <c r="AVT10" s="4">
        <v>-0.18582940119607899</v>
      </c>
      <c r="AVU10" s="4">
        <v>0.46109082553137198</v>
      </c>
      <c r="AVV10" s="4">
        <v>0.62469628315686299</v>
      </c>
      <c r="AVW10" s="4">
        <v>0.15158116256274501</v>
      </c>
      <c r="AVX10" s="4">
        <v>0.63180886956470605</v>
      </c>
      <c r="AVY10" s="4">
        <v>0.61285207769019601</v>
      </c>
      <c r="AVZ10" s="4">
        <v>0.54851124209803903</v>
      </c>
      <c r="AWA10" s="4">
        <v>0.50019164984705899</v>
      </c>
      <c r="AWB10" s="4">
        <v>0.21789896802549</v>
      </c>
      <c r="AWC10" s="4">
        <v>0.19503937083921599</v>
      </c>
      <c r="AWD10" s="4">
        <v>1.8598217345254899</v>
      </c>
      <c r="AWE10" s="4">
        <v>1.8530099415352901</v>
      </c>
      <c r="AWF10" s="4">
        <v>1.2645841015960799</v>
      </c>
      <c r="AWG10" s="4">
        <v>0.25615667154705901</v>
      </c>
      <c r="AWH10" s="4">
        <v>1.16306822111176</v>
      </c>
      <c r="AWI10" s="4">
        <v>0.34229379642352897</v>
      </c>
      <c r="AWJ10" s="4">
        <v>1.18849888830392</v>
      </c>
      <c r="AWK10" s="4">
        <v>0.38513636040588201</v>
      </c>
      <c r="AWL10" s="4">
        <v>1.3056762165215701</v>
      </c>
      <c r="AWM10" s="4">
        <v>0.306799290607843</v>
      </c>
      <c r="AWN10" s="4">
        <v>0.46066278174117697</v>
      </c>
      <c r="AWO10" s="4">
        <v>-0.62983104435294102</v>
      </c>
      <c r="AWP10" s="4">
        <v>-7.6053700136666702</v>
      </c>
      <c r="AWQ10" s="4">
        <v>0.61874659887451</v>
      </c>
      <c r="AWR10" s="4">
        <v>0.54624531808235299</v>
      </c>
      <c r="AWS10" s="4">
        <v>0.58913107633529405</v>
      </c>
      <c r="AWT10" s="4">
        <v>0.43035144236274497</v>
      </c>
      <c r="AWU10" s="4">
        <v>0.46128889689411801</v>
      </c>
      <c r="AWV10" s="4">
        <v>0.153905350278431</v>
      </c>
      <c r="AWW10" s="4">
        <v>0.176357146956863</v>
      </c>
      <c r="AWX10" s="4">
        <v>0.28155121594109001</v>
      </c>
      <c r="AWY10" s="4">
        <v>0.29914510753222601</v>
      </c>
      <c r="AWZ10" s="4">
        <v>0.37663857610588197</v>
      </c>
      <c r="AXA10" s="4">
        <v>0.40382222670588203</v>
      </c>
      <c r="AXB10" s="4">
        <v>-0.59882442301960803</v>
      </c>
      <c r="AXC10" s="4">
        <v>-0.63056590709803895</v>
      </c>
      <c r="AXD10" s="4">
        <v>0.61035714261764695</v>
      </c>
      <c r="AXE10" s="4">
        <v>0.68097536645686296</v>
      </c>
      <c r="AXF10" s="29">
        <v>4.88</v>
      </c>
      <c r="AXG10" s="30">
        <v>1.01</v>
      </c>
      <c r="AXH10" s="29">
        <v>78.8</v>
      </c>
      <c r="AXI10" s="29">
        <v>28.1</v>
      </c>
      <c r="AXJ10" s="29">
        <v>5.8</v>
      </c>
      <c r="AXK10" s="29">
        <v>12.3</v>
      </c>
    </row>
    <row r="11" spans="1:1311" x14ac:dyDescent="0.25">
      <c r="A11" s="4">
        <v>10</v>
      </c>
      <c r="B11" s="4">
        <v>3</v>
      </c>
      <c r="C11" s="4" t="s">
        <v>9</v>
      </c>
      <c r="D11" s="4">
        <v>70</v>
      </c>
      <c r="E11" s="4">
        <v>5</v>
      </c>
      <c r="F11" s="4">
        <v>1</v>
      </c>
      <c r="G11" s="22">
        <v>-9999</v>
      </c>
      <c r="H11" s="22">
        <v>-9999</v>
      </c>
      <c r="I11" s="22">
        <v>-9999</v>
      </c>
      <c r="J11" s="22">
        <v>-9999</v>
      </c>
      <c r="K11" s="22">
        <v>-9999</v>
      </c>
      <c r="L11" s="4">
        <f t="shared" si="18"/>
        <v>0</v>
      </c>
      <c r="M11" s="4">
        <v>0</v>
      </c>
      <c r="N11" s="4">
        <v>55.120000000000005</v>
      </c>
      <c r="O11" s="4">
        <v>24.72</v>
      </c>
      <c r="P11" s="4">
        <v>20.160000000000004</v>
      </c>
      <c r="Q11" s="4">
        <v>51.12</v>
      </c>
      <c r="R11" s="4">
        <v>22.72</v>
      </c>
      <c r="S11" s="4">
        <v>26.160000000000004</v>
      </c>
      <c r="T11" s="4">
        <v>53.12</v>
      </c>
      <c r="U11" s="4">
        <v>22.72</v>
      </c>
      <c r="V11" s="4">
        <v>24.160000000000004</v>
      </c>
      <c r="W11" s="4">
        <v>49.12</v>
      </c>
      <c r="X11" s="4">
        <v>20.72</v>
      </c>
      <c r="Y11" s="4">
        <v>30.160000000000004</v>
      </c>
      <c r="Z11" s="4" t="s">
        <v>49</v>
      </c>
      <c r="AA11" s="4">
        <v>9</v>
      </c>
      <c r="AB11" s="4">
        <v>7.2</v>
      </c>
      <c r="AC11" s="4">
        <v>1.1000000000000001</v>
      </c>
      <c r="AD11" s="4" t="s">
        <v>40</v>
      </c>
      <c r="AE11" s="4">
        <v>2</v>
      </c>
      <c r="AF11" s="4">
        <v>1</v>
      </c>
      <c r="AG11" s="4">
        <v>1.9</v>
      </c>
      <c r="AH11" s="4">
        <v>3</v>
      </c>
      <c r="AI11" s="4">
        <v>340</v>
      </c>
      <c r="AJ11" s="4">
        <v>83</v>
      </c>
      <c r="AK11" s="4">
        <v>0.69</v>
      </c>
      <c r="AL11" s="4">
        <v>9.5</v>
      </c>
      <c r="AM11" s="4">
        <v>6.1</v>
      </c>
      <c r="AN11" s="4">
        <v>1.08</v>
      </c>
      <c r="AO11" s="4">
        <v>5715</v>
      </c>
      <c r="AP11" s="4">
        <v>201</v>
      </c>
      <c r="AQ11" s="4">
        <v>518</v>
      </c>
      <c r="AR11" s="4">
        <v>33.4</v>
      </c>
      <c r="AS11" s="4">
        <v>0</v>
      </c>
      <c r="AT11" s="4">
        <v>3</v>
      </c>
      <c r="AU11" s="4">
        <v>85</v>
      </c>
      <c r="AV11" s="4">
        <v>5</v>
      </c>
      <c r="AW11" s="4">
        <v>7</v>
      </c>
      <c r="AX11" s="4">
        <v>66</v>
      </c>
      <c r="AY11" s="4">
        <v>1.3560000000000001</v>
      </c>
      <c r="AZ11" s="4">
        <v>0.749</v>
      </c>
      <c r="BA11" s="4">
        <v>0.42799999999999999</v>
      </c>
      <c r="BB11" s="4">
        <v>0.28499999999999998</v>
      </c>
      <c r="BC11" s="4">
        <v>0.17</v>
      </c>
      <c r="BD11" s="4">
        <v>0.157</v>
      </c>
      <c r="BE11" s="22">
        <v>-9999</v>
      </c>
      <c r="BF11" s="5">
        <f t="shared" si="19"/>
        <v>8.42</v>
      </c>
      <c r="BG11" s="5">
        <f t="shared" si="20"/>
        <v>10.132</v>
      </c>
      <c r="BH11" s="5">
        <f t="shared" si="21"/>
        <v>11.272</v>
      </c>
      <c r="BI11" s="5">
        <f t="shared" si="22"/>
        <v>11.952</v>
      </c>
      <c r="BJ11" s="5">
        <f t="shared" si="23"/>
        <v>12.58</v>
      </c>
      <c r="BK11" s="4">
        <f t="shared" si="0"/>
        <v>1.1399999999999999</v>
      </c>
      <c r="BL11" s="4">
        <f t="shared" si="1"/>
        <v>0.68</v>
      </c>
      <c r="BM11" s="4">
        <f t="shared" si="2"/>
        <v>0.628</v>
      </c>
      <c r="BN11" s="4">
        <f t="shared" si="24"/>
        <v>2.448</v>
      </c>
      <c r="BO11" s="4">
        <v>0.76865109269027887</v>
      </c>
      <c r="BP11" s="4">
        <v>0</v>
      </c>
      <c r="BQ11" s="4">
        <v>0</v>
      </c>
      <c r="BR11" s="4">
        <v>0</v>
      </c>
      <c r="BS11" s="4">
        <v>0</v>
      </c>
      <c r="BT11" s="4">
        <v>0.2527630470337513</v>
      </c>
      <c r="BU11" s="4">
        <v>0</v>
      </c>
      <c r="BV11" s="5">
        <f t="shared" si="25"/>
        <v>3.0746043707611155</v>
      </c>
      <c r="BW11" s="5">
        <f t="shared" si="26"/>
        <v>3.0746043707611155</v>
      </c>
      <c r="BX11" s="5">
        <f t="shared" si="27"/>
        <v>3.0746043707611155</v>
      </c>
      <c r="BY11" s="5">
        <f t="shared" si="28"/>
        <v>4.0856565588961207</v>
      </c>
      <c r="BZ11" s="4">
        <f t="shared" si="29"/>
        <v>0</v>
      </c>
      <c r="CA11" s="4">
        <f t="shared" si="30"/>
        <v>0</v>
      </c>
      <c r="CB11" s="4">
        <f t="shared" si="31"/>
        <v>1.0110521881350052</v>
      </c>
      <c r="CC11" s="4">
        <f t="shared" ref="CC11:CD11" si="127">SUM(BZ11:CB11)</f>
        <v>1.0110521881350052</v>
      </c>
      <c r="CD11" s="4">
        <f t="shared" si="127"/>
        <v>2.0221043762700104</v>
      </c>
      <c r="CE11" s="4">
        <v>1.5649999999999999</v>
      </c>
      <c r="CF11" s="4">
        <v>0.70000000000000007</v>
      </c>
      <c r="CG11" s="4">
        <v>0.6</v>
      </c>
      <c r="CH11" s="4">
        <v>0.255</v>
      </c>
      <c r="CI11" s="4">
        <v>0.22999999999999998</v>
      </c>
      <c r="CJ11" s="4">
        <v>0.69000000000000006</v>
      </c>
      <c r="CK11" s="4" t="s">
        <v>655</v>
      </c>
      <c r="CL11" s="5">
        <f t="shared" si="33"/>
        <v>9.06</v>
      </c>
      <c r="CM11" s="5">
        <f t="shared" si="34"/>
        <v>11.46</v>
      </c>
      <c r="CN11" s="5">
        <f t="shared" si="35"/>
        <v>12.48</v>
      </c>
      <c r="CO11" s="5">
        <f t="shared" si="35"/>
        <v>13.4</v>
      </c>
      <c r="CP11" s="5">
        <f t="shared" si="35"/>
        <v>16.16</v>
      </c>
      <c r="CQ11" s="4">
        <f t="shared" si="36"/>
        <v>1.02</v>
      </c>
      <c r="CR11" s="4">
        <f t="shared" si="36"/>
        <v>0.91999999999999993</v>
      </c>
      <c r="CS11" s="4">
        <f t="shared" si="36"/>
        <v>2.7600000000000002</v>
      </c>
      <c r="CT11" s="4">
        <f t="shared" si="37"/>
        <v>4.7</v>
      </c>
      <c r="CU11" s="4">
        <v>3.4849999999999999</v>
      </c>
      <c r="CV11" s="4">
        <v>1.4449999999999998</v>
      </c>
      <c r="CW11" s="4">
        <v>1.2149999999999999</v>
      </c>
      <c r="CX11" s="4">
        <v>1.2549999999999999</v>
      </c>
      <c r="CY11" s="4">
        <v>1.06</v>
      </c>
      <c r="CZ11" s="4">
        <v>1.145</v>
      </c>
      <c r="DA11" s="4" t="s">
        <v>655</v>
      </c>
      <c r="DB11" s="5">
        <f t="shared" si="38"/>
        <v>19.72</v>
      </c>
      <c r="DC11" s="5">
        <f t="shared" si="39"/>
        <v>24.58</v>
      </c>
      <c r="DD11" s="5">
        <f t="shared" si="40"/>
        <v>29.599999999999998</v>
      </c>
      <c r="DE11" s="5">
        <f t="shared" si="41"/>
        <v>33.839999999999996</v>
      </c>
      <c r="DF11" s="5">
        <f t="shared" si="42"/>
        <v>38.419999999999995</v>
      </c>
      <c r="DG11" s="4">
        <f t="shared" si="43"/>
        <v>5.0199999999999996</v>
      </c>
      <c r="DH11" s="4">
        <f t="shared" si="44"/>
        <v>4.24</v>
      </c>
      <c r="DI11" s="4">
        <f t="shared" si="45"/>
        <v>4.58</v>
      </c>
      <c r="DJ11" s="4">
        <f t="shared" si="46"/>
        <v>13.84</v>
      </c>
      <c r="DK11" s="4">
        <f t="shared" si="119"/>
        <v>30.3</v>
      </c>
      <c r="DL11" s="4">
        <f t="shared" si="120"/>
        <v>12.87</v>
      </c>
      <c r="DM11" s="4">
        <f t="shared" si="121"/>
        <v>10.89</v>
      </c>
      <c r="DN11" s="4">
        <f t="shared" si="122"/>
        <v>9.06</v>
      </c>
      <c r="DO11" s="4">
        <f t="shared" si="123"/>
        <v>7.74</v>
      </c>
      <c r="DP11" s="4">
        <f t="shared" si="124"/>
        <v>11.01</v>
      </c>
      <c r="DQ11" s="22">
        <v>-9999</v>
      </c>
      <c r="DR11" s="4">
        <v>0.36890392701745905</v>
      </c>
      <c r="DS11" s="4">
        <v>0.36873687353158574</v>
      </c>
      <c r="DT11" s="4">
        <v>0.36891056658823462</v>
      </c>
      <c r="DU11" s="4">
        <v>0.36512324453877298</v>
      </c>
      <c r="DV11" s="4">
        <v>0.36408423832174253</v>
      </c>
      <c r="DW11" s="4">
        <v>0.36593386444818249</v>
      </c>
      <c r="DX11" s="22">
        <v>-9999</v>
      </c>
      <c r="DY11" s="22">
        <v>-9999</v>
      </c>
      <c r="DZ11" s="22">
        <v>-9999</v>
      </c>
      <c r="EA11" s="22">
        <v>-9999</v>
      </c>
      <c r="EB11" s="22">
        <v>-9999</v>
      </c>
      <c r="EC11" s="22">
        <v>-9999</v>
      </c>
      <c r="ED11" s="22">
        <v>-9999</v>
      </c>
      <c r="EE11" s="22">
        <v>-9999</v>
      </c>
      <c r="EF11" s="22">
        <v>-9999</v>
      </c>
      <c r="EG11" s="22">
        <v>-9999</v>
      </c>
      <c r="EH11" s="22">
        <v>-9999</v>
      </c>
      <c r="EI11" s="22">
        <v>-9999</v>
      </c>
      <c r="EJ11" s="22">
        <v>-9999</v>
      </c>
      <c r="EK11" s="22">
        <v>-9999</v>
      </c>
      <c r="EL11" s="22">
        <v>-9999</v>
      </c>
      <c r="EM11" s="22">
        <v>-9999</v>
      </c>
      <c r="EN11" s="22">
        <v>-9999</v>
      </c>
      <c r="EO11" s="22">
        <v>-9999</v>
      </c>
      <c r="EP11" s="22">
        <v>-9999</v>
      </c>
      <c r="EQ11" s="22">
        <v>-9999</v>
      </c>
      <c r="ER11" s="22">
        <v>-9999</v>
      </c>
      <c r="ES11" s="22">
        <v>-9999</v>
      </c>
      <c r="ET11" s="22">
        <v>-9999</v>
      </c>
      <c r="EU11" s="22">
        <v>-9999</v>
      </c>
      <c r="EV11" s="22">
        <v>-9999</v>
      </c>
      <c r="EW11" s="22">
        <v>-9999</v>
      </c>
      <c r="EX11" s="22">
        <v>-9999</v>
      </c>
      <c r="EY11" s="22">
        <v>-9999</v>
      </c>
      <c r="EZ11" s="22">
        <v>-9999</v>
      </c>
      <c r="FA11" s="22">
        <v>-9999</v>
      </c>
      <c r="FB11" s="4">
        <v>3.3229359080867348E-2</v>
      </c>
      <c r="FC11" s="4">
        <f t="shared" si="47"/>
        <v>332.29359080867346</v>
      </c>
      <c r="FD11" s="4">
        <v>0.36948998398734734</v>
      </c>
      <c r="FE11" s="31">
        <v>-9999</v>
      </c>
      <c r="FF11" s="32">
        <v>-9999</v>
      </c>
      <c r="FG11" s="31">
        <v>-9999</v>
      </c>
      <c r="FH11" s="32">
        <v>-9999</v>
      </c>
      <c r="FI11" s="31">
        <v>-9999</v>
      </c>
      <c r="FJ11" s="32">
        <v>-9999</v>
      </c>
      <c r="FK11" s="33">
        <v>-9999</v>
      </c>
      <c r="FL11" s="33">
        <v>-9999</v>
      </c>
      <c r="FM11" s="33">
        <v>-9999</v>
      </c>
      <c r="FN11" s="33">
        <v>-9999</v>
      </c>
      <c r="FO11" s="33">
        <v>-9999</v>
      </c>
      <c r="FP11" s="33">
        <v>-9999</v>
      </c>
      <c r="FQ11" s="33">
        <v>-9999</v>
      </c>
      <c r="FR11" s="33">
        <v>-9999</v>
      </c>
      <c r="FS11" s="33">
        <v>-9999</v>
      </c>
      <c r="FT11" s="33">
        <v>-9999</v>
      </c>
      <c r="FU11" s="33">
        <v>-9999</v>
      </c>
      <c r="FV11" s="33">
        <v>-9999</v>
      </c>
      <c r="FW11" s="33">
        <v>-9999</v>
      </c>
      <c r="FX11" s="33">
        <v>-9999</v>
      </c>
      <c r="FY11" s="33">
        <v>-9999</v>
      </c>
      <c r="FZ11" s="33">
        <v>-9999</v>
      </c>
      <c r="GA11" s="31">
        <v>-9999</v>
      </c>
      <c r="GB11" s="31">
        <v>-9999</v>
      </c>
      <c r="GC11" s="31">
        <v>-9999</v>
      </c>
      <c r="GD11" s="31">
        <v>-9999</v>
      </c>
      <c r="GE11" s="31">
        <v>-9999</v>
      </c>
      <c r="GF11" s="34">
        <v>-9999</v>
      </c>
      <c r="GG11" s="34">
        <v>-9999</v>
      </c>
      <c r="GH11" s="34">
        <v>-9999</v>
      </c>
      <c r="GI11" s="34">
        <v>-9999</v>
      </c>
      <c r="GJ11" s="34">
        <v>-9999</v>
      </c>
      <c r="GK11" s="33">
        <v>-9999</v>
      </c>
      <c r="GL11" s="33">
        <v>-9999</v>
      </c>
      <c r="GM11" s="33">
        <v>-9999</v>
      </c>
      <c r="GN11" s="33">
        <v>-9999</v>
      </c>
      <c r="GO11" s="33">
        <v>-9999</v>
      </c>
      <c r="GP11" s="33">
        <v>-9999</v>
      </c>
      <c r="GQ11" s="33">
        <v>-9999</v>
      </c>
      <c r="GR11" s="33">
        <v>-9999</v>
      </c>
      <c r="GS11" s="33">
        <v>-9999</v>
      </c>
      <c r="GT11" s="33">
        <v>-9999</v>
      </c>
      <c r="GU11" s="33">
        <v>-9999</v>
      </c>
      <c r="GV11" s="33">
        <v>-9999</v>
      </c>
      <c r="GW11" s="33">
        <v>-9999</v>
      </c>
      <c r="GX11" s="33">
        <v>-9999</v>
      </c>
      <c r="GY11" s="22">
        <v>-9999</v>
      </c>
      <c r="GZ11" s="22">
        <v>-9999</v>
      </c>
      <c r="HA11" s="22">
        <v>-9999</v>
      </c>
      <c r="HB11" s="22">
        <v>-9999</v>
      </c>
      <c r="HC11" s="22">
        <v>-9999</v>
      </c>
      <c r="HD11" s="22">
        <v>-9999</v>
      </c>
      <c r="HE11" s="22">
        <v>-9999</v>
      </c>
      <c r="HF11" s="22">
        <v>-9999</v>
      </c>
      <c r="HG11" s="22">
        <v>-9999</v>
      </c>
      <c r="HH11" s="33">
        <v>-9999</v>
      </c>
      <c r="HI11" s="33">
        <v>-9999</v>
      </c>
      <c r="HJ11" s="22">
        <v>-9999</v>
      </c>
      <c r="HK11" s="33">
        <v>-9999</v>
      </c>
      <c r="HL11" s="33">
        <v>-9999</v>
      </c>
      <c r="HM11" s="33">
        <v>-9999</v>
      </c>
      <c r="HN11" s="33">
        <v>-9999</v>
      </c>
      <c r="HO11" s="33">
        <v>-9999</v>
      </c>
      <c r="HP11" s="33">
        <v>-9999</v>
      </c>
      <c r="HQ11" s="33">
        <v>-9999</v>
      </c>
      <c r="HR11" s="33">
        <v>-9999</v>
      </c>
      <c r="HS11" s="33">
        <v>-9999</v>
      </c>
      <c r="HT11" s="33">
        <v>-9999</v>
      </c>
      <c r="HU11" s="33">
        <v>-9999</v>
      </c>
      <c r="HV11" s="18">
        <v>229.4</v>
      </c>
      <c r="HW11" s="18">
        <v>72.09</v>
      </c>
      <c r="HX11" s="17">
        <f t="shared" si="48"/>
        <v>157.31</v>
      </c>
      <c r="HY11" s="11">
        <v>10</v>
      </c>
      <c r="HZ11" s="11">
        <v>257.2</v>
      </c>
      <c r="IA11" s="11">
        <v>32.880000000000003</v>
      </c>
      <c r="IB11" s="20">
        <f t="shared" si="49"/>
        <v>224.32</v>
      </c>
      <c r="IC11" s="23">
        <v>70</v>
      </c>
      <c r="ID11" s="11">
        <v>235.4</v>
      </c>
      <c r="IE11" s="11">
        <v>32.880000000000003</v>
      </c>
      <c r="IF11" s="10">
        <f t="shared" si="50"/>
        <v>202.52</v>
      </c>
      <c r="IG11" s="11">
        <v>124</v>
      </c>
      <c r="IH11" s="11">
        <v>32.880000000000003</v>
      </c>
      <c r="II11" s="10">
        <f t="shared" si="51"/>
        <v>91.12</v>
      </c>
      <c r="IJ11" s="11">
        <v>148.19999999999999</v>
      </c>
      <c r="IK11" s="11">
        <v>32.880000000000003</v>
      </c>
      <c r="IL11" s="10">
        <f t="shared" si="52"/>
        <v>115.32</v>
      </c>
      <c r="IM11" s="24">
        <v>58.3</v>
      </c>
      <c r="IN11" s="24">
        <v>6.91</v>
      </c>
      <c r="IO11" s="24">
        <v>95.9</v>
      </c>
      <c r="IP11" s="24">
        <v>32.880000000000003</v>
      </c>
      <c r="IQ11" s="20">
        <f t="shared" si="116"/>
        <v>51.39</v>
      </c>
      <c r="IR11" s="20">
        <f t="shared" si="117"/>
        <v>63.02</v>
      </c>
      <c r="IS11" s="17">
        <f t="shared" si="55"/>
        <v>617.84313725490199</v>
      </c>
      <c r="IT11" s="17">
        <f t="shared" si="56"/>
        <v>551.64565826330534</v>
      </c>
      <c r="IU11" s="22">
        <f t="shared" si="7"/>
        <v>1542.2549019607843</v>
      </c>
      <c r="IV11" s="17">
        <f t="shared" si="8"/>
        <v>2199.2156862745096</v>
      </c>
      <c r="IW11" s="17">
        <f t="shared" si="9"/>
        <v>893.33333333333337</v>
      </c>
      <c r="IX11" s="17">
        <f t="shared" si="57"/>
        <v>1130.5882352941176</v>
      </c>
      <c r="IY11" s="22">
        <f t="shared" si="10"/>
        <v>1985.4901960784314</v>
      </c>
      <c r="IZ11" s="17">
        <f t="shared" si="58"/>
        <v>5765.3921568627447</v>
      </c>
      <c r="JA11" s="17">
        <f t="shared" si="59"/>
        <v>503.8235294117647</v>
      </c>
      <c r="JB11" s="18">
        <v>41.2</v>
      </c>
      <c r="JC11" s="19">
        <v>1.9749668411306907</v>
      </c>
      <c r="JD11" s="4">
        <v>2.09</v>
      </c>
      <c r="JE11" s="4">
        <f t="shared" si="11"/>
        <v>32.23312745098039</v>
      </c>
      <c r="JF11" s="28">
        <v>0.36778905106546006</v>
      </c>
      <c r="JG11" s="4">
        <v>0.47</v>
      </c>
      <c r="JH11" s="4">
        <f t="shared" si="12"/>
        <v>10.336313725490193</v>
      </c>
      <c r="JI11" s="28">
        <v>0.3677108533222862</v>
      </c>
      <c r="JJ11" s="4">
        <v>1</v>
      </c>
      <c r="JK11" s="4">
        <f t="shared" si="13"/>
        <v>8.9333333333333336</v>
      </c>
      <c r="JL11" s="28">
        <v>0.3677348898404354</v>
      </c>
      <c r="JM11" s="4">
        <v>3.3</v>
      </c>
      <c r="JN11" s="4">
        <f t="shared" si="14"/>
        <v>16.626176470588234</v>
      </c>
      <c r="JO11" s="28">
        <v>0.36810651396924188</v>
      </c>
      <c r="JP11" s="17">
        <f t="shared" si="60"/>
        <v>68.128950980392148</v>
      </c>
      <c r="JQ11" s="17">
        <f t="shared" si="61"/>
        <v>60.829420518207272</v>
      </c>
      <c r="JR11" s="20">
        <v>20</v>
      </c>
      <c r="JS11" s="5">
        <v>133.67264800000001</v>
      </c>
      <c r="JT11" s="17">
        <v>2.77</v>
      </c>
      <c r="JU11" s="17">
        <f t="shared" si="62"/>
        <v>2.2599999999999998</v>
      </c>
      <c r="JV11" s="4">
        <f t="shared" si="112"/>
        <v>1622.1757545669416</v>
      </c>
      <c r="JW11" s="10">
        <v>0.84</v>
      </c>
      <c r="JX11" s="4">
        <f t="shared" si="114"/>
        <v>0.37168141592920356</v>
      </c>
      <c r="JY11" s="4">
        <f t="shared" si="63"/>
        <v>602.93258134346502</v>
      </c>
      <c r="JZ11" s="4">
        <f t="shared" si="64"/>
        <v>675.28449110468091</v>
      </c>
      <c r="KA11" s="10">
        <v>0.98</v>
      </c>
      <c r="KB11" s="4">
        <f t="shared" si="15"/>
        <v>0.4336283185840708</v>
      </c>
      <c r="KC11" s="4">
        <f t="shared" si="16"/>
        <v>703.42134490070919</v>
      </c>
      <c r="KD11" s="4">
        <f t="shared" si="65"/>
        <v>787.83190628879436</v>
      </c>
      <c r="KE11" s="4">
        <v>2.6</v>
      </c>
      <c r="KF11" s="4">
        <v>38.200000000000003</v>
      </c>
      <c r="KG11" s="4">
        <f t="shared" si="66"/>
        <v>180.00000000000006</v>
      </c>
      <c r="KH11" s="4">
        <v>3.0672262635853329</v>
      </c>
      <c r="KI11" s="4">
        <f t="shared" si="67"/>
        <v>3.3146211824330578</v>
      </c>
      <c r="KJ11" s="4">
        <f t="shared" si="17"/>
        <v>26.113643247814537</v>
      </c>
      <c r="KK11" s="28">
        <v>0.36806443455235399</v>
      </c>
      <c r="KL11" s="4">
        <v>3.66</v>
      </c>
      <c r="KM11" s="4">
        <v>0.28213073007894701</v>
      </c>
      <c r="KN11" s="4">
        <v>0.44857544563157897</v>
      </c>
      <c r="KO11" s="4">
        <v>0.25670867313157902</v>
      </c>
      <c r="KP11" s="4">
        <v>0.37013914705263201</v>
      </c>
      <c r="KQ11" s="4">
        <v>0.55609541097368398</v>
      </c>
      <c r="KR11" s="4">
        <v>0.482746221973684</v>
      </c>
      <c r="KS11" s="4">
        <v>0.36920147021052602</v>
      </c>
      <c r="KT11" s="4">
        <v>0.53747625155263201</v>
      </c>
      <c r="KU11" s="4">
        <v>0.49426535081578998</v>
      </c>
      <c r="KV11" s="4">
        <v>0.27536315789473698</v>
      </c>
      <c r="KW11" s="4">
        <v>0.44253421052631597</v>
      </c>
      <c r="KX11" s="4">
        <v>0.272484210526316</v>
      </c>
      <c r="KY11" s="4">
        <v>26.31</v>
      </c>
      <c r="KZ11" s="4">
        <v>23.2294736842105</v>
      </c>
      <c r="LA11" s="4">
        <v>15.6913157894737</v>
      </c>
      <c r="LB11" s="4">
        <v>31.677105263157902</v>
      </c>
      <c r="LC11" s="4">
        <v>30.703684210526301</v>
      </c>
      <c r="LD11" s="4">
        <v>25.5284210526316</v>
      </c>
      <c r="LE11" s="4">
        <v>25.589210526315799</v>
      </c>
      <c r="LF11" s="4">
        <v>0.16663444736842101</v>
      </c>
      <c r="LG11" s="4">
        <v>0.12626143421052599</v>
      </c>
      <c r="LH11" s="4">
        <v>55.728157894736803</v>
      </c>
      <c r="LI11" s="4">
        <v>52.005526315789503</v>
      </c>
      <c r="LJ11" s="4">
        <v>53</v>
      </c>
      <c r="LK11" s="4">
        <f t="shared" si="68"/>
        <v>-2.7281578947368033</v>
      </c>
      <c r="LL11" s="4">
        <f t="shared" si="69"/>
        <v>0.99447368421049731</v>
      </c>
      <c r="LM11" s="4">
        <v>1810.337</v>
      </c>
      <c r="LN11" s="4">
        <v>1725.809</v>
      </c>
      <c r="LO11" s="4">
        <v>0.18549687697894701</v>
      </c>
      <c r="LP11" s="4">
        <v>0.19931336461052601</v>
      </c>
      <c r="LQ11" s="4">
        <v>0.14482633941578901</v>
      </c>
      <c r="LR11" s="4">
        <v>0.131660071644737</v>
      </c>
      <c r="LS11" s="4">
        <v>9.6787896221052702E-2</v>
      </c>
      <c r="LT11" s="4">
        <v>0.105643804071053</v>
      </c>
      <c r="LU11" s="4">
        <v>5.5213236268421097E-2</v>
      </c>
      <c r="LV11" s="4">
        <v>3.6359322081578903E-2</v>
      </c>
      <c r="LW11" s="4">
        <v>4.1803948160526301E-2</v>
      </c>
      <c r="LX11" s="4">
        <v>6.9601567439473697E-2</v>
      </c>
      <c r="LY11" s="4">
        <v>0.32707459538421002</v>
      </c>
      <c r="LZ11" s="4">
        <v>0.36685316943420998</v>
      </c>
      <c r="MA11" s="4">
        <v>0.322399415134211</v>
      </c>
      <c r="MB11" s="4">
        <v>0.325307387578947</v>
      </c>
      <c r="MC11" s="4">
        <v>0.15074106676052601</v>
      </c>
      <c r="MD11" s="4">
        <v>0.18097594955263199</v>
      </c>
      <c r="ME11" s="4">
        <v>0.45584947019736799</v>
      </c>
      <c r="MF11" s="4">
        <v>0.50246864261315805</v>
      </c>
      <c r="MG11" s="4">
        <v>0.42863588768157901</v>
      </c>
      <c r="MH11" s="4">
        <v>0.62524980368421101</v>
      </c>
      <c r="MI11" s="4">
        <v>0.45102250213947398</v>
      </c>
      <c r="MJ11" s="4">
        <v>0.64361857786842103</v>
      </c>
      <c r="MK11" s="4">
        <v>0.25456093691842102</v>
      </c>
      <c r="ML11" s="4">
        <v>0.37142111670526301</v>
      </c>
      <c r="MM11" s="4">
        <v>0.22381925028421101</v>
      </c>
      <c r="MN11" s="4">
        <v>0.33279611384473701</v>
      </c>
      <c r="MO11" s="4">
        <v>-0.10457342963157901</v>
      </c>
      <c r="MP11" s="4">
        <v>-6.9597541868421001E-2</v>
      </c>
      <c r="MQ11" s="4">
        <v>0.45102250213947398</v>
      </c>
      <c r="MR11" s="4">
        <v>0.64361857786842103</v>
      </c>
      <c r="MS11" s="4">
        <v>9.3965143392105294E-2</v>
      </c>
      <c r="MT11" s="4">
        <v>9.0425888060526302E-2</v>
      </c>
      <c r="MU11" s="4">
        <v>5.6281776039473701E-2</v>
      </c>
      <c r="MV11" s="4">
        <v>4.9322581476315797E-2</v>
      </c>
      <c r="MW11" s="4">
        <v>3.78859427421053E-2</v>
      </c>
      <c r="MX11" s="4">
        <v>4.12899038289474E-2</v>
      </c>
      <c r="MY11" s="4">
        <v>0.402068522078947</v>
      </c>
      <c r="MZ11" s="4">
        <v>0.45634614501315801</v>
      </c>
      <c r="NA11" s="4">
        <v>0.423581097113158</v>
      </c>
      <c r="NB11" s="4">
        <v>0.47718220428684199</v>
      </c>
      <c r="NC11" s="4">
        <v>-0.106506804605263</v>
      </c>
      <c r="ND11" s="4">
        <v>-9.3970178342105304E-2</v>
      </c>
      <c r="NE11" s="4">
        <v>0.423581097113158</v>
      </c>
      <c r="NF11" s="4">
        <v>0.47718220428684199</v>
      </c>
      <c r="NG11" s="4">
        <v>0.28158005582051299</v>
      </c>
      <c r="NH11" s="4">
        <v>0.45059952046153801</v>
      </c>
      <c r="NI11" s="4">
        <v>0.25752942412820501</v>
      </c>
      <c r="NJ11" s="4">
        <v>0.37263989023076899</v>
      </c>
      <c r="NK11" s="4">
        <v>0.53373088930769197</v>
      </c>
      <c r="NL11" s="4">
        <v>0.47779088382051299</v>
      </c>
      <c r="NM11" s="4">
        <v>0.37066980635897401</v>
      </c>
      <c r="NN11" s="4">
        <v>0.54136183451282005</v>
      </c>
      <c r="NO11" s="4">
        <v>0.50273085123076899</v>
      </c>
      <c r="NP11" s="4">
        <v>0.27118020725641001</v>
      </c>
      <c r="NQ11" s="4">
        <v>0.436184615384615</v>
      </c>
      <c r="NR11" s="4">
        <v>0.268426943461538</v>
      </c>
      <c r="NS11" s="4">
        <v>35.630000000000003</v>
      </c>
      <c r="NT11" s="4">
        <v>32.969487179487203</v>
      </c>
      <c r="NU11" s="4">
        <v>9.8399999999999892</v>
      </c>
      <c r="NV11" s="4">
        <v>54.7482051282051</v>
      </c>
      <c r="NW11" s="4">
        <v>55.107179487179501</v>
      </c>
      <c r="NX11" s="4">
        <v>38.020512820512799</v>
      </c>
      <c r="NY11" s="4">
        <v>38.04</v>
      </c>
      <c r="NZ11" s="4">
        <v>0.48103874102564098</v>
      </c>
      <c r="OA11" s="4">
        <v>0.44893650000000002</v>
      </c>
      <c r="OB11" s="4">
        <v>55.943076923076902</v>
      </c>
      <c r="OC11" s="4">
        <v>50.575128205128202</v>
      </c>
      <c r="OD11" s="4">
        <v>54.5</v>
      </c>
      <c r="OE11" s="4">
        <f t="shared" si="70"/>
        <v>-1.4430769230769016</v>
      </c>
      <c r="OF11" s="4">
        <f t="shared" si="71"/>
        <v>3.9248717948717982</v>
      </c>
      <c r="OG11" s="4">
        <v>1815.20284615385</v>
      </c>
      <c r="OH11" s="4">
        <v>1693.3596666666699</v>
      </c>
      <c r="OI11" s="4">
        <v>0.18693311055640999</v>
      </c>
      <c r="OJ11" s="4">
        <v>0.176743224774359</v>
      </c>
      <c r="OK11" s="4">
        <v>0.15115430674359001</v>
      </c>
      <c r="OL11" s="4">
        <v>0.123155146961538</v>
      </c>
      <c r="OM11" s="4">
        <v>0.10739538587948699</v>
      </c>
      <c r="ON11" s="4">
        <v>8.3531420479487195E-2</v>
      </c>
      <c r="OO11" s="4">
        <v>7.0854855417948698E-2</v>
      </c>
      <c r="OP11" s="4">
        <v>2.8852254428205101E-2</v>
      </c>
      <c r="OQ11" s="4">
        <v>3.6836071528205103E-2</v>
      </c>
      <c r="OR11" s="4">
        <v>5.4820197066666701E-2</v>
      </c>
      <c r="OS11" s="4">
        <v>0.33685302671794898</v>
      </c>
      <c r="OT11" s="4">
        <v>0.348020596025641</v>
      </c>
      <c r="OU11" s="4">
        <v>0.332320989407692</v>
      </c>
      <c r="OV11" s="4">
        <v>0.30821363621025599</v>
      </c>
      <c r="OW11" s="4">
        <v>0.16003372633076901</v>
      </c>
      <c r="OX11" s="4">
        <v>0.18271214853589701</v>
      </c>
      <c r="OY11" s="4">
        <v>0.46041639868461498</v>
      </c>
      <c r="OZ11" s="4">
        <v>0.43249062602051302</v>
      </c>
      <c r="PA11" s="4">
        <v>0.33477809458461499</v>
      </c>
      <c r="PB11" s="4">
        <v>0.55082752057692297</v>
      </c>
      <c r="PC11" s="4">
        <v>0.357237176071795</v>
      </c>
      <c r="PD11" s="4">
        <v>0.55762859229999995</v>
      </c>
      <c r="PE11" s="4">
        <v>0.221606544784615</v>
      </c>
      <c r="PF11" s="4">
        <v>0.31813864292307698</v>
      </c>
      <c r="PG11" s="4">
        <v>0.19386893003076899</v>
      </c>
      <c r="PH11" s="4">
        <v>0.28810725877948701</v>
      </c>
      <c r="PI11" s="4">
        <v>-0.13219885079487201</v>
      </c>
      <c r="PJ11" s="4">
        <v>-5.51214518025641E-2</v>
      </c>
      <c r="PK11" s="4">
        <v>0.357237176071795</v>
      </c>
      <c r="PL11" s="4">
        <v>0.55762859229999995</v>
      </c>
      <c r="PM11" s="4">
        <v>0.27030755047058802</v>
      </c>
      <c r="PN11" s="4">
        <v>0.42666105296078399</v>
      </c>
      <c r="PO11" s="4">
        <v>0.24805023133333301</v>
      </c>
      <c r="PP11" s="4">
        <v>0.35534127321568598</v>
      </c>
      <c r="PQ11" s="4">
        <v>0.51517994033333303</v>
      </c>
      <c r="PR11" s="4">
        <v>0.45921651786274498</v>
      </c>
      <c r="PS11" s="4">
        <v>0.35255991286274502</v>
      </c>
      <c r="PT11" s="4">
        <v>0.52937839799999997</v>
      </c>
      <c r="PU11" s="4">
        <v>0.49014178623529397</v>
      </c>
      <c r="PV11" s="4">
        <v>0.25922866633333302</v>
      </c>
      <c r="PW11" s="4">
        <v>0.405501960784314</v>
      </c>
      <c r="PX11" s="4">
        <v>0.251982309921569</v>
      </c>
      <c r="PY11" s="4">
        <v>24.48</v>
      </c>
      <c r="PZ11" s="4">
        <v>21.7076470588235</v>
      </c>
      <c r="QA11" s="4">
        <v>28.408235294117699</v>
      </c>
      <c r="QB11" s="4">
        <v>38.909803921568603</v>
      </c>
      <c r="QC11" s="4">
        <v>40.012156862745101</v>
      </c>
      <c r="QD11" s="4">
        <v>26.6</v>
      </c>
      <c r="QE11" s="4">
        <v>26.586666666666702</v>
      </c>
      <c r="QF11" s="4">
        <v>0.34126614509803899</v>
      </c>
      <c r="QG11" s="4">
        <v>0.341033715686275</v>
      </c>
      <c r="QH11" s="4">
        <v>56.647058823529399</v>
      </c>
      <c r="QI11" s="4">
        <v>52.0029411764706</v>
      </c>
      <c r="QJ11" s="4">
        <v>58</v>
      </c>
      <c r="QK11" s="4">
        <f t="shared" si="72"/>
        <v>1.3529411764706012</v>
      </c>
      <c r="QL11" s="4">
        <f t="shared" si="73"/>
        <v>5.9970588235294002</v>
      </c>
      <c r="QM11" s="4">
        <v>1831.5904117647101</v>
      </c>
      <c r="QN11" s="4">
        <v>1725.76276470588</v>
      </c>
      <c r="QO11" s="4">
        <v>0.20032230688039199</v>
      </c>
      <c r="QP11" s="4">
        <v>0.18273703411372599</v>
      </c>
      <c r="QQ11" s="4">
        <v>0.16323792722745101</v>
      </c>
      <c r="QR11" s="4">
        <v>0.12715792536470599</v>
      </c>
      <c r="QS11" s="4">
        <v>0.132414870854902</v>
      </c>
      <c r="QT11" s="4">
        <v>9.3199811062745094E-2</v>
      </c>
      <c r="QU11" s="4">
        <v>9.4548413611764706E-2</v>
      </c>
      <c r="QV11" s="4">
        <v>3.6468740374509798E-2</v>
      </c>
      <c r="QW11" s="4">
        <v>3.8359452486274502E-2</v>
      </c>
      <c r="QX11" s="4">
        <v>5.6922617841176498E-2</v>
      </c>
      <c r="QY11" s="4">
        <v>0.35488372806666701</v>
      </c>
      <c r="QZ11" s="4">
        <v>0.34914333267843101</v>
      </c>
      <c r="RA11" s="4">
        <v>0.34242125409607799</v>
      </c>
      <c r="RB11" s="4">
        <v>0.310845455960784</v>
      </c>
      <c r="RC11" s="4">
        <v>0.16640752248235299</v>
      </c>
      <c r="RD11" s="4">
        <v>0.17787376279019601</v>
      </c>
      <c r="RE11" s="4">
        <v>0.50163059411372501</v>
      </c>
      <c r="RF11" s="4">
        <v>0.44987543110196099</v>
      </c>
      <c r="RG11" s="4">
        <v>0.28627593724509798</v>
      </c>
      <c r="RH11" s="4">
        <v>0.56602119491568603</v>
      </c>
      <c r="RI11" s="4">
        <v>0.31188200395097998</v>
      </c>
      <c r="RJ11" s="4">
        <v>0.581020256298039</v>
      </c>
      <c r="RK11" s="4">
        <v>0.218561883027451</v>
      </c>
      <c r="RL11" s="4">
        <v>0.32801441254117703</v>
      </c>
      <c r="RM11" s="4">
        <v>0.18919443265097999</v>
      </c>
      <c r="RN11" s="4">
        <v>0.29563269324901997</v>
      </c>
      <c r="RO11" s="4">
        <v>-0.172601987705882</v>
      </c>
      <c r="RP11" s="4">
        <v>-6.9585528903921598E-2</v>
      </c>
      <c r="RQ11" s="4">
        <v>0.31188200395097998</v>
      </c>
      <c r="RR11" s="4">
        <v>0.581020256298039</v>
      </c>
      <c r="RS11" s="4">
        <v>0.115190800072549</v>
      </c>
      <c r="RT11" s="4">
        <v>9.7311482649019607E-2</v>
      </c>
      <c r="RU11" s="4">
        <v>7.4848607952941196E-2</v>
      </c>
      <c r="RV11" s="4">
        <v>5.5666115464705901E-2</v>
      </c>
      <c r="RW11" s="4">
        <v>4.0706810847058801E-2</v>
      </c>
      <c r="RX11" s="4">
        <v>4.1891441117647102E-2</v>
      </c>
      <c r="RY11" s="4">
        <v>0.353811111280392</v>
      </c>
      <c r="RZ11" s="4">
        <v>0.43096028194901997</v>
      </c>
      <c r="SA11" s="4">
        <v>0.37914692114117599</v>
      </c>
      <c r="SB11" s="4">
        <v>0.45339390952549002</v>
      </c>
      <c r="SC11" s="4">
        <v>-0.13904377439215701</v>
      </c>
      <c r="SD11" s="4">
        <v>-0.105233091941176</v>
      </c>
      <c r="SE11" s="4">
        <v>0.37914692114117599</v>
      </c>
      <c r="SF11" s="4">
        <v>0.45339390952549002</v>
      </c>
      <c r="SG11" s="4">
        <v>0.25196537678000003</v>
      </c>
      <c r="SH11" s="4">
        <v>0.37438610824000002</v>
      </c>
      <c r="SI11" s="4">
        <v>0.21975869119999999</v>
      </c>
      <c r="SJ11" s="4">
        <v>0.31718548392000001</v>
      </c>
      <c r="SK11" s="4">
        <v>0.46467278290000003</v>
      </c>
      <c r="SL11" s="4">
        <v>0.38908368902000001</v>
      </c>
      <c r="SM11" s="4">
        <v>0.31375584942000001</v>
      </c>
      <c r="SN11" s="4">
        <v>0.48180099500000001</v>
      </c>
      <c r="SO11" s="4">
        <v>0.42793160627999999</v>
      </c>
      <c r="SP11" s="4">
        <v>0.2428548224</v>
      </c>
      <c r="SQ11" s="4">
        <v>0.36618940938</v>
      </c>
      <c r="SR11" s="4">
        <v>0.23699898478</v>
      </c>
      <c r="SS11" s="4">
        <v>22.4344</v>
      </c>
      <c r="ST11" s="4">
        <v>19.96</v>
      </c>
      <c r="SU11" s="4">
        <v>25.970800000000001</v>
      </c>
      <c r="SV11" s="4">
        <v>32.052599999999998</v>
      </c>
      <c r="SW11" s="4">
        <v>32.891599999999997</v>
      </c>
      <c r="SX11" s="4">
        <v>22.37</v>
      </c>
      <c r="SY11" s="4">
        <v>22.255600000000001</v>
      </c>
      <c r="SZ11" s="4">
        <v>0.263263266</v>
      </c>
      <c r="TA11" s="4">
        <v>0.26466551799999999</v>
      </c>
      <c r="TB11" s="4">
        <v>60.995199999999997</v>
      </c>
      <c r="TC11" s="4">
        <v>53.712800000000001</v>
      </c>
      <c r="TD11" s="4">
        <v>62</v>
      </c>
      <c r="TE11" s="4">
        <f t="shared" si="74"/>
        <v>1.004800000000003</v>
      </c>
      <c r="TF11" s="4">
        <f t="shared" si="75"/>
        <v>8.2871999999999986</v>
      </c>
      <c r="TG11" s="4">
        <v>1929.8882599999999</v>
      </c>
      <c r="TH11" s="4">
        <v>1764.5788399999999</v>
      </c>
      <c r="TI11" s="4">
        <v>0.21103911437799999</v>
      </c>
      <c r="TJ11" s="4">
        <v>0.18744055701199999</v>
      </c>
      <c r="TK11" s="4">
        <v>0.15395170720000001</v>
      </c>
      <c r="TL11" s="4">
        <v>0.10141765799999999</v>
      </c>
      <c r="TM11" s="4">
        <v>0.13627081831599999</v>
      </c>
      <c r="TN11" s="4">
        <v>0.106595947756</v>
      </c>
      <c r="TO11" s="4">
        <v>7.7876527508000004E-2</v>
      </c>
      <c r="TP11" s="4">
        <v>1.9035763768000001E-2</v>
      </c>
      <c r="TQ11" s="4">
        <v>5.9041705444000003E-2</v>
      </c>
      <c r="TR11" s="4">
        <v>8.7740600185999995E-2</v>
      </c>
      <c r="TS11" s="4">
        <v>0.34043292944999998</v>
      </c>
      <c r="TT11" s="4">
        <v>0.35657995991399999</v>
      </c>
      <c r="TU11" s="4">
        <v>0.32955511444000002</v>
      </c>
      <c r="TV11" s="4">
        <v>0.29559062601199998</v>
      </c>
      <c r="TW11" s="4">
        <v>0.13943277229600001</v>
      </c>
      <c r="TX11" s="4">
        <v>0.18149819433</v>
      </c>
      <c r="TY11" s="4">
        <v>0.53609714503799999</v>
      </c>
      <c r="TZ11" s="4">
        <v>0.46563937165399999</v>
      </c>
      <c r="UA11" s="4">
        <v>0.43122085586800002</v>
      </c>
      <c r="UB11" s="4">
        <v>0.83052316568399998</v>
      </c>
      <c r="UC11" s="4">
        <v>0.46205279553799999</v>
      </c>
      <c r="UD11" s="4">
        <v>0.83948402746999995</v>
      </c>
      <c r="UE11" s="4">
        <v>0.31686582454000001</v>
      </c>
      <c r="UF11" s="4">
        <v>0.48959387924600001</v>
      </c>
      <c r="UG11" s="4">
        <v>0.277275784656</v>
      </c>
      <c r="UH11" s="4">
        <v>0.45038420924200001</v>
      </c>
      <c r="UI11" s="4">
        <v>-0.14421697623999999</v>
      </c>
      <c r="UJ11" s="4">
        <v>-3.6139043826E-2</v>
      </c>
      <c r="UK11" s="4">
        <v>0.46205279553799999</v>
      </c>
      <c r="UL11" s="4">
        <v>0.83948402746999995</v>
      </c>
      <c r="UM11" s="4">
        <v>0.13365566355799999</v>
      </c>
      <c r="UN11" s="4">
        <v>0.102812370964</v>
      </c>
      <c r="UO11" s="4">
        <v>8.5682895580000001E-2</v>
      </c>
      <c r="UP11" s="4">
        <v>5.9433217024E-2</v>
      </c>
      <c r="UQ11" s="4">
        <v>4.8569067251999998E-2</v>
      </c>
      <c r="UR11" s="4">
        <v>4.3685067362E-2</v>
      </c>
      <c r="US11" s="4">
        <v>0.36275807965399998</v>
      </c>
      <c r="UT11" s="4">
        <v>0.42693507661000002</v>
      </c>
      <c r="UU11" s="4">
        <v>0.39193408134199997</v>
      </c>
      <c r="UV11" s="4">
        <v>0.451024340202</v>
      </c>
      <c r="UW11" s="4">
        <v>-0.15749385741999999</v>
      </c>
      <c r="UX11" s="4">
        <v>-0.11178693902</v>
      </c>
      <c r="UY11" s="4">
        <v>0.39193408134199997</v>
      </c>
      <c r="UZ11" s="4">
        <v>0.451024340202</v>
      </c>
      <c r="VA11" s="4">
        <v>0.21870406995121899</v>
      </c>
      <c r="VB11" s="4">
        <v>0.31965293163414599</v>
      </c>
      <c r="VC11" s="4">
        <v>0.19546616841463399</v>
      </c>
      <c r="VD11" s="4">
        <v>0.27067346195122</v>
      </c>
      <c r="VE11" s="4">
        <v>0.45282451341463398</v>
      </c>
      <c r="VF11" s="4">
        <v>0.384968978439024</v>
      </c>
      <c r="VG11" s="4">
        <v>0.28642089624390199</v>
      </c>
      <c r="VH11" s="4">
        <v>0.47709644475609803</v>
      </c>
      <c r="VI11" s="4">
        <v>0.41718505256097599</v>
      </c>
      <c r="VJ11" s="4">
        <v>0.22097953578048801</v>
      </c>
      <c r="VK11" s="4">
        <v>0.327378598170732</v>
      </c>
      <c r="VL11" s="4">
        <v>0.21655956378048799</v>
      </c>
      <c r="VM11" s="4">
        <v>31.399268292682901</v>
      </c>
      <c r="VN11" s="4">
        <v>30.901463414634101</v>
      </c>
      <c r="VO11" s="4">
        <v>15.243414634146299</v>
      </c>
      <c r="VP11" s="4">
        <v>36.548536585365902</v>
      </c>
      <c r="VQ11" s="4">
        <v>35.882195121951199</v>
      </c>
      <c r="VR11" s="4">
        <v>32.849512195121903</v>
      </c>
      <c r="VS11" s="4">
        <v>32.869999999999997</v>
      </c>
      <c r="VT11" s="4">
        <v>0.101186763658537</v>
      </c>
      <c r="VU11" s="4">
        <v>7.5528664634146397E-2</v>
      </c>
      <c r="VV11" s="4">
        <v>59.445121951219498</v>
      </c>
      <c r="VW11" s="4">
        <v>54.166585365853699</v>
      </c>
      <c r="VX11" s="4">
        <v>68.099999999999994</v>
      </c>
      <c r="VY11" s="4">
        <f t="shared" si="76"/>
        <v>8.6548780487804962</v>
      </c>
      <c r="VZ11" s="4">
        <f t="shared" si="77"/>
        <v>13.933414634146295</v>
      </c>
      <c r="WA11" s="4">
        <f t="shared" si="78"/>
        <v>11.294146341463396</v>
      </c>
      <c r="WB11" s="4">
        <v>1894.7083658536601</v>
      </c>
      <c r="WC11" s="4">
        <v>1774.8986341463401</v>
      </c>
      <c r="WD11" s="4">
        <v>0.249514667153659</v>
      </c>
      <c r="WE11" s="4">
        <v>0.250370558112195</v>
      </c>
      <c r="WF11" s="4">
        <v>0.186126709031707</v>
      </c>
      <c r="WG11" s="4">
        <v>0.174133341904878</v>
      </c>
      <c r="WH11" s="4">
        <v>0.186179979770732</v>
      </c>
      <c r="WI11" s="4">
        <v>0.171492654370732</v>
      </c>
      <c r="WJ11" s="4">
        <f t="shared" si="79"/>
        <v>0.178836317070732</v>
      </c>
      <c r="WK11" s="4">
        <v>0.121130784892683</v>
      </c>
      <c r="WL11" s="4">
        <v>9.2832352512195099E-2</v>
      </c>
      <c r="WM11" s="4">
        <v>6.6677525651219496E-2</v>
      </c>
      <c r="WN11" s="4">
        <v>8.0045035358536604E-2</v>
      </c>
      <c r="WO11" s="4">
        <v>0.37523979912926803</v>
      </c>
      <c r="WP11" s="4">
        <v>0.39559370491951201</v>
      </c>
      <c r="WQ11" s="4">
        <v>0.3665185748</v>
      </c>
      <c r="WR11" s="4">
        <v>0.34720403782195097</v>
      </c>
      <c r="WS11" s="4">
        <v>0.13864791261707299</v>
      </c>
      <c r="WT11" s="4">
        <v>0.161252191317073</v>
      </c>
      <c r="WU11" s="4">
        <v>0.67021174520000004</v>
      </c>
      <c r="WV11" s="4">
        <v>0.67821391628536598</v>
      </c>
      <c r="WW11" s="4">
        <v>0.35974907168780501</v>
      </c>
      <c r="WX11" s="4">
        <v>0.46015021937317102</v>
      </c>
      <c r="WY11" s="4">
        <v>0.39874087405122</v>
      </c>
      <c r="WZ11" s="4">
        <v>0.49434516486341501</v>
      </c>
      <c r="XA11" s="4">
        <v>0.308626800363415</v>
      </c>
      <c r="XB11" s="4">
        <v>0.353576295982927</v>
      </c>
      <c r="XC11" s="4">
        <v>0.26343956917073202</v>
      </c>
      <c r="XD11" s="4">
        <v>0.306793560563415</v>
      </c>
      <c r="XE11" s="4">
        <v>-0.21497067229268299</v>
      </c>
      <c r="XF11" s="4">
        <v>-0.16790784378048801</v>
      </c>
      <c r="XG11" s="4">
        <v>0.39874087405122</v>
      </c>
      <c r="XH11" s="4">
        <v>0.49434516486341501</v>
      </c>
      <c r="XI11" s="4">
        <v>0.20428702295853701</v>
      </c>
      <c r="XJ11" s="4">
        <v>0.211782367482927</v>
      </c>
      <c r="XK11" s="4">
        <v>0.13108506000487799</v>
      </c>
      <c r="XL11" s="4">
        <v>0.12875712148048801</v>
      </c>
      <c r="XM11" s="4">
        <v>7.5552096787804904E-2</v>
      </c>
      <c r="XN11" s="4">
        <v>8.5756077378048801E-2</v>
      </c>
      <c r="XO11" s="4">
        <v>0.37292790095121903</v>
      </c>
      <c r="XP11" s="4">
        <v>0.40629049715853699</v>
      </c>
      <c r="XQ11" s="4">
        <v>0.41848981490243897</v>
      </c>
      <c r="XR11" s="4">
        <v>0.45544781376829302</v>
      </c>
      <c r="XS11" s="4">
        <v>-0.229950923073171</v>
      </c>
      <c r="XT11" s="4">
        <v>-0.22638312819512199</v>
      </c>
      <c r="XU11" s="4">
        <v>0.41848981490243897</v>
      </c>
      <c r="XV11" s="4">
        <v>0.45544781376829302</v>
      </c>
      <c r="XW11" s="4">
        <v>0.17768787639473699</v>
      </c>
      <c r="XX11" s="4">
        <v>0.22868525892105299</v>
      </c>
      <c r="XY11" s="4">
        <v>0.15823606047368399</v>
      </c>
      <c r="XZ11" s="4">
        <v>0.20180855523684199</v>
      </c>
      <c r="YA11" s="4">
        <v>0.43486351147368402</v>
      </c>
      <c r="YB11" s="4">
        <v>0.33495521278947399</v>
      </c>
      <c r="YC11" s="4">
        <v>0.21483634460526299</v>
      </c>
      <c r="YD11" s="4">
        <v>0.438987660578948</v>
      </c>
      <c r="YE11" s="4">
        <v>0.35855263160526302</v>
      </c>
      <c r="YF11" s="4">
        <v>0.172777311921053</v>
      </c>
      <c r="YG11" s="4">
        <v>0.22948463826315799</v>
      </c>
      <c r="YH11" s="4">
        <v>0.16611971102631601</v>
      </c>
      <c r="YI11" s="4">
        <v>0.12568421052631601</v>
      </c>
      <c r="YJ11" s="4">
        <v>0.16407894736842099</v>
      </c>
      <c r="YK11" s="4">
        <v>7.71842105263158E-2</v>
      </c>
      <c r="YL11" s="4">
        <v>0.13544736842105301</v>
      </c>
      <c r="YM11" s="4">
        <v>0.174236842105263</v>
      </c>
      <c r="YN11" s="4">
        <v>8.1815789473684203E-2</v>
      </c>
      <c r="YO11" s="4">
        <v>0.12652631578947399</v>
      </c>
      <c r="YP11" s="4">
        <v>0.16444736842105301</v>
      </c>
      <c r="YQ11" s="4">
        <v>7.8210526315789494E-2</v>
      </c>
      <c r="YR11" s="4">
        <v>0.136263157894737</v>
      </c>
      <c r="YS11" s="4">
        <v>0.17394736842105299</v>
      </c>
      <c r="YT11" s="4">
        <v>8.1342105263157896E-2</v>
      </c>
      <c r="YU11" s="4">
        <v>31.8268421052632</v>
      </c>
      <c r="YV11" s="4">
        <v>30.9092105263158</v>
      </c>
      <c r="YW11" s="4">
        <v>16.6660526315789</v>
      </c>
      <c r="YX11" s="4">
        <v>32.946842105263201</v>
      </c>
      <c r="YY11" s="4">
        <v>32.532631578947402</v>
      </c>
      <c r="YZ11" s="4">
        <v>32.65</v>
      </c>
      <c r="ZA11" s="4">
        <v>32.67</v>
      </c>
      <c r="ZB11" s="4">
        <v>1.0694016131578899E-2</v>
      </c>
      <c r="ZC11" s="4">
        <v>-4.9905415789473697E-4</v>
      </c>
      <c r="ZD11" s="4">
        <v>63.941842105263198</v>
      </c>
      <c r="ZE11" s="4">
        <v>59.356842105263098</v>
      </c>
      <c r="ZF11" s="4">
        <v>80.900000000000006</v>
      </c>
      <c r="ZG11" s="4">
        <f t="shared" si="80"/>
        <v>16.958157894736807</v>
      </c>
      <c r="ZH11" s="4">
        <f t="shared" si="81"/>
        <v>21.543157894736908</v>
      </c>
      <c r="ZI11" s="4">
        <v>1996.779</v>
      </c>
      <c r="ZJ11" s="4">
        <v>1892.70252631579</v>
      </c>
      <c r="ZK11" s="4">
        <v>0.34148623581315801</v>
      </c>
      <c r="ZL11" s="4">
        <v>0.36222592161052602</v>
      </c>
      <c r="ZM11" s="4">
        <v>0.25078878528947401</v>
      </c>
      <c r="ZN11" s="4">
        <v>0.247371897128947</v>
      </c>
      <c r="ZO11" s="4">
        <v>0.31307671281052601</v>
      </c>
      <c r="ZP11" s="4">
        <v>0.307889944689474</v>
      </c>
      <c r="ZQ11" s="4">
        <v>0.22047860657631599</v>
      </c>
      <c r="ZR11" s="4">
        <v>0.18877712996315801</v>
      </c>
      <c r="ZS11" s="4">
        <v>9.9944877905263199E-2</v>
      </c>
      <c r="ZT11" s="4">
        <v>0.127169799784211</v>
      </c>
      <c r="ZU11" s="4">
        <v>0.44968983048684202</v>
      </c>
      <c r="ZV11" s="4">
        <v>0.462781216871053</v>
      </c>
      <c r="ZW11" s="4">
        <v>0.43384776288947402</v>
      </c>
      <c r="ZX11" s="4">
        <v>0.41610497699736798</v>
      </c>
      <c r="ZY11" s="4">
        <v>0.12731498507105299</v>
      </c>
      <c r="ZZ11" s="4">
        <v>0.120459087497368</v>
      </c>
      <c r="AAA11" s="4">
        <v>1.05650409364737</v>
      </c>
      <c r="AAB11" s="4">
        <v>1.16616182862105</v>
      </c>
      <c r="AAC11" s="4">
        <v>0.32155860960789501</v>
      </c>
      <c r="AAD11" s="4">
        <v>0.40323893519736798</v>
      </c>
      <c r="AAE11" s="4">
        <v>0.38225830817894701</v>
      </c>
      <c r="AAF11" s="4">
        <v>0.46614430924736799</v>
      </c>
      <c r="AAG11" s="4">
        <v>0.35418463452368398</v>
      </c>
      <c r="AAH11" s="4">
        <v>0.41448645513684201</v>
      </c>
      <c r="AAI11" s="4">
        <v>0.29037677736842099</v>
      </c>
      <c r="AAJ11" s="4">
        <v>0.34474669045789502</v>
      </c>
      <c r="AAK11" s="4">
        <v>-0.358932898552631</v>
      </c>
      <c r="AAL11" s="4">
        <v>-0.31588371547368399</v>
      </c>
      <c r="AAM11" s="4">
        <v>0.63669148602105297</v>
      </c>
      <c r="AAN11" s="4">
        <v>0.96227052065526297</v>
      </c>
      <c r="AAO11" s="4">
        <v>0.36059267489736802</v>
      </c>
      <c r="AAP11" s="4">
        <v>0.35675751869473699</v>
      </c>
      <c r="AAQ11" s="4">
        <v>0.25120523813947399</v>
      </c>
      <c r="AAR11" s="4">
        <v>0.23902894411579001</v>
      </c>
      <c r="AAS11" s="4">
        <v>0.122072248068421</v>
      </c>
      <c r="AAT11" s="4">
        <v>0.13028376697105301</v>
      </c>
      <c r="AAU11" s="4">
        <v>0.34042468132894699</v>
      </c>
      <c r="AAV11" s="4">
        <v>0.36704082138157901</v>
      </c>
      <c r="AAW11" s="4">
        <v>0.41287606306052599</v>
      </c>
      <c r="AAX11" s="4">
        <v>0.44170480285000002</v>
      </c>
      <c r="AAY11" s="4">
        <v>-0.39706834818421</v>
      </c>
      <c r="AAZ11" s="4">
        <v>-0.38190684949999998</v>
      </c>
      <c r="ABA11" s="4">
        <v>0.70660081577894696</v>
      </c>
      <c r="ABB11" s="4">
        <v>0.79442735517894703</v>
      </c>
      <c r="ABC11" s="4">
        <v>0.148257538510638</v>
      </c>
      <c r="ABD11" s="4">
        <v>0.16590811599999999</v>
      </c>
      <c r="ABE11" s="4">
        <v>0.12300285038297901</v>
      </c>
      <c r="ABF11" s="4">
        <v>0.165108212978723</v>
      </c>
      <c r="ABG11" s="4">
        <v>0.44932637812766002</v>
      </c>
      <c r="ABH11" s="4">
        <v>0.340938374170213</v>
      </c>
      <c r="ABI11" s="4">
        <v>0.162542553191489</v>
      </c>
      <c r="ABJ11" s="4">
        <v>0.43127829704255299</v>
      </c>
      <c r="ABK11" s="4">
        <v>0.30653275189361701</v>
      </c>
      <c r="ABL11" s="4">
        <v>0.13506347104255301</v>
      </c>
      <c r="ABM11" s="4">
        <v>0.15570968219148901</v>
      </c>
      <c r="ABN11" s="4">
        <v>0.13893150800000001</v>
      </c>
      <c r="ABO11" s="4">
        <v>0.10538297872340401</v>
      </c>
      <c r="ABP11" s="4">
        <v>0.14857446808510599</v>
      </c>
      <c r="ABQ11" s="4">
        <v>5.0234042553191499E-2</v>
      </c>
      <c r="ABR11" s="4">
        <v>0.113808510638298</v>
      </c>
      <c r="ABS11" s="4">
        <v>0.15748936170212799</v>
      </c>
      <c r="ABT11" s="4">
        <v>5.2702127659574501E-2</v>
      </c>
      <c r="ABU11" s="4">
        <v>0.105978723404255</v>
      </c>
      <c r="ABV11" s="4">
        <v>0.14906382978723401</v>
      </c>
      <c r="ABW11" s="4">
        <v>5.1148936170212801E-2</v>
      </c>
      <c r="ABX11" s="4">
        <v>0.11512765957446799</v>
      </c>
      <c r="ABY11" s="4">
        <v>0.15751063829787201</v>
      </c>
      <c r="ABZ11" s="4">
        <v>5.1872340425531897E-2</v>
      </c>
      <c r="ACA11" s="4">
        <v>32.464255319148897</v>
      </c>
      <c r="ACB11" s="4">
        <v>31.0385106382979</v>
      </c>
      <c r="ACC11" s="4">
        <v>19.204042553191499</v>
      </c>
      <c r="ACD11" s="4">
        <v>31.1529787234042</v>
      </c>
      <c r="ACE11" s="4">
        <v>31.2</v>
      </c>
      <c r="ACF11" s="4">
        <v>32.4927659574468</v>
      </c>
      <c r="ACG11" s="4">
        <v>32.493617021276599</v>
      </c>
      <c r="ACH11" s="4">
        <v>-3.24110409148936E-2</v>
      </c>
      <c r="ACI11" s="4">
        <v>-2.8232595702127699E-2</v>
      </c>
      <c r="ACJ11" s="4">
        <v>68.545319148936201</v>
      </c>
      <c r="ACK11" s="4">
        <v>63.037021276595702</v>
      </c>
      <c r="ACL11" s="4">
        <v>97.1</v>
      </c>
      <c r="ACM11" s="4">
        <f t="shared" si="82"/>
        <v>28.554680851063793</v>
      </c>
      <c r="ACN11" s="4">
        <f t="shared" si="83"/>
        <v>34.062978723404292</v>
      </c>
      <c r="ACO11" s="4">
        <f t="shared" si="84"/>
        <v>31.308829787234043</v>
      </c>
      <c r="ACP11" s="4">
        <v>2089.6601063829798</v>
      </c>
      <c r="ACQ11" s="4">
        <v>1964.63357446808</v>
      </c>
      <c r="ACR11" s="4">
        <v>0.45136929046383001</v>
      </c>
      <c r="ACS11" s="4">
        <v>0.45892328439148899</v>
      </c>
      <c r="ACT11" s="4">
        <v>0.30677446094255301</v>
      </c>
      <c r="ACU11" s="4">
        <v>0.34647691801276598</v>
      </c>
      <c r="ACV11" s="4">
        <v>0.46932789749361697</v>
      </c>
      <c r="ACW11" s="4">
        <v>0.45825039947021301</v>
      </c>
      <c r="ACX11" s="4">
        <v>0.32718657014255298</v>
      </c>
      <c r="ACY11" s="4">
        <v>0.34529083254255299</v>
      </c>
      <c r="ACZ11" s="4">
        <v>0.16853756907233999</v>
      </c>
      <c r="ADA11" s="4">
        <v>0.13477298951276601</v>
      </c>
      <c r="ADB11" s="4">
        <v>0.51174178154042504</v>
      </c>
      <c r="ADC11" s="4">
        <v>0.56700051580425503</v>
      </c>
      <c r="ADD11" s="4">
        <v>0.52208442203191496</v>
      </c>
      <c r="ADE11" s="4">
        <v>0.50044555675744695</v>
      </c>
      <c r="ADF11" s="4">
        <v>7.7794201255319106E-2</v>
      </c>
      <c r="ADG11" s="4">
        <v>0.14566193125319099</v>
      </c>
      <c r="ADH11" s="4">
        <v>1.6692528039872301</v>
      </c>
      <c r="ADI11" s="4">
        <v>1.7350823825425501</v>
      </c>
      <c r="ADJ11" s="4">
        <v>0.36158440784680901</v>
      </c>
      <c r="ADK11" s="4">
        <v>0.28869438643404299</v>
      </c>
      <c r="ADL11" s="4">
        <v>0.45318805192978701</v>
      </c>
      <c r="ADM11" s="4">
        <v>0.36678961832340401</v>
      </c>
      <c r="ADN11" s="4">
        <v>0.464329011074468</v>
      </c>
      <c r="ADO11" s="4">
        <v>0.36482645665531899</v>
      </c>
      <c r="ADP11" s="4">
        <v>0.37442817206170198</v>
      </c>
      <c r="ADQ11" s="4">
        <v>0.28621770446382999</v>
      </c>
      <c r="ADR11" s="4">
        <v>-0.49082597923404198</v>
      </c>
      <c r="ADS11" s="4">
        <v>-0.51143534517021305</v>
      </c>
      <c r="ADT11" s="4">
        <v>0.84107253280212801</v>
      </c>
      <c r="ADU11" s="4">
        <v>0.64181010412127704</v>
      </c>
      <c r="ADV11" s="4">
        <v>0.49913861712766</v>
      </c>
      <c r="ADW11" s="4">
        <v>0.48901961047659598</v>
      </c>
      <c r="ADX11" s="4">
        <v>0.37412725088510601</v>
      </c>
      <c r="ADY11" s="4">
        <v>0.353042707302128</v>
      </c>
      <c r="ADZ11" s="4">
        <v>0.15673379580425501</v>
      </c>
      <c r="AEA11" s="4">
        <v>0.16769366618085099</v>
      </c>
      <c r="AEB11" s="4">
        <v>0.31468287611489398</v>
      </c>
      <c r="AEC11" s="4">
        <v>0.34360802351702102</v>
      </c>
      <c r="AED11" s="4">
        <v>0.40779065259574498</v>
      </c>
      <c r="AEE11" s="4">
        <v>0.438398678310638</v>
      </c>
      <c r="AEF11" s="4">
        <v>-0.54004351572340403</v>
      </c>
      <c r="AEG11" s="4">
        <v>-0.51698640200000001</v>
      </c>
      <c r="AEH11" s="4">
        <v>0.69056870050851105</v>
      </c>
      <c r="AEI11" s="4">
        <v>0.78274642270000006</v>
      </c>
      <c r="AEJ11" s="4">
        <v>0.142552000113636</v>
      </c>
      <c r="AEK11" s="4">
        <v>0.15513318554545499</v>
      </c>
      <c r="AEL11" s="4">
        <v>0.115912261363636</v>
      </c>
      <c r="AEM11" s="4">
        <v>0.151320113772727</v>
      </c>
      <c r="AEN11" s="4">
        <v>0.41379512397727303</v>
      </c>
      <c r="AEO11" s="4">
        <v>0.299725957454545</v>
      </c>
      <c r="AEP11" s="4">
        <v>0.15189431036363599</v>
      </c>
      <c r="AEQ11" s="4">
        <v>0.40034097295454502</v>
      </c>
      <c r="AER11" s="4">
        <v>0.291863175522727</v>
      </c>
      <c r="AES11" s="4">
        <v>0.128451945068182</v>
      </c>
      <c r="AET11" s="4">
        <v>0.14254043354545501</v>
      </c>
      <c r="AEU11" s="4">
        <v>0.12546075445454499</v>
      </c>
      <c r="AEV11" s="4">
        <v>0.10340909090909101</v>
      </c>
      <c r="AEW11" s="4">
        <v>0.147681818181818</v>
      </c>
      <c r="AEX11" s="4">
        <v>4.6181818181818199E-2</v>
      </c>
      <c r="AEY11" s="4">
        <v>0.11293181818181799</v>
      </c>
      <c r="AEZ11" s="4">
        <v>0.15938636363636399</v>
      </c>
      <c r="AFA11" s="4">
        <v>4.7795454545454599E-2</v>
      </c>
      <c r="AFB11" s="4">
        <v>0.103840909090909</v>
      </c>
      <c r="AFC11" s="4">
        <v>0.147181818181818</v>
      </c>
      <c r="AFD11" s="4">
        <v>4.6977272727272701E-2</v>
      </c>
      <c r="AFE11" s="4">
        <v>0.113659090909091</v>
      </c>
      <c r="AFF11" s="4">
        <v>0.15768181818181801</v>
      </c>
      <c r="AFG11" s="4">
        <v>4.7477272727272701E-2</v>
      </c>
      <c r="AFH11" s="4">
        <v>28.8370454545455</v>
      </c>
      <c r="AFI11" s="4">
        <v>33.396818181818198</v>
      </c>
      <c r="AFJ11" s="4">
        <v>17.2693181818182</v>
      </c>
      <c r="AFK11" s="4">
        <v>33.889545454545498</v>
      </c>
      <c r="AFL11" s="4">
        <v>33.677954545454497</v>
      </c>
      <c r="AFM11" s="4">
        <v>33.660454545454598</v>
      </c>
      <c r="AFN11" s="4">
        <v>33.828636363636299</v>
      </c>
      <c r="AFO11" s="4">
        <v>8.7833906136363608E-3</v>
      </c>
      <c r="AFP11" s="4">
        <v>-1.0315285454545501E-3</v>
      </c>
      <c r="AFQ11" s="4">
        <v>72.150909090909096</v>
      </c>
      <c r="AFR11" s="4">
        <v>66.523636363636399</v>
      </c>
      <c r="AFS11" s="4">
        <v>101.2</v>
      </c>
      <c r="AFT11" s="4">
        <f t="shared" si="85"/>
        <v>29.049090909090907</v>
      </c>
      <c r="AFU11" s="4">
        <f t="shared" si="86"/>
        <v>34.676363636363604</v>
      </c>
      <c r="AFV11" s="4">
        <f t="shared" si="87"/>
        <v>31.862727272727255</v>
      </c>
      <c r="AFW11" s="4">
        <v>2183.11227272727</v>
      </c>
      <c r="AFX11" s="4">
        <v>2055.4108181818201</v>
      </c>
      <c r="AFY11" s="4">
        <v>0.44791464277045401</v>
      </c>
      <c r="AFZ11" s="4">
        <v>0.46146272503636299</v>
      </c>
      <c r="AGA11" s="4">
        <v>0.31501402460227301</v>
      </c>
      <c r="AGB11" s="4">
        <v>0.32786155549545498</v>
      </c>
      <c r="AGC11" s="4">
        <v>0.47413005358409099</v>
      </c>
      <c r="AGD11" s="4">
        <v>0.452544922022727</v>
      </c>
      <c r="AGE11" s="4">
        <f t="shared" si="88"/>
        <v>0.463337487803409</v>
      </c>
      <c r="AGF11" s="4">
        <v>0.34453430295909099</v>
      </c>
      <c r="AGG11" s="4">
        <v>0.31768710408181799</v>
      </c>
      <c r="AGH11" s="4">
        <v>0.15570621295000001</v>
      </c>
      <c r="AGI11" s="4">
        <v>0.15820616200454499</v>
      </c>
      <c r="AGJ11" s="4">
        <v>0.52115711106590901</v>
      </c>
      <c r="AGK11" s="4">
        <v>0.55982815400909103</v>
      </c>
      <c r="AGL11" s="4">
        <v>0.51263768845909097</v>
      </c>
      <c r="AGM11" s="4">
        <v>0.484806102302273</v>
      </c>
      <c r="AGN11" s="4">
        <v>9.4912640643181806E-2</v>
      </c>
      <c r="AGO11" s="4">
        <v>0.132148096206818</v>
      </c>
      <c r="AGP11" s="4">
        <v>1.65116912451136</v>
      </c>
      <c r="AGQ11" s="4">
        <v>1.7459493782681801</v>
      </c>
      <c r="AGR11" s="4">
        <v>0.33003395372954603</v>
      </c>
      <c r="AGS11" s="4">
        <v>0.34777694380909102</v>
      </c>
      <c r="AGT11" s="4">
        <v>0.419462176911364</v>
      </c>
      <c r="AGU11" s="4">
        <v>0.433695414427273</v>
      </c>
      <c r="AGV11" s="4">
        <v>0.43443249125</v>
      </c>
      <c r="AGW11" s="4">
        <v>0.42699417740909101</v>
      </c>
      <c r="AGX11" s="4">
        <v>0.34706344281363599</v>
      </c>
      <c r="AGY11" s="4">
        <v>0.339919586577273</v>
      </c>
      <c r="AGZ11" s="4">
        <v>-0.51011940620454499</v>
      </c>
      <c r="AHA11" s="4">
        <v>-0.48008674102272703</v>
      </c>
      <c r="AHB11" s="4">
        <v>0.73659178607954601</v>
      </c>
      <c r="AHC11" s="4">
        <v>0.80936121175681797</v>
      </c>
      <c r="AHD11" s="4">
        <v>0.53504842046136303</v>
      </c>
      <c r="AHE11" s="4">
        <v>0.517055373825</v>
      </c>
      <c r="AHF11" s="4">
        <v>0.40867080822727297</v>
      </c>
      <c r="AHG11" s="4">
        <v>0.38080325228636402</v>
      </c>
      <c r="AHH11" s="4">
        <v>0.16493650467954499</v>
      </c>
      <c r="AHI11" s="4">
        <v>0.17285332111363599</v>
      </c>
      <c r="AHJ11" s="4">
        <v>0.30917559521136401</v>
      </c>
      <c r="AHK11" s="4">
        <v>0.33490117154772697</v>
      </c>
      <c r="AHL11" s="4">
        <v>0.40698267662954501</v>
      </c>
      <c r="AHM11" s="4">
        <v>0.43311250709545501</v>
      </c>
      <c r="AHN11" s="4">
        <v>-0.57590259720454595</v>
      </c>
      <c r="AHO11" s="4">
        <v>-0.54740139704545498</v>
      </c>
      <c r="AHP11" s="4">
        <v>0.68855636855000002</v>
      </c>
      <c r="AHQ11" s="4">
        <v>0.76597788176590897</v>
      </c>
      <c r="AHR11" s="4">
        <v>0.12083248722499999</v>
      </c>
      <c r="AHS11" s="4">
        <v>0.12689471015000001</v>
      </c>
      <c r="AHT11" s="4">
        <v>9.5707403674999997E-2</v>
      </c>
      <c r="AHU11" s="4">
        <v>0.12452357077499999</v>
      </c>
      <c r="AHV11" s="4">
        <v>0.34226298309999997</v>
      </c>
      <c r="AHW11" s="4">
        <v>0.249725247225</v>
      </c>
      <c r="AHX11" s="4">
        <v>0.12729807102499999</v>
      </c>
      <c r="AHY11" s="4">
        <v>0.35438985890000002</v>
      </c>
      <c r="AHZ11" s="4">
        <v>0.24914062982499999</v>
      </c>
      <c r="AIA11" s="4">
        <v>0.1122178627</v>
      </c>
      <c r="AIB11" s="4">
        <v>0.120546528025</v>
      </c>
      <c r="AIC11" s="4">
        <v>0.10639662580000001</v>
      </c>
      <c r="AID11" s="4">
        <v>8.6974999999999997E-2</v>
      </c>
      <c r="AIE11" s="4">
        <v>0.123975</v>
      </c>
      <c r="AIF11" s="4">
        <v>3.6749999999999998E-2</v>
      </c>
      <c r="AIG11" s="4">
        <v>9.3649999999999997E-2</v>
      </c>
      <c r="AIH11" s="4">
        <v>0.13047500000000001</v>
      </c>
      <c r="AII11" s="4">
        <v>3.8100000000000002E-2</v>
      </c>
      <c r="AIJ11" s="4">
        <v>8.7275000000000005E-2</v>
      </c>
      <c r="AIK11" s="4">
        <v>0.1242</v>
      </c>
      <c r="AIL11" s="4">
        <v>3.7324999999999997E-2</v>
      </c>
      <c r="AIM11" s="4">
        <v>9.4350000000000003E-2</v>
      </c>
      <c r="AIN11" s="4">
        <v>0.131275</v>
      </c>
      <c r="AIO11" s="4">
        <v>3.7124999999999998E-2</v>
      </c>
      <c r="AIP11" s="4">
        <v>29.280999999999999</v>
      </c>
      <c r="AIQ11" s="4">
        <v>26.281749999999999</v>
      </c>
      <c r="AIR11" s="4">
        <v>20.173999999999999</v>
      </c>
      <c r="AIS11" s="4">
        <v>28.172999999999998</v>
      </c>
      <c r="AIT11" s="4">
        <v>27.93225</v>
      </c>
      <c r="AIU11" s="4">
        <v>28.72</v>
      </c>
      <c r="AIV11" s="4">
        <v>28.8005</v>
      </c>
      <c r="AIW11" s="4">
        <v>-1.1082289150000001E-2</v>
      </c>
      <c r="AIX11" s="4">
        <v>-1.7669013899999999E-2</v>
      </c>
      <c r="AIY11" s="4">
        <v>80.319249999999997</v>
      </c>
      <c r="AIZ11" s="4">
        <v>74.080500000000001</v>
      </c>
      <c r="AJA11" s="4">
        <v>116</v>
      </c>
      <c r="AJB11" s="4">
        <f t="shared" si="89"/>
        <v>35.680750000000003</v>
      </c>
      <c r="AJC11" s="4">
        <f t="shared" si="90"/>
        <v>41.919499999999999</v>
      </c>
      <c r="AJD11" s="4">
        <f t="shared" si="91"/>
        <v>38.800125000000001</v>
      </c>
      <c r="AJE11" s="4">
        <v>2368.5362249999998</v>
      </c>
      <c r="AJF11" s="4">
        <v>2226.9494500000001</v>
      </c>
      <c r="AJG11" s="4">
        <v>0.46966833001000002</v>
      </c>
      <c r="AJH11" s="4">
        <v>0.46211961346000002</v>
      </c>
      <c r="AJI11" s="4">
        <v>0.32329062422749999</v>
      </c>
      <c r="AJJ11" s="4">
        <v>0.33307258508999998</v>
      </c>
      <c r="AJK11" s="4">
        <v>0.49179777339000003</v>
      </c>
      <c r="AJL11" s="4">
        <v>0.45534501854499998</v>
      </c>
      <c r="AJM11" s="4">
        <f t="shared" si="92"/>
        <v>0.47357139596749998</v>
      </c>
      <c r="AJN11" s="4">
        <v>0.3486909272425</v>
      </c>
      <c r="AJO11" s="4">
        <v>0.32549527140750001</v>
      </c>
      <c r="AJP11" s="4">
        <v>0.17352653144749999</v>
      </c>
      <c r="AJQ11" s="4">
        <v>0.15353417618750001</v>
      </c>
      <c r="AJR11" s="4">
        <v>0.53675598156500004</v>
      </c>
      <c r="AJS11" s="4">
        <v>0.55908709133750001</v>
      </c>
      <c r="AJT11" s="4">
        <v>0.5175540608975</v>
      </c>
      <c r="AJU11" s="4">
        <v>0.47399509630749997</v>
      </c>
      <c r="AJV11" s="4">
        <v>8.8909761990000002E-2</v>
      </c>
      <c r="AJW11" s="4">
        <v>0.1305486323825</v>
      </c>
      <c r="AJX11" s="4">
        <v>1.8016683899999999</v>
      </c>
      <c r="AJY11" s="4">
        <v>1.7591449819725</v>
      </c>
      <c r="AJZ11" s="4">
        <v>0.35403659643250002</v>
      </c>
      <c r="AKA11" s="4">
        <v>0.3322145970125</v>
      </c>
      <c r="AKB11" s="4">
        <v>0.44877897857749999</v>
      </c>
      <c r="AKC11" s="4">
        <v>0.41479232370500002</v>
      </c>
      <c r="AKD11" s="4">
        <v>0.46205434550500002</v>
      </c>
      <c r="AKE11" s="4">
        <v>0.40887995291250001</v>
      </c>
      <c r="AKF11" s="4">
        <v>0.36942706910500001</v>
      </c>
      <c r="AKG11" s="4">
        <v>0.32544475880250001</v>
      </c>
      <c r="AKH11" s="4">
        <v>-0.51506890350000001</v>
      </c>
      <c r="AKI11" s="4">
        <v>-0.48862135647499999</v>
      </c>
      <c r="AKJ11" s="4">
        <v>0.82776313110749999</v>
      </c>
      <c r="AKK11" s="4">
        <v>0.78400061165500001</v>
      </c>
      <c r="AKL11" s="4">
        <v>0.55036062265499996</v>
      </c>
      <c r="AKM11" s="4">
        <v>0.53743024962999997</v>
      </c>
      <c r="AKN11" s="4">
        <v>0.42928355147250002</v>
      </c>
      <c r="AKO11" s="4">
        <v>0.40377278858999999</v>
      </c>
      <c r="AKP11" s="4">
        <v>0.16226099724750001</v>
      </c>
      <c r="AKQ11" s="4">
        <v>0.17355551556250001</v>
      </c>
      <c r="AKR11" s="22">
        <v>-9999</v>
      </c>
      <c r="AKS11" s="4">
        <v>0.29521004694750003</v>
      </c>
      <c r="AKT11" s="4">
        <v>0.32364662757750001</v>
      </c>
      <c r="AKU11" s="4">
        <v>0.39329323377499997</v>
      </c>
      <c r="AKV11" s="4">
        <v>0.42379942484499999</v>
      </c>
      <c r="AKW11" s="4">
        <v>-0.59633450865000004</v>
      </c>
      <c r="AKX11" s="4">
        <v>-0.57134924687499999</v>
      </c>
      <c r="AKY11" s="4">
        <v>0.65098975482749999</v>
      </c>
      <c r="AKZ11" s="4">
        <v>0.73862120986000002</v>
      </c>
      <c r="ALA11" s="4">
        <v>9.1143216062500004E-2</v>
      </c>
      <c r="ALB11" s="4">
        <v>9.4944668062500001E-2</v>
      </c>
      <c r="ALC11" s="4">
        <v>7.7342964812499998E-2</v>
      </c>
      <c r="ALD11" s="4">
        <v>9.5703902812500005E-2</v>
      </c>
      <c r="ALE11" s="4">
        <v>0.30387824331250002</v>
      </c>
      <c r="ALF11" s="4">
        <v>0.18938401056250001</v>
      </c>
      <c r="ALG11" s="4">
        <v>9.93373764375E-2</v>
      </c>
      <c r="ALH11" s="4">
        <v>0.27090496068749997</v>
      </c>
      <c r="ALI11" s="4">
        <v>0.19364855743750001</v>
      </c>
      <c r="ALJ11" s="4">
        <v>7.9736575437499999E-2</v>
      </c>
      <c r="ALK11" s="4">
        <v>9.1700201250000002E-2</v>
      </c>
      <c r="ALL11" s="4">
        <v>8.2404618499999999E-2</v>
      </c>
      <c r="ALM11" s="4">
        <v>6.4562499999999995E-2</v>
      </c>
      <c r="ALN11" s="4">
        <v>9.2437500000000006E-2</v>
      </c>
      <c r="ALO11" s="4">
        <v>2.8187500000000001E-2</v>
      </c>
      <c r="ALP11" s="4">
        <v>6.9437499999999999E-2</v>
      </c>
      <c r="ALQ11" s="4">
        <v>9.8562499999999997E-2</v>
      </c>
      <c r="ALR11" s="4">
        <v>2.9312499999999998E-2</v>
      </c>
      <c r="ALS11" s="4">
        <v>33.549999999999997</v>
      </c>
      <c r="ALT11" s="4">
        <v>33.883125</v>
      </c>
      <c r="ALU11" s="4">
        <v>16.983750000000001</v>
      </c>
      <c r="ALV11" s="4">
        <v>32.970624999999998</v>
      </c>
      <c r="ALW11" s="4">
        <v>33.638125000000002</v>
      </c>
      <c r="ALX11" s="4">
        <v>33.568750000000001</v>
      </c>
      <c r="ALY11" s="4">
        <v>33.635624999999997</v>
      </c>
      <c r="ALZ11" s="4">
        <v>-1.314305575E-2</v>
      </c>
      <c r="AMA11" s="4">
        <v>2.4127353124999999E-3</v>
      </c>
      <c r="AMB11" s="4">
        <v>96.268749999999997</v>
      </c>
      <c r="AMC11" s="4">
        <v>93.731250000000003</v>
      </c>
      <c r="AMD11" s="4">
        <v>140</v>
      </c>
      <c r="AME11" s="4">
        <f t="shared" si="94"/>
        <v>43.731250000000003</v>
      </c>
      <c r="AMF11" s="4">
        <f t="shared" si="95"/>
        <v>46.268749999999997</v>
      </c>
      <c r="AMG11" s="4">
        <f t="shared" si="96"/>
        <v>45</v>
      </c>
      <c r="AMH11" s="4">
        <v>2730.6846875000001</v>
      </c>
      <c r="AMI11" s="4">
        <v>2672.9070000000002</v>
      </c>
      <c r="AMJ11" s="4">
        <v>0.46158276102500001</v>
      </c>
      <c r="AMK11" s="4">
        <v>0.51646609309375002</v>
      </c>
      <c r="AML11" s="4">
        <v>0.32158587136875</v>
      </c>
      <c r="AMM11" s="4">
        <v>0.32742354172499999</v>
      </c>
      <c r="AMN11" s="4">
        <v>0.49328536820000002</v>
      </c>
      <c r="AMO11" s="4">
        <v>0.51946983391250001</v>
      </c>
      <c r="AMP11" s="4">
        <f t="shared" si="97"/>
        <v>0.50637760105624996</v>
      </c>
      <c r="AMQ11" s="4">
        <v>0.3581528282375</v>
      </c>
      <c r="AMR11" s="4">
        <v>0.33224128825624999</v>
      </c>
      <c r="AMS11" s="4">
        <v>0.16524428501874999</v>
      </c>
      <c r="AMT11" s="4">
        <v>0.22845461078750001</v>
      </c>
      <c r="AMU11" s="4">
        <v>0.53206111017500002</v>
      </c>
      <c r="AMV11" s="4">
        <v>0.58981460354375004</v>
      </c>
      <c r="AMW11" s="4">
        <v>0.54377485464999997</v>
      </c>
      <c r="AMX11" s="4">
        <v>0.53381433571875003</v>
      </c>
      <c r="AMY11" s="4">
        <v>9.3056951268749993E-2</v>
      </c>
      <c r="AMZ11" s="4">
        <v>0.1063031370375</v>
      </c>
      <c r="ANA11" s="4">
        <v>1.73990411209375</v>
      </c>
      <c r="ANB11" s="4">
        <v>2.1809222743999999</v>
      </c>
      <c r="ANC11" s="4">
        <v>0.33465760287500002</v>
      </c>
      <c r="AND11" s="4">
        <v>0.43552053154999998</v>
      </c>
      <c r="ANE11" s="4">
        <v>0.42795208370624999</v>
      </c>
      <c r="ANF11" s="4">
        <v>0.53695410775624997</v>
      </c>
      <c r="ANG11" s="4">
        <v>0.44663336907500001</v>
      </c>
      <c r="ANH11" s="4">
        <v>0.53807972163124995</v>
      </c>
      <c r="ANI11" s="4">
        <v>0.35642600026874999</v>
      </c>
      <c r="ANJ11" s="4">
        <v>0.43738678995000002</v>
      </c>
      <c r="ANK11" s="4">
        <v>-0.52547371887500005</v>
      </c>
      <c r="ANL11" s="4">
        <v>-0.49648005025000003</v>
      </c>
      <c r="ANM11" s="4">
        <v>0.76134475071874996</v>
      </c>
      <c r="ANN11" s="4">
        <v>1.24065450378125</v>
      </c>
      <c r="ANO11" s="4">
        <v>0.53961233284999999</v>
      </c>
      <c r="ANP11" s="4">
        <v>0.53207680463749996</v>
      </c>
      <c r="ANQ11" s="22">
        <v>-9999</v>
      </c>
      <c r="ANR11" s="4">
        <v>0.40737148144375002</v>
      </c>
      <c r="ANS11" s="4">
        <v>0.39222727600000001</v>
      </c>
      <c r="ANT11" s="4">
        <v>0.17208903735</v>
      </c>
      <c r="ANU11" s="4">
        <v>0.17715927917499999</v>
      </c>
      <c r="ANV11" s="4">
        <v>0.319495979583236</v>
      </c>
      <c r="ANW11" s="4">
        <v>0.33316469117206898</v>
      </c>
      <c r="ANX11" s="4">
        <v>0.41874847139999999</v>
      </c>
      <c r="ANY11" s="4">
        <v>0.43273035878124999</v>
      </c>
      <c r="ANZ11" s="4">
        <v>-0.575530814625</v>
      </c>
      <c r="AOA11" s="4">
        <v>-0.56230840293749995</v>
      </c>
      <c r="AOB11" s="4">
        <v>0.72728977430624997</v>
      </c>
      <c r="AOC11" s="4">
        <v>0.77417281923125003</v>
      </c>
      <c r="AOD11" s="4">
        <v>8.7818394266666697E-2</v>
      </c>
      <c r="AOE11" s="4">
        <v>9.7243816222222196E-2</v>
      </c>
      <c r="AOF11" s="4">
        <v>7.3927326377777797E-2</v>
      </c>
      <c r="AOG11" s="4">
        <v>9.9661686288888898E-2</v>
      </c>
      <c r="AOH11" s="4">
        <v>0.26499358964444403</v>
      </c>
      <c r="AOI11" s="4">
        <v>0.20127460799999999</v>
      </c>
      <c r="AOJ11" s="4">
        <v>0.100384829222222</v>
      </c>
      <c r="AOK11" s="4">
        <v>0.26183901391111097</v>
      </c>
      <c r="AOL11" s="4">
        <v>0.18630385864444399</v>
      </c>
      <c r="AOM11" s="4">
        <v>8.4098710666666604E-2</v>
      </c>
      <c r="AON11" s="4">
        <v>9.7517232088888905E-2</v>
      </c>
      <c r="AOO11" s="4">
        <v>8.1429046199999994E-2</v>
      </c>
      <c r="AOP11" s="4">
        <v>6.5111111111111106E-2</v>
      </c>
      <c r="AOQ11" s="4">
        <v>9.3133333333333304E-2</v>
      </c>
      <c r="AOR11" s="4">
        <v>2.74888888888889E-2</v>
      </c>
      <c r="AOS11" s="4">
        <v>6.9577777777777794E-2</v>
      </c>
      <c r="AOT11" s="4">
        <v>9.8088888888888906E-2</v>
      </c>
      <c r="AOU11" s="4">
        <v>2.9155555555555601E-2</v>
      </c>
      <c r="AOV11" s="4">
        <v>34.61</v>
      </c>
      <c r="AOW11" s="4">
        <v>36.364666666666601</v>
      </c>
      <c r="AOX11" s="4">
        <v>16.241777777777799</v>
      </c>
      <c r="AOY11" s="4">
        <v>33.562666666666701</v>
      </c>
      <c r="AOZ11" s="4">
        <v>33.613333333333301</v>
      </c>
      <c r="APA11" s="4">
        <v>36.165111111111102</v>
      </c>
      <c r="APB11" s="4">
        <v>36.218444444444501</v>
      </c>
      <c r="APC11" s="4">
        <v>-6.5577846888888902E-2</v>
      </c>
      <c r="APD11" s="4">
        <v>-5.9542337644444401E-2</v>
      </c>
      <c r="APE11" s="4">
        <v>95.135555555555499</v>
      </c>
      <c r="APF11" s="4">
        <v>90.072000000000003</v>
      </c>
      <c r="APG11" s="4">
        <v>140</v>
      </c>
      <c r="APH11" s="4">
        <f t="shared" si="98"/>
        <v>44.864444444444501</v>
      </c>
      <c r="API11" s="4">
        <f t="shared" si="99"/>
        <v>49.927999999999997</v>
      </c>
      <c r="APJ11" s="4">
        <f t="shared" si="100"/>
        <v>47.396222222222249</v>
      </c>
      <c r="APK11" s="4">
        <v>2704.89366666667</v>
      </c>
      <c r="APL11" s="4">
        <v>2590.0123111111102</v>
      </c>
      <c r="APM11" s="4">
        <v>0.44419431687111099</v>
      </c>
      <c r="APN11" s="4">
        <v>0.44776171332666698</v>
      </c>
      <c r="APO11" s="4">
        <v>0.29916589544</v>
      </c>
      <c r="APP11" s="4">
        <v>0.335228486093333</v>
      </c>
      <c r="APQ11" s="4">
        <v>0.45663922215555602</v>
      </c>
      <c r="APR11" s="4">
        <v>0.45759181609999999</v>
      </c>
      <c r="APS11" s="4">
        <f t="shared" si="101"/>
        <v>0.45711551912777804</v>
      </c>
      <c r="APT11" s="4">
        <v>0.31316676571111102</v>
      </c>
      <c r="APU11" s="4">
        <v>0.34641024653333302</v>
      </c>
      <c r="APV11" s="4">
        <v>0.16789714179777801</v>
      </c>
      <c r="APW11" s="4">
        <v>0.13259642632444399</v>
      </c>
      <c r="APX11" s="4">
        <v>0.52447336454000004</v>
      </c>
      <c r="APY11" s="4">
        <v>0.55891141082888895</v>
      </c>
      <c r="APZ11" s="4">
        <v>0.51260565183777795</v>
      </c>
      <c r="AQA11" s="4">
        <v>0.49643187319111098</v>
      </c>
      <c r="AQB11" s="4">
        <v>0.10424356066</v>
      </c>
      <c r="AQC11" s="4">
        <v>0.14852155655333299</v>
      </c>
      <c r="AQD11" s="4">
        <v>1.6215486913533299</v>
      </c>
      <c r="AQE11" s="4">
        <v>1.6667076277999999</v>
      </c>
      <c r="AQF11" s="4">
        <v>0.36952312668222198</v>
      </c>
      <c r="AQG11" s="4">
        <v>0.27831592122444399</v>
      </c>
      <c r="AQH11" s="4">
        <v>0.45908747162000002</v>
      </c>
      <c r="AQI11" s="4">
        <v>0.34985522209999997</v>
      </c>
      <c r="AQJ11" s="4">
        <v>0.46669446349333299</v>
      </c>
      <c r="AQK11" s="4">
        <v>0.35417273495333301</v>
      </c>
      <c r="AQL11" s="4">
        <v>0.37823807982000002</v>
      </c>
      <c r="AQM11" s="4">
        <v>0.28340584804666702</v>
      </c>
      <c r="AQN11" s="4">
        <v>-0.474797921555556</v>
      </c>
      <c r="AQO11" s="4">
        <v>-0.51175497680000004</v>
      </c>
      <c r="AQP11" s="4">
        <v>0.87075550429111104</v>
      </c>
      <c r="AQQ11" s="4">
        <v>0.68393874101777796</v>
      </c>
      <c r="AQR11" s="4">
        <v>0.53939543944888901</v>
      </c>
      <c r="AQS11" s="4">
        <v>0.54144743700444398</v>
      </c>
      <c r="AQT11" s="4">
        <v>0.41041899026888901</v>
      </c>
      <c r="AQU11" s="4">
        <v>0.40625605162</v>
      </c>
      <c r="AQV11" s="4">
        <v>0.16862245337555601</v>
      </c>
      <c r="AQW11" s="4">
        <v>0.17569360555555599</v>
      </c>
      <c r="AQX11" s="4">
        <v>0.312431520179068</v>
      </c>
      <c r="AQY11" s="4">
        <v>0.325575234960992</v>
      </c>
      <c r="AQZ11" s="4">
        <v>0.41106751326222202</v>
      </c>
      <c r="ARA11" s="4">
        <v>0.42581017718444403</v>
      </c>
      <c r="ARB11" s="4">
        <v>-0.57868927506666701</v>
      </c>
      <c r="ARC11" s="4">
        <v>-0.57441427151111102</v>
      </c>
      <c r="ARD11" s="4">
        <v>0.70258569858444397</v>
      </c>
      <c r="ARE11" s="4">
        <v>0.74849854966888896</v>
      </c>
      <c r="ARF11" s="4">
        <v>8.7174040078947301E-2</v>
      </c>
      <c r="ARG11" s="4">
        <v>6.9985646473684202E-2</v>
      </c>
      <c r="ARH11" s="4">
        <v>6.9075790657894695E-2</v>
      </c>
      <c r="ARI11" s="4">
        <v>9.2484210526315794E-2</v>
      </c>
      <c r="ARJ11" s="4">
        <v>0.249157684473684</v>
      </c>
      <c r="ARK11" s="4">
        <v>0.18740934315789501</v>
      </c>
      <c r="ARL11" s="4">
        <v>9.3594960026315802E-2</v>
      </c>
      <c r="ARM11" s="4">
        <v>0.250969741710526</v>
      </c>
      <c r="ARN11" s="4">
        <v>0.17240753868420999</v>
      </c>
      <c r="ARO11" s="4">
        <v>7.5228948421052599E-2</v>
      </c>
      <c r="ARP11" s="4">
        <v>8.6336336263157898E-2</v>
      </c>
      <c r="ARQ11" s="4">
        <v>7.9661855157894701E-2</v>
      </c>
      <c r="ARR11" s="4">
        <v>6.1657894736842099E-2</v>
      </c>
      <c r="ARS11" s="4">
        <v>8.6263157894736806E-2</v>
      </c>
      <c r="ART11" s="4">
        <v>2.5000000000000001E-2</v>
      </c>
      <c r="ARU11" s="4">
        <v>6.4631578947368401E-2</v>
      </c>
      <c r="ARV11" s="4">
        <v>8.8657894736842102E-2</v>
      </c>
      <c r="ARW11" s="4">
        <v>2.6342105263157899E-2</v>
      </c>
      <c r="ARX11" s="4">
        <v>34.93</v>
      </c>
      <c r="ARY11" s="4">
        <v>33.119736842105297</v>
      </c>
      <c r="ARZ11" s="4">
        <v>38.031052631579001</v>
      </c>
      <c r="ASA11" s="4">
        <v>33.384210526315798</v>
      </c>
      <c r="ASB11" s="4">
        <v>33.192368421052599</v>
      </c>
      <c r="ASC11" s="4">
        <v>34.56</v>
      </c>
      <c r="ASD11" s="4">
        <v>34.71</v>
      </c>
      <c r="ASE11" s="4">
        <v>-2.8329943868421099E-2</v>
      </c>
      <c r="ASF11" s="4">
        <v>-3.3864041052631598E-2</v>
      </c>
      <c r="ASG11" s="4">
        <v>100.618421052632</v>
      </c>
      <c r="ASH11" s="4">
        <v>93.411052631578897</v>
      </c>
      <c r="ASI11" s="4">
        <v>148</v>
      </c>
      <c r="ASJ11" s="4">
        <f t="shared" si="102"/>
        <v>47.381578947367998</v>
      </c>
      <c r="ASK11" s="4">
        <f t="shared" si="103"/>
        <v>54.588947368421103</v>
      </c>
      <c r="ASL11" s="4">
        <v>2829.33171052632</v>
      </c>
      <c r="ASM11" s="4">
        <v>2665.7488947368402</v>
      </c>
      <c r="ASN11" s="4">
        <v>0.45503049239210502</v>
      </c>
      <c r="ASO11" s="4">
        <v>0.45347892478420998</v>
      </c>
      <c r="ASP11" s="4">
        <v>0.29554434070789498</v>
      </c>
      <c r="ASQ11" s="4">
        <v>0.33687604314473701</v>
      </c>
      <c r="ASR11" s="4">
        <v>0.486937462752632</v>
      </c>
      <c r="ASS11" s="4">
        <v>0.55726375021579</v>
      </c>
      <c r="AST11" s="4">
        <v>0.33257745857631599</v>
      </c>
      <c r="ASU11" s="4">
        <v>0.45405732132105298</v>
      </c>
      <c r="ASV11" s="4">
        <v>0.18475506780263201</v>
      </c>
      <c r="ASW11" s="4">
        <v>0.13802708911578901</v>
      </c>
      <c r="ASX11" s="4">
        <v>0.51683113791842095</v>
      </c>
      <c r="ASY11" s="4">
        <v>0.56137665681842097</v>
      </c>
      <c r="ASZ11" s="4">
        <v>0.53729264757894701</v>
      </c>
      <c r="ATA11" s="4">
        <v>0.47664246563684198</v>
      </c>
      <c r="ATB11" s="4">
        <v>8.0640711586842106E-2</v>
      </c>
      <c r="ATC11" s="4">
        <v>0.144988116302632</v>
      </c>
      <c r="ATD11" s="4">
        <v>1.69019426619474</v>
      </c>
      <c r="ATE11" s="4">
        <v>1.7003574157263199</v>
      </c>
      <c r="ATF11" s="4">
        <v>0.37959757617631601</v>
      </c>
      <c r="ATG11" s="4">
        <v>0.24341311280526301</v>
      </c>
      <c r="ATH11" s="4">
        <v>0.47513144164210502</v>
      </c>
      <c r="ATI11" s="4">
        <v>0.32547067152894699</v>
      </c>
      <c r="ATJ11" s="4">
        <v>0.49756102830263199</v>
      </c>
      <c r="ATK11" s="4">
        <v>0.36957105808157897</v>
      </c>
      <c r="ATL11" s="4">
        <v>0.40619285110789499</v>
      </c>
      <c r="ATM11" s="4">
        <v>0.29423866641315799</v>
      </c>
      <c r="ATN11" s="4">
        <v>-0.49755238313157901</v>
      </c>
      <c r="ATO11" s="4">
        <v>-0.62195170313157899</v>
      </c>
      <c r="ATP11" s="4">
        <v>0.92660324237368397</v>
      </c>
      <c r="ATQ11" s="4">
        <v>0.570050751181579</v>
      </c>
      <c r="ATR11" s="4">
        <v>0.53939400053421005</v>
      </c>
      <c r="ATS11" s="4">
        <v>0.54854665573684203</v>
      </c>
      <c r="ATT11" s="4">
        <v>0.42129726156842101</v>
      </c>
      <c r="ATU11" s="4">
        <v>0.422414898728947</v>
      </c>
      <c r="ATV11" s="4">
        <v>0.15538760653420999</v>
      </c>
      <c r="ATW11" s="4">
        <v>0.16572737406052601</v>
      </c>
      <c r="ATX11" s="4">
        <v>0.28772685782488</v>
      </c>
      <c r="ATY11" s="4">
        <v>0.30299734917533</v>
      </c>
      <c r="ATZ11" s="4">
        <v>0.38260430947894702</v>
      </c>
      <c r="AUA11" s="4">
        <v>0.40137320425263201</v>
      </c>
      <c r="AUB11" s="4">
        <v>-0.58980951076315802</v>
      </c>
      <c r="AUC11" s="4">
        <v>-0.59123841328947402</v>
      </c>
      <c r="AUD11" s="4">
        <v>0.62757006920789504</v>
      </c>
      <c r="AUE11" s="4">
        <v>0.67818098393947401</v>
      </c>
      <c r="AUF11" s="4">
        <v>8.2933177961538498E-2</v>
      </c>
      <c r="AUG11" s="4">
        <v>7.0053832076923006E-2</v>
      </c>
      <c r="AUH11" s="4">
        <v>5.8285945999999901E-2</v>
      </c>
      <c r="AUI11" s="4">
        <v>9.0702877903846194E-2</v>
      </c>
      <c r="AUJ11" s="4">
        <v>0.24170117480769199</v>
      </c>
      <c r="AUK11" s="4">
        <v>0.17859072101923101</v>
      </c>
      <c r="AUL11" s="4">
        <v>9.1852583461538503E-2</v>
      </c>
      <c r="AUM11" s="4">
        <v>0.257522680519231</v>
      </c>
      <c r="AUN11" s="4">
        <v>5.9132585000000001E-2</v>
      </c>
      <c r="AUO11" s="4">
        <v>7.6018236615384593E-2</v>
      </c>
      <c r="AUP11" s="4">
        <v>8.8189080019230801E-2</v>
      </c>
      <c r="AUQ11" s="4">
        <v>5.77581E-2</v>
      </c>
      <c r="AUR11" s="4">
        <v>5.9173076923076898E-2</v>
      </c>
      <c r="AUS11" s="4">
        <v>8.2288461538461602E-2</v>
      </c>
      <c r="AUT11" s="4">
        <v>2.4153846153846199E-2</v>
      </c>
      <c r="AUU11" s="4">
        <v>6.4288461538461503E-2</v>
      </c>
      <c r="AUV11" s="4">
        <v>8.6884615384615393E-2</v>
      </c>
      <c r="AUW11" s="4">
        <v>2.5692307692307698E-2</v>
      </c>
      <c r="AUX11" s="4">
        <v>31.33</v>
      </c>
      <c r="AUY11" s="4">
        <v>30.261730769230802</v>
      </c>
      <c r="AUZ11" s="4">
        <v>55.128461538461501</v>
      </c>
      <c r="AVA11" s="4">
        <v>31.231538461538499</v>
      </c>
      <c r="AVB11" s="4">
        <v>31.276730769230799</v>
      </c>
      <c r="AVC11" s="4">
        <v>31.55</v>
      </c>
      <c r="AVD11" s="4">
        <v>31.616730769230699</v>
      </c>
      <c r="AVE11" s="4">
        <v>-5.6987588846153896E-3</v>
      </c>
      <c r="AVF11" s="4">
        <v>-5.5098849423076898E-3</v>
      </c>
      <c r="AVG11" s="4">
        <v>102.509615384615</v>
      </c>
      <c r="AVH11" s="4">
        <v>94.8382692307692</v>
      </c>
      <c r="AVI11" s="4">
        <v>151</v>
      </c>
      <c r="AVJ11" s="4">
        <f t="shared" si="104"/>
        <v>48.490384615384997</v>
      </c>
      <c r="AVK11" s="4">
        <f t="shared" si="105"/>
        <v>56.1617307692308</v>
      </c>
      <c r="AVL11" s="4">
        <v>2872.3485000000001</v>
      </c>
      <c r="AVM11" s="4">
        <v>2697.9878461538501</v>
      </c>
      <c r="AVN11" s="4">
        <v>0.47307786065000001</v>
      </c>
      <c r="AVO11" s="4">
        <v>0.447183817596154</v>
      </c>
      <c r="AVP11" s="4">
        <v>-0.216009003711538</v>
      </c>
      <c r="AVQ11" s="4">
        <v>0.32356047199038501</v>
      </c>
      <c r="AVR11" s="4">
        <v>0.48900645377500002</v>
      </c>
      <c r="AVS11" s="4">
        <v>0.54404257542500001</v>
      </c>
      <c r="AVT11" s="4">
        <v>-0.19567660538461501</v>
      </c>
      <c r="AVU11" s="4">
        <v>0.43380198110000001</v>
      </c>
      <c r="AVV11" s="4">
        <v>0.62552767904615403</v>
      </c>
      <c r="AVW11" s="4">
        <v>0.14550628567115401</v>
      </c>
      <c r="AVX11" s="4">
        <v>0.63262889379038501</v>
      </c>
      <c r="AVY11" s="4">
        <v>0.60516257833076903</v>
      </c>
      <c r="AVZ11" s="4">
        <v>0.54318395202692304</v>
      </c>
      <c r="AWA11" s="4">
        <v>0.48252267874999999</v>
      </c>
      <c r="AWB11" s="4">
        <v>0.227184141590385</v>
      </c>
      <c r="AWC11" s="4">
        <v>0.21713175805384599</v>
      </c>
      <c r="AWD11" s="4">
        <v>1.81382438750385</v>
      </c>
      <c r="AWE11" s="4">
        <v>1.6710628729211501</v>
      </c>
      <c r="AWF11" s="4">
        <v>1.2858283034442299</v>
      </c>
      <c r="AWG11" s="4">
        <v>0.257118055728846</v>
      </c>
      <c r="AWH11" s="4">
        <v>1.1761609367788499</v>
      </c>
      <c r="AWI11" s="4">
        <v>0.33787636138653798</v>
      </c>
      <c r="AWJ11" s="4">
        <v>1.2016481755019199</v>
      </c>
      <c r="AWK11" s="4">
        <v>0.38058342098461501</v>
      </c>
      <c r="AWL11" s="4">
        <v>1.32717832056346</v>
      </c>
      <c r="AWM11" s="4">
        <v>0.30758482184807701</v>
      </c>
      <c r="AWN11" s="4">
        <v>0.49137873846538499</v>
      </c>
      <c r="AWO11" s="4">
        <v>-0.60273493315384596</v>
      </c>
      <c r="AWP11" s="4">
        <v>-7.25172605034615</v>
      </c>
      <c r="AWQ11" s="4">
        <v>0.63056634420192303</v>
      </c>
      <c r="AWR11" s="4">
        <v>0.54101318395576903</v>
      </c>
      <c r="AWS11" s="4">
        <v>0.54349890846153803</v>
      </c>
      <c r="AWT11" s="4">
        <v>0.42894587669038498</v>
      </c>
      <c r="AWU11" s="4">
        <v>0.41976854150576898</v>
      </c>
      <c r="AWV11" s="4">
        <v>0.148179866790385</v>
      </c>
      <c r="AWW11" s="4">
        <v>0.16222678536538501</v>
      </c>
      <c r="AWX11" s="4">
        <v>0.273270172541212</v>
      </c>
      <c r="AWY11" s="4">
        <v>0.29903846185969002</v>
      </c>
      <c r="AWZ11" s="4">
        <v>0.36637271210192301</v>
      </c>
      <c r="AXA11" s="4">
        <v>0.39635199370961499</v>
      </c>
      <c r="AXB11" s="4">
        <v>-0.59781023355769203</v>
      </c>
      <c r="AXC11" s="4">
        <v>-0.58862042459615405</v>
      </c>
      <c r="AXD11" s="4">
        <v>0.58311838496346102</v>
      </c>
      <c r="AXE11" s="4">
        <v>0.661906829671154</v>
      </c>
      <c r="AXF11" s="29">
        <v>4.95</v>
      </c>
      <c r="AXG11" s="30">
        <v>0.98</v>
      </c>
      <c r="AXH11" s="29">
        <v>78.3</v>
      </c>
      <c r="AXI11" s="29">
        <v>27.6</v>
      </c>
      <c r="AXJ11" s="29">
        <v>5.5</v>
      </c>
      <c r="AXK11" s="29">
        <v>12.9</v>
      </c>
    </row>
    <row r="12" spans="1:1311" x14ac:dyDescent="0.25">
      <c r="A12" s="4">
        <v>11</v>
      </c>
      <c r="B12" s="4">
        <v>3</v>
      </c>
      <c r="C12" s="4" t="s">
        <v>9</v>
      </c>
      <c r="D12" s="4">
        <v>70</v>
      </c>
      <c r="E12" s="4">
        <v>5</v>
      </c>
      <c r="F12" s="4">
        <v>1</v>
      </c>
      <c r="G12" s="4" t="s">
        <v>14</v>
      </c>
      <c r="H12" s="22">
        <v>-9999</v>
      </c>
      <c r="I12" s="22">
        <v>-9999</v>
      </c>
      <c r="J12" s="22">
        <v>-9999</v>
      </c>
      <c r="K12" s="22">
        <v>-9999</v>
      </c>
      <c r="L12" s="4">
        <f t="shared" si="18"/>
        <v>0</v>
      </c>
      <c r="M12" s="4">
        <v>0</v>
      </c>
      <c r="N12" s="4">
        <v>55.120000000000005</v>
      </c>
      <c r="O12" s="4">
        <v>16.72</v>
      </c>
      <c r="P12" s="4">
        <v>28.16</v>
      </c>
      <c r="Q12" s="4">
        <v>49.12</v>
      </c>
      <c r="R12" s="4">
        <v>16.72</v>
      </c>
      <c r="S12" s="4">
        <v>34.160000000000004</v>
      </c>
      <c r="T12" s="4">
        <v>51.12</v>
      </c>
      <c r="U12" s="4">
        <v>18.72</v>
      </c>
      <c r="V12" s="4">
        <v>30.160000000000004</v>
      </c>
      <c r="W12" s="4">
        <v>65.12</v>
      </c>
      <c r="X12" s="4">
        <v>10.719999999999999</v>
      </c>
      <c r="Y12" s="4">
        <v>24.160000000000004</v>
      </c>
      <c r="Z12" s="4" t="s">
        <v>50</v>
      </c>
      <c r="AA12" s="4">
        <v>9</v>
      </c>
      <c r="AB12" s="4">
        <v>7.2</v>
      </c>
      <c r="AC12" s="4">
        <v>1.35</v>
      </c>
      <c r="AD12" s="4" t="s">
        <v>40</v>
      </c>
      <c r="AE12" s="4">
        <v>2</v>
      </c>
      <c r="AF12" s="4">
        <v>0.9</v>
      </c>
      <c r="AG12" s="4">
        <v>1.4</v>
      </c>
      <c r="AH12" s="4">
        <v>3</v>
      </c>
      <c r="AI12" s="4">
        <v>354</v>
      </c>
      <c r="AJ12" s="4">
        <v>105</v>
      </c>
      <c r="AK12" s="4">
        <v>0.54</v>
      </c>
      <c r="AL12" s="4">
        <v>9.8000000000000007</v>
      </c>
      <c r="AM12" s="4">
        <v>4.5999999999999996</v>
      </c>
      <c r="AN12" s="4">
        <v>1.06</v>
      </c>
      <c r="AO12" s="4">
        <v>5662</v>
      </c>
      <c r="AP12" s="4">
        <v>209</v>
      </c>
      <c r="AQ12" s="4">
        <v>742</v>
      </c>
      <c r="AR12" s="4">
        <v>34.200000000000003</v>
      </c>
      <c r="AS12" s="4">
        <v>0</v>
      </c>
      <c r="AT12" s="4">
        <v>3</v>
      </c>
      <c r="AU12" s="4">
        <v>83</v>
      </c>
      <c r="AV12" s="4">
        <v>5</v>
      </c>
      <c r="AW12" s="4">
        <v>9</v>
      </c>
      <c r="AX12" s="4">
        <v>54</v>
      </c>
      <c r="AY12" s="4">
        <v>1.22</v>
      </c>
      <c r="AZ12" s="4">
        <v>0.70799999999999996</v>
      </c>
      <c r="BA12" s="4">
        <v>0.52900000000000003</v>
      </c>
      <c r="BB12" s="4">
        <v>0.495</v>
      </c>
      <c r="BC12" s="4">
        <v>0.40400000000000003</v>
      </c>
      <c r="BD12" s="4">
        <v>0.40300000000000002</v>
      </c>
      <c r="BE12" s="22">
        <v>-9999</v>
      </c>
      <c r="BF12" s="5">
        <f t="shared" si="19"/>
        <v>7.7119999999999997</v>
      </c>
      <c r="BG12" s="5">
        <f t="shared" si="20"/>
        <v>9.8279999999999994</v>
      </c>
      <c r="BH12" s="5">
        <f t="shared" si="21"/>
        <v>11.808</v>
      </c>
      <c r="BI12" s="5">
        <f t="shared" si="22"/>
        <v>13.423999999999999</v>
      </c>
      <c r="BJ12" s="5">
        <f t="shared" si="23"/>
        <v>15.036</v>
      </c>
      <c r="BK12" s="4">
        <f t="shared" si="0"/>
        <v>1.98</v>
      </c>
      <c r="BL12" s="4">
        <f t="shared" si="1"/>
        <v>1.6160000000000001</v>
      </c>
      <c r="BM12" s="4">
        <f t="shared" si="2"/>
        <v>1.6120000000000001</v>
      </c>
      <c r="BN12" s="4">
        <f t="shared" si="24"/>
        <v>5.2080000000000002</v>
      </c>
      <c r="BO12" s="4">
        <v>0.51377625547776151</v>
      </c>
      <c r="BP12" s="4">
        <v>0</v>
      </c>
      <c r="BQ12" s="4">
        <v>0</v>
      </c>
      <c r="BR12" s="4">
        <v>0</v>
      </c>
      <c r="BS12" s="4">
        <v>1.062337141711766</v>
      </c>
      <c r="BT12" s="4">
        <v>0.18416206261510126</v>
      </c>
      <c r="BU12" s="4">
        <v>0.10538465398705275</v>
      </c>
      <c r="BV12" s="5">
        <f t="shared" si="25"/>
        <v>2.055105021911046</v>
      </c>
      <c r="BW12" s="5">
        <f t="shared" si="26"/>
        <v>2.055105021911046</v>
      </c>
      <c r="BX12" s="5">
        <f t="shared" si="27"/>
        <v>2.055105021911046</v>
      </c>
      <c r="BY12" s="5">
        <f t="shared" si="28"/>
        <v>7.0411018392185145</v>
      </c>
      <c r="BZ12" s="4">
        <f t="shared" si="29"/>
        <v>0</v>
      </c>
      <c r="CA12" s="4">
        <f t="shared" si="30"/>
        <v>4.2493485668470639</v>
      </c>
      <c r="CB12" s="4">
        <f t="shared" si="31"/>
        <v>0.73664825046040505</v>
      </c>
      <c r="CC12" s="4">
        <f t="shared" ref="CC12:CD12" si="128">SUM(BZ12:CB12)</f>
        <v>4.9859968173074689</v>
      </c>
      <c r="CD12" s="4">
        <f t="shared" si="128"/>
        <v>9.9719936346149378</v>
      </c>
      <c r="CE12" s="4">
        <v>1.27</v>
      </c>
      <c r="CF12" s="4">
        <v>0.44999999999999996</v>
      </c>
      <c r="CG12" s="4">
        <v>0.21499999999999997</v>
      </c>
      <c r="CH12" s="4">
        <v>0.42000000000000004</v>
      </c>
      <c r="CI12" s="4">
        <v>0.39500000000000002</v>
      </c>
      <c r="CJ12" s="4">
        <v>0.56500000000000006</v>
      </c>
      <c r="CK12" s="11" t="s">
        <v>655</v>
      </c>
      <c r="CL12" s="5">
        <f t="shared" si="33"/>
        <v>6.88</v>
      </c>
      <c r="CM12" s="5">
        <f t="shared" si="34"/>
        <v>7.74</v>
      </c>
      <c r="CN12" s="5">
        <f t="shared" si="35"/>
        <v>9.42</v>
      </c>
      <c r="CO12" s="5">
        <f t="shared" si="35"/>
        <v>11</v>
      </c>
      <c r="CP12" s="5">
        <f t="shared" si="35"/>
        <v>13.26</v>
      </c>
      <c r="CQ12" s="4">
        <f t="shared" si="36"/>
        <v>1.6800000000000002</v>
      </c>
      <c r="CR12" s="4">
        <f t="shared" si="36"/>
        <v>1.58</v>
      </c>
      <c r="CS12" s="4">
        <f t="shared" si="36"/>
        <v>2.2600000000000002</v>
      </c>
      <c r="CT12" s="4">
        <f t="shared" si="37"/>
        <v>5.5200000000000005</v>
      </c>
      <c r="CU12" s="4">
        <v>3.2750000000000004</v>
      </c>
      <c r="CV12" s="4">
        <v>1.48</v>
      </c>
      <c r="CW12" s="4">
        <v>1.94</v>
      </c>
      <c r="CX12" s="4">
        <v>1.5049999999999999</v>
      </c>
      <c r="CY12" s="4">
        <v>1.34</v>
      </c>
      <c r="CZ12" s="4">
        <v>1.665</v>
      </c>
      <c r="DA12" s="11" t="s">
        <v>655</v>
      </c>
      <c r="DB12" s="5">
        <f t="shared" si="38"/>
        <v>19.020000000000003</v>
      </c>
      <c r="DC12" s="5">
        <f t="shared" si="39"/>
        <v>26.78</v>
      </c>
      <c r="DD12" s="5">
        <f t="shared" si="40"/>
        <v>32.799999999999997</v>
      </c>
      <c r="DE12" s="5">
        <f t="shared" si="41"/>
        <v>38.159999999999997</v>
      </c>
      <c r="DF12" s="5">
        <f t="shared" si="42"/>
        <v>44.819999999999993</v>
      </c>
      <c r="DG12" s="4">
        <f t="shared" si="43"/>
        <v>6.02</v>
      </c>
      <c r="DH12" s="4">
        <f t="shared" si="44"/>
        <v>5.36</v>
      </c>
      <c r="DI12" s="4">
        <f t="shared" si="45"/>
        <v>6.66</v>
      </c>
      <c r="DJ12" s="4">
        <f t="shared" si="46"/>
        <v>18.04</v>
      </c>
      <c r="DK12" s="4">
        <f t="shared" si="119"/>
        <v>27.27</v>
      </c>
      <c r="DL12" s="4">
        <f t="shared" si="120"/>
        <v>11.58</v>
      </c>
      <c r="DM12" s="4">
        <f t="shared" si="121"/>
        <v>12.93</v>
      </c>
      <c r="DN12" s="4">
        <f t="shared" si="122"/>
        <v>11.55</v>
      </c>
      <c r="DO12" s="4">
        <f t="shared" si="123"/>
        <v>10.41</v>
      </c>
      <c r="DP12" s="4">
        <f t="shared" si="124"/>
        <v>13.380000000000003</v>
      </c>
      <c r="DQ12" s="22">
        <v>-9999</v>
      </c>
      <c r="DR12" s="4">
        <v>0.36826959883856214</v>
      </c>
      <c r="DS12" s="4">
        <v>0.36733045433670364</v>
      </c>
      <c r="DT12" s="4">
        <v>0.36737437964795422</v>
      </c>
      <c r="DU12" s="4">
        <v>0.36602365169680634</v>
      </c>
      <c r="DV12" s="4">
        <v>0.36551793879653871</v>
      </c>
      <c r="DW12" s="4">
        <v>0.36606402357508283</v>
      </c>
      <c r="DX12" s="22">
        <v>-9999</v>
      </c>
      <c r="DY12" s="22">
        <v>-9999</v>
      </c>
      <c r="DZ12" s="22">
        <v>-9999</v>
      </c>
      <c r="EA12" s="22">
        <v>-9999</v>
      </c>
      <c r="EB12" s="22">
        <v>-9999</v>
      </c>
      <c r="EC12" s="22">
        <v>-9999</v>
      </c>
      <c r="ED12" s="22">
        <v>-9999</v>
      </c>
      <c r="EE12" s="22">
        <v>-9999</v>
      </c>
      <c r="EF12" s="22">
        <v>-9999</v>
      </c>
      <c r="EG12" s="22">
        <v>-9999</v>
      </c>
      <c r="EH12" s="22">
        <v>-9999</v>
      </c>
      <c r="EI12" s="22">
        <v>-9999</v>
      </c>
      <c r="EJ12" s="22">
        <v>-9999</v>
      </c>
      <c r="EK12" s="22">
        <v>-9999</v>
      </c>
      <c r="EL12" s="22">
        <v>-9999</v>
      </c>
      <c r="EM12" s="22">
        <v>-9999</v>
      </c>
      <c r="EN12" s="22">
        <v>-9999</v>
      </c>
      <c r="EO12" s="22">
        <v>-9999</v>
      </c>
      <c r="EP12" s="22">
        <v>-9999</v>
      </c>
      <c r="EQ12" s="22">
        <v>-9999</v>
      </c>
      <c r="ER12" s="22">
        <v>-9999</v>
      </c>
      <c r="ES12" s="22">
        <v>-9999</v>
      </c>
      <c r="ET12" s="22">
        <v>-9999</v>
      </c>
      <c r="EU12" s="22">
        <v>-9999</v>
      </c>
      <c r="EV12" s="22">
        <v>-9999</v>
      </c>
      <c r="EW12" s="22">
        <v>-9999</v>
      </c>
      <c r="EX12" s="22">
        <v>-9999</v>
      </c>
      <c r="EY12" s="22">
        <v>-9999</v>
      </c>
      <c r="EZ12" s="22">
        <v>-9999</v>
      </c>
      <c r="FA12" s="22">
        <v>-9999</v>
      </c>
      <c r="FB12" s="4">
        <v>3.8438821945908259E-2</v>
      </c>
      <c r="FC12" s="4">
        <f t="shared" si="47"/>
        <v>384.38821945908262</v>
      </c>
      <c r="FD12" s="4">
        <v>0.36906682955785247</v>
      </c>
      <c r="FE12" s="18">
        <v>12.4</v>
      </c>
      <c r="FF12" s="11">
        <v>14.7</v>
      </c>
      <c r="FG12" s="18">
        <v>9.1999999999999993</v>
      </c>
      <c r="FH12" s="11">
        <v>11.9</v>
      </c>
      <c r="FI12" s="19">
        <v>6.9</v>
      </c>
      <c r="FJ12" s="11">
        <v>10.4</v>
      </c>
      <c r="FK12" s="20">
        <v>7.5</v>
      </c>
      <c r="FL12" s="20">
        <v>9.6</v>
      </c>
      <c r="FM12" s="20">
        <v>10.050000000000001</v>
      </c>
      <c r="FN12" s="10">
        <v>6.6</v>
      </c>
      <c r="FO12" s="10">
        <v>7.5</v>
      </c>
      <c r="FP12" s="20">
        <v>9.1999999999999993</v>
      </c>
      <c r="FQ12" s="10">
        <v>13.3</v>
      </c>
      <c r="FR12" s="20">
        <v>8.4</v>
      </c>
      <c r="FS12" s="10">
        <v>5.2</v>
      </c>
      <c r="FT12" s="10">
        <v>8.4</v>
      </c>
      <c r="FU12" s="10">
        <v>8.9</v>
      </c>
      <c r="FV12" s="10">
        <v>10.9</v>
      </c>
      <c r="FW12" s="10">
        <v>12.4</v>
      </c>
      <c r="FX12" s="10">
        <v>10.8</v>
      </c>
      <c r="FY12" s="10">
        <v>9.9</v>
      </c>
      <c r="FZ12" s="10">
        <v>21.4</v>
      </c>
      <c r="GA12" s="18">
        <v>30.6</v>
      </c>
      <c r="GB12" s="18">
        <v>29.2</v>
      </c>
      <c r="GC12" s="18">
        <v>25.7</v>
      </c>
      <c r="GD12" s="18">
        <v>26.8</v>
      </c>
      <c r="GE12" s="18">
        <v>26.7</v>
      </c>
      <c r="GF12" s="21">
        <v>23.2</v>
      </c>
      <c r="GG12" s="21">
        <v>20</v>
      </c>
      <c r="GH12" s="21">
        <v>21.3</v>
      </c>
      <c r="GI12" s="21">
        <v>21.8</v>
      </c>
      <c r="GJ12" s="21">
        <v>25</v>
      </c>
      <c r="GK12" s="20">
        <v>33.5</v>
      </c>
      <c r="GL12" s="20">
        <v>23.5</v>
      </c>
      <c r="GM12" s="20">
        <v>44</v>
      </c>
      <c r="GN12" s="20">
        <v>32.5</v>
      </c>
      <c r="GO12" s="20">
        <v>42.5</v>
      </c>
      <c r="GP12" s="20">
        <v>49.5</v>
      </c>
      <c r="GQ12" s="20">
        <v>49.5</v>
      </c>
      <c r="GR12" s="20">
        <v>50.5</v>
      </c>
      <c r="GS12" s="20">
        <v>58.5</v>
      </c>
      <c r="GT12" s="20">
        <v>48</v>
      </c>
      <c r="GU12" s="20">
        <v>65</v>
      </c>
      <c r="GV12" s="20">
        <v>56</v>
      </c>
      <c r="GW12" s="20">
        <v>76.5</v>
      </c>
      <c r="GX12" s="20">
        <v>66.5</v>
      </c>
      <c r="GY12" s="22">
        <v>8703.5433070866147</v>
      </c>
      <c r="GZ12" s="22">
        <v>3826.8891069676156</v>
      </c>
      <c r="HA12" s="22">
        <v>1994.236602628918</v>
      </c>
      <c r="HB12" s="22">
        <v>344.7</v>
      </c>
      <c r="HC12" s="22">
        <v>6.2624254473161036</v>
      </c>
      <c r="HD12" s="22">
        <v>4.3222003929273081</v>
      </c>
      <c r="HE12" s="22">
        <v>8.7388282025819262</v>
      </c>
      <c r="HF12" s="22">
        <v>7.7464788732394361</v>
      </c>
      <c r="HG12" s="22">
        <v>-0.5</v>
      </c>
      <c r="HH12" s="10">
        <v>5.2305000000000001</v>
      </c>
      <c r="HI12" s="10">
        <v>4.74</v>
      </c>
      <c r="HJ12" s="4">
        <v>4.32</v>
      </c>
      <c r="HK12" s="10">
        <v>2.5636999999999999</v>
      </c>
      <c r="HL12" s="10">
        <v>2.1589</v>
      </c>
      <c r="HM12" s="10">
        <v>5.2305000000000001</v>
      </c>
      <c r="HN12" s="10">
        <v>4.74</v>
      </c>
      <c r="HO12" s="10">
        <v>4.2061000000000002</v>
      </c>
      <c r="HP12" s="10">
        <v>3.1753999999999998</v>
      </c>
      <c r="HQ12" s="10">
        <v>2.5486</v>
      </c>
      <c r="HR12" s="10">
        <v>2.4323000000000001</v>
      </c>
      <c r="HS12" s="10">
        <v>2.4931000000000001</v>
      </c>
      <c r="HT12" s="10">
        <v>2.3374000000000001</v>
      </c>
      <c r="HU12" s="10">
        <v>2.1589</v>
      </c>
      <c r="HV12" s="18">
        <v>251.3</v>
      </c>
      <c r="HW12" s="18">
        <v>72.09</v>
      </c>
      <c r="HX12" s="17">
        <f t="shared" si="48"/>
        <v>179.21</v>
      </c>
      <c r="HY12" s="11">
        <v>11</v>
      </c>
      <c r="HZ12" s="11">
        <v>311.89999999999998</v>
      </c>
      <c r="IA12" s="11">
        <v>32.880000000000003</v>
      </c>
      <c r="IB12" s="20">
        <f t="shared" si="49"/>
        <v>279.02</v>
      </c>
      <c r="IC12" s="23">
        <v>78</v>
      </c>
      <c r="ID12" s="11">
        <v>199.1</v>
      </c>
      <c r="IE12" s="11">
        <v>32.880000000000003</v>
      </c>
      <c r="IF12" s="10">
        <f t="shared" si="50"/>
        <v>166.22</v>
      </c>
      <c r="IG12" s="11">
        <v>132.69999999999999</v>
      </c>
      <c r="IH12" s="11">
        <v>32.880000000000003</v>
      </c>
      <c r="II12" s="10">
        <f t="shared" si="51"/>
        <v>99.82</v>
      </c>
      <c r="IJ12" s="11">
        <v>103</v>
      </c>
      <c r="IK12" s="11">
        <v>32.880000000000003</v>
      </c>
      <c r="IL12" s="10">
        <f t="shared" si="52"/>
        <v>70.12</v>
      </c>
      <c r="IM12" s="24">
        <v>39.9</v>
      </c>
      <c r="IN12" s="24">
        <v>6.91</v>
      </c>
      <c r="IO12" s="24">
        <v>68.8</v>
      </c>
      <c r="IP12" s="24">
        <v>32.880000000000003</v>
      </c>
      <c r="IQ12" s="20">
        <f t="shared" si="116"/>
        <v>32.989999999999995</v>
      </c>
      <c r="IR12" s="20">
        <f t="shared" si="117"/>
        <v>35.919999999999995</v>
      </c>
      <c r="IS12" s="17">
        <f t="shared" si="55"/>
        <v>352.15686274509801</v>
      </c>
      <c r="IT12" s="17">
        <f t="shared" si="56"/>
        <v>314.42577030812322</v>
      </c>
      <c r="IU12" s="22">
        <f t="shared" si="7"/>
        <v>1756.9607843137255</v>
      </c>
      <c r="IV12" s="17">
        <f t="shared" si="8"/>
        <v>2735.4901960784314</v>
      </c>
      <c r="IW12" s="17">
        <f t="shared" si="9"/>
        <v>978.62745098039204</v>
      </c>
      <c r="IX12" s="17">
        <f t="shared" si="57"/>
        <v>687.45098039215691</v>
      </c>
      <c r="IY12" s="22">
        <f t="shared" si="10"/>
        <v>1629.6078431372548</v>
      </c>
      <c r="IZ12" s="17">
        <f t="shared" si="58"/>
        <v>6158.5294117647063</v>
      </c>
      <c r="JA12" s="17">
        <f t="shared" si="59"/>
        <v>323.43137254901956</v>
      </c>
      <c r="JB12" s="18">
        <v>25.4</v>
      </c>
      <c r="JC12" s="19">
        <v>2.0828785360886126</v>
      </c>
      <c r="JD12" s="4">
        <v>2.27</v>
      </c>
      <c r="JE12" s="4">
        <f t="shared" si="11"/>
        <v>39.883009803921574</v>
      </c>
      <c r="JF12" s="28">
        <v>0.36766167840206881</v>
      </c>
      <c r="JG12" s="4">
        <v>0.54</v>
      </c>
      <c r="JH12" s="4">
        <f t="shared" si="12"/>
        <v>14.771647058823531</v>
      </c>
      <c r="JI12" s="28">
        <v>0.36703436625154484</v>
      </c>
      <c r="JJ12" s="4">
        <v>1.23</v>
      </c>
      <c r="JK12" s="4">
        <f t="shared" si="13"/>
        <v>12.037117647058823</v>
      </c>
      <c r="JL12" s="28">
        <v>0.36676926815772953</v>
      </c>
      <c r="JM12" s="4">
        <v>3.25</v>
      </c>
      <c r="JN12" s="4">
        <f t="shared" si="14"/>
        <v>10.511519607843136</v>
      </c>
      <c r="JO12" s="28">
        <v>0.36771644724571134</v>
      </c>
      <c r="JP12" s="17">
        <f t="shared" si="60"/>
        <v>77.203294117647076</v>
      </c>
      <c r="JQ12" s="17">
        <f t="shared" si="61"/>
        <v>68.93151260504203</v>
      </c>
      <c r="JR12" s="20">
        <v>19.2</v>
      </c>
      <c r="JS12" s="5">
        <v>128.39125999999999</v>
      </c>
      <c r="JT12" s="17">
        <v>2.97</v>
      </c>
      <c r="JU12" s="17">
        <f t="shared" si="62"/>
        <v>2.46</v>
      </c>
      <c r="JV12" s="4">
        <f t="shared" si="112"/>
        <v>1838.3646670897738</v>
      </c>
      <c r="JW12" s="10">
        <v>0.86</v>
      </c>
      <c r="JX12" s="4">
        <f t="shared" si="114"/>
        <v>0.34959349593495936</v>
      </c>
      <c r="JY12" s="4">
        <f t="shared" si="63"/>
        <v>642.68033077122175</v>
      </c>
      <c r="JZ12" s="4">
        <f t="shared" si="64"/>
        <v>719.80197046376838</v>
      </c>
      <c r="KA12" s="10">
        <v>1.1100000000000001</v>
      </c>
      <c r="KB12" s="4">
        <f t="shared" si="15"/>
        <v>0.45121951219512202</v>
      </c>
      <c r="KC12" s="4">
        <f t="shared" si="16"/>
        <v>829.50600832099565</v>
      </c>
      <c r="KD12" s="4">
        <f t="shared" si="65"/>
        <v>929.04672931951518</v>
      </c>
      <c r="KE12" s="4">
        <v>2.6</v>
      </c>
      <c r="KF12" s="4">
        <v>43.4</v>
      </c>
      <c r="KG12" s="4">
        <f t="shared" si="66"/>
        <v>309.99999999999994</v>
      </c>
      <c r="KH12" s="4">
        <v>3.8771143338624365</v>
      </c>
      <c r="KI12" s="4">
        <f t="shared" si="67"/>
        <v>4.1750462682954526</v>
      </c>
      <c r="KJ12" s="4">
        <f t="shared" si="17"/>
        <v>38.788130803175378</v>
      </c>
      <c r="KK12" s="28">
        <v>0.36769612728781603</v>
      </c>
      <c r="KL12" s="4">
        <v>3.75</v>
      </c>
      <c r="KM12" s="4">
        <v>0.275716256342105</v>
      </c>
      <c r="KN12" s="4">
        <v>0.44106801784210498</v>
      </c>
      <c r="KO12" s="4">
        <v>0.25104310071052599</v>
      </c>
      <c r="KP12" s="4">
        <v>0.36295076744736898</v>
      </c>
      <c r="KQ12" s="4">
        <v>0.53111744876315803</v>
      </c>
      <c r="KR12" s="4">
        <v>0.47188639913157898</v>
      </c>
      <c r="KS12" s="4">
        <v>0.36374920094736801</v>
      </c>
      <c r="KT12" s="4">
        <v>0.52919383826315802</v>
      </c>
      <c r="KU12" s="4">
        <v>0.48631030705263201</v>
      </c>
      <c r="KV12" s="4">
        <v>0.2697</v>
      </c>
      <c r="KW12" s="4">
        <v>0.43736842105263202</v>
      </c>
      <c r="KX12" s="4">
        <v>0.26506842105263201</v>
      </c>
      <c r="KY12" s="4">
        <v>26.283157894736799</v>
      </c>
      <c r="KZ12" s="4">
        <v>23.231315789473701</v>
      </c>
      <c r="LA12" s="4">
        <v>17.1660526315789</v>
      </c>
      <c r="LB12" s="4">
        <v>31.713421052631599</v>
      </c>
      <c r="LC12" s="4">
        <v>30.9021052631579</v>
      </c>
      <c r="LD12" s="4">
        <v>25.530263157894701</v>
      </c>
      <c r="LE12" s="4">
        <v>25.58</v>
      </c>
      <c r="LF12" s="4">
        <v>0.167588073684211</v>
      </c>
      <c r="LG12" s="4">
        <v>0.131510826315789</v>
      </c>
      <c r="LH12" s="4">
        <v>55.845263157894699</v>
      </c>
      <c r="LI12" s="4">
        <v>53.0431578947369</v>
      </c>
      <c r="LJ12" s="4">
        <v>53</v>
      </c>
      <c r="LK12" s="4">
        <f t="shared" si="68"/>
        <v>-2.8452631578946992</v>
      </c>
      <c r="LL12" s="4">
        <f t="shared" si="69"/>
        <v>-4.315789473690046E-2</v>
      </c>
      <c r="LM12" s="4">
        <v>1813.001</v>
      </c>
      <c r="LN12" s="4">
        <v>1749.3889999999999</v>
      </c>
      <c r="LO12" s="4">
        <v>0.18518743841052601</v>
      </c>
      <c r="LP12" s="4">
        <v>0.18640979577894701</v>
      </c>
      <c r="LQ12" s="4">
        <v>0.14416581580000001</v>
      </c>
      <c r="LR12" s="4">
        <v>0.12989760467105299</v>
      </c>
      <c r="LS12" s="4">
        <v>9.4916252231578901E-2</v>
      </c>
      <c r="LT12" s="4">
        <v>9.1107890892105303E-2</v>
      </c>
      <c r="LU12" s="4">
        <v>5.2975977626315798E-2</v>
      </c>
      <c r="LV12" s="4">
        <v>3.3251416828947403E-2</v>
      </c>
      <c r="LW12" s="4">
        <v>4.2157453218421001E-2</v>
      </c>
      <c r="LX12" s="4">
        <v>5.8016116721052599E-2</v>
      </c>
      <c r="LY12" s="4">
        <v>0.33244129745263201</v>
      </c>
      <c r="LZ12" s="4">
        <v>0.35651971537105298</v>
      </c>
      <c r="MA12" s="4">
        <v>0.32471184274999998</v>
      </c>
      <c r="MB12" s="4">
        <v>0.31488008190526301</v>
      </c>
      <c r="MC12" s="4">
        <v>0.156944301936842</v>
      </c>
      <c r="MD12" s="4">
        <v>0.182325797463158</v>
      </c>
      <c r="ME12" s="4">
        <v>0.45493230526842099</v>
      </c>
      <c r="MF12" s="4">
        <v>0.46345178431052603</v>
      </c>
      <c r="MG12" s="4">
        <v>0.439869968339474</v>
      </c>
      <c r="MH12" s="4">
        <v>0.51558456883947401</v>
      </c>
      <c r="MI12" s="4">
        <v>0.461733059505263</v>
      </c>
      <c r="MJ12" s="4">
        <v>0.52317847765000003</v>
      </c>
      <c r="MK12" s="4">
        <v>0.25634309447368397</v>
      </c>
      <c r="ML12" s="4">
        <v>0.30596210191315798</v>
      </c>
      <c r="MM12" s="4">
        <v>0.22558517435789499</v>
      </c>
      <c r="MN12" s="4">
        <v>0.27629884596578902</v>
      </c>
      <c r="MO12" s="4">
        <v>-0.100516631552632</v>
      </c>
      <c r="MP12" s="4">
        <v>-6.3421505352631594E-2</v>
      </c>
      <c r="MQ12" s="4">
        <v>0.461733059505263</v>
      </c>
      <c r="MR12" s="4">
        <v>0.52317847765000003</v>
      </c>
      <c r="MS12" s="4">
        <v>9.5663300386842107E-2</v>
      </c>
      <c r="MT12" s="4">
        <v>9.1649520642105201E-2</v>
      </c>
      <c r="MU12" s="4">
        <v>5.5765559286842098E-2</v>
      </c>
      <c r="MV12" s="4">
        <v>4.94984332868421E-2</v>
      </c>
      <c r="MW12" s="4">
        <v>4.0114236776315801E-2</v>
      </c>
      <c r="MX12" s="4">
        <v>4.2347194623684199E-2</v>
      </c>
      <c r="MY12" s="4">
        <v>0.41826774149210499</v>
      </c>
      <c r="MZ12" s="4">
        <v>0.46086020174736803</v>
      </c>
      <c r="NA12" s="4">
        <v>0.43996857550000001</v>
      </c>
      <c r="NB12" s="4">
        <v>0.48114483474736802</v>
      </c>
      <c r="NC12" s="4">
        <v>-0.105583038473684</v>
      </c>
      <c r="ND12" s="4">
        <v>-9.4290107499999998E-2</v>
      </c>
      <c r="NE12" s="4">
        <v>0.43996857550000001</v>
      </c>
      <c r="NF12" s="4">
        <v>0.48114483474736802</v>
      </c>
      <c r="NG12" s="4">
        <v>0.27711788556410299</v>
      </c>
      <c r="NH12" s="4">
        <v>0.447998524282051</v>
      </c>
      <c r="NI12" s="4">
        <v>0.25490489700000002</v>
      </c>
      <c r="NJ12" s="4">
        <v>0.36814544874359001</v>
      </c>
      <c r="NK12" s="4">
        <v>0.51708957017948698</v>
      </c>
      <c r="NL12" s="4">
        <v>0.46916336676923098</v>
      </c>
      <c r="NM12" s="4">
        <v>0.367127158564103</v>
      </c>
      <c r="NN12" s="4">
        <v>0.54005720302564098</v>
      </c>
      <c r="NO12" s="4">
        <v>0.49652561374359</v>
      </c>
      <c r="NP12" s="4">
        <v>0.26691870484615399</v>
      </c>
      <c r="NQ12" s="4">
        <v>0.433782051282051</v>
      </c>
      <c r="NR12" s="4">
        <v>0.26358109482051301</v>
      </c>
      <c r="NS12" s="4">
        <v>35.671025641025601</v>
      </c>
      <c r="NT12" s="4">
        <v>32.9335897435897</v>
      </c>
      <c r="NU12" s="4">
        <v>9.3948717948718006</v>
      </c>
      <c r="NV12" s="4">
        <v>54.4</v>
      </c>
      <c r="NW12" s="4">
        <v>54.527692307692298</v>
      </c>
      <c r="NX12" s="4">
        <v>38.049743589743599</v>
      </c>
      <c r="NY12" s="4">
        <v>38.06</v>
      </c>
      <c r="NZ12" s="4">
        <v>0.469293384615385</v>
      </c>
      <c r="OA12" s="4">
        <v>0.43201728717948701</v>
      </c>
      <c r="OB12" s="4">
        <v>54.7038461538462</v>
      </c>
      <c r="OC12" s="4">
        <v>50.546410256410297</v>
      </c>
      <c r="OD12" s="4">
        <v>54.5</v>
      </c>
      <c r="OE12" s="4">
        <f t="shared" si="70"/>
        <v>-0.2038461538462002</v>
      </c>
      <c r="OF12" s="4">
        <f t="shared" si="71"/>
        <v>3.9535897435897027</v>
      </c>
      <c r="OG12" s="4">
        <v>1787.0905384615401</v>
      </c>
      <c r="OH12" s="4">
        <v>1692.6937435897401</v>
      </c>
      <c r="OI12" s="4">
        <v>0.19053571280512799</v>
      </c>
      <c r="OJ12" s="4">
        <v>0.167300823358974</v>
      </c>
      <c r="OK12" s="4">
        <v>0.14982751301282099</v>
      </c>
      <c r="OL12" s="4">
        <v>0.120281699512821</v>
      </c>
      <c r="OM12" s="4">
        <v>0.10905746592820501</v>
      </c>
      <c r="ON12" s="4">
        <v>7.0696040346153802E-2</v>
      </c>
      <c r="OO12" s="4">
        <v>6.7454303956410194E-2</v>
      </c>
      <c r="OP12" s="4">
        <v>2.2742810858974401E-2</v>
      </c>
      <c r="OQ12" s="4">
        <v>4.1920517487179502E-2</v>
      </c>
      <c r="OR12" s="4">
        <v>4.8028135002564101E-2</v>
      </c>
      <c r="OS12" s="4">
        <v>0.34397366698718002</v>
      </c>
      <c r="OT12" s="4">
        <v>0.33863744211794899</v>
      </c>
      <c r="OU12" s="4">
        <v>0.33837195254102598</v>
      </c>
      <c r="OV12" s="4">
        <v>0.30117155744615398</v>
      </c>
      <c r="OW12" s="4">
        <v>0.164245130625641</v>
      </c>
      <c r="OX12" s="4">
        <v>0.18177733455897399</v>
      </c>
      <c r="OY12" s="4">
        <v>0.47125079461538499</v>
      </c>
      <c r="OZ12" s="4">
        <v>0.40483540544871799</v>
      </c>
      <c r="PA12" s="4">
        <v>0.38145285932051298</v>
      </c>
      <c r="PB12" s="4">
        <v>0.60142725432564104</v>
      </c>
      <c r="PC12" s="4">
        <v>0.405746608823077</v>
      </c>
      <c r="PD12" s="4">
        <v>0.60694780729230802</v>
      </c>
      <c r="PE12" s="4">
        <v>0.24922190462564101</v>
      </c>
      <c r="PF12" s="4">
        <v>0.29154443414358999</v>
      </c>
      <c r="PG12" s="4">
        <v>0.218205472658974</v>
      </c>
      <c r="PH12" s="4">
        <v>0.264425213702564</v>
      </c>
      <c r="PI12" s="4">
        <v>-0.126270870538462</v>
      </c>
      <c r="PJ12" s="4">
        <v>-4.3621543597435898E-2</v>
      </c>
      <c r="PK12" s="4">
        <v>0.405746608823077</v>
      </c>
      <c r="PL12" s="4">
        <v>0.60694780729230802</v>
      </c>
      <c r="PM12" s="4">
        <v>0.25655773167307699</v>
      </c>
      <c r="PN12" s="4">
        <v>0.408386424461539</v>
      </c>
      <c r="PO12" s="4">
        <v>0.234564312192308</v>
      </c>
      <c r="PP12" s="4">
        <v>0.33896157798076898</v>
      </c>
      <c r="PQ12" s="4">
        <v>0.49499841717307702</v>
      </c>
      <c r="PR12" s="4">
        <v>0.43450526146153801</v>
      </c>
      <c r="PS12" s="4">
        <v>0.34414173782692298</v>
      </c>
      <c r="PT12" s="4">
        <v>0.51182913684615405</v>
      </c>
      <c r="PU12" s="4">
        <v>0.47851232905769198</v>
      </c>
      <c r="PV12" s="4">
        <v>0.250545868365385</v>
      </c>
      <c r="PW12" s="4">
        <v>0.39836538461538501</v>
      </c>
      <c r="PX12" s="4">
        <v>0.24399470290384601</v>
      </c>
      <c r="PY12" s="4">
        <v>24.48</v>
      </c>
      <c r="PZ12" s="4">
        <v>21.992692307692302</v>
      </c>
      <c r="QA12" s="4">
        <v>28.331730769230798</v>
      </c>
      <c r="QB12" s="4">
        <v>41.232500000000002</v>
      </c>
      <c r="QC12" s="4">
        <v>41.789230769230798</v>
      </c>
      <c r="QD12" s="4">
        <v>26.58</v>
      </c>
      <c r="QE12" s="4">
        <v>26.57</v>
      </c>
      <c r="QF12" s="4">
        <v>0.41014804615384598</v>
      </c>
      <c r="QG12" s="4">
        <v>0.38972205384615399</v>
      </c>
      <c r="QH12" s="4">
        <v>58.057692307692299</v>
      </c>
      <c r="QI12" s="4">
        <v>52.471538461538501</v>
      </c>
      <c r="QJ12" s="4">
        <v>58</v>
      </c>
      <c r="QK12" s="4">
        <f t="shared" si="72"/>
        <v>-5.7692307692299494E-2</v>
      </c>
      <c r="QL12" s="4">
        <f t="shared" si="73"/>
        <v>5.5284615384614995</v>
      </c>
      <c r="QM12" s="4">
        <v>1861.6316538461499</v>
      </c>
      <c r="QN12" s="4">
        <v>1736.39130769231</v>
      </c>
      <c r="QO12" s="4">
        <v>0.195723003692308</v>
      </c>
      <c r="QP12" s="4">
        <v>0.18594166831923101</v>
      </c>
      <c r="QQ12" s="4">
        <v>0.16332051574807699</v>
      </c>
      <c r="QR12" s="4">
        <v>0.123258755588462</v>
      </c>
      <c r="QS12" s="4">
        <v>0.124555416355769</v>
      </c>
      <c r="QT12" s="4">
        <v>9.4841903605769204E-2</v>
      </c>
      <c r="QU12" s="4">
        <v>9.1448523178846206E-2</v>
      </c>
      <c r="QV12" s="4">
        <v>3.0784927721153901E-2</v>
      </c>
      <c r="QW12" s="4">
        <v>3.3513290474999999E-2</v>
      </c>
      <c r="QX12" s="4">
        <v>6.4253881055769194E-2</v>
      </c>
      <c r="QY12" s="4">
        <v>0.35421599355576899</v>
      </c>
      <c r="QZ12" s="4">
        <v>0.35598119205000001</v>
      </c>
      <c r="RA12" s="4">
        <v>0.342558280161539</v>
      </c>
      <c r="RB12" s="4">
        <v>0.31611355461923102</v>
      </c>
      <c r="RC12" s="4">
        <v>0.17033551599999999</v>
      </c>
      <c r="RD12" s="4">
        <v>0.182176285588461</v>
      </c>
      <c r="RE12" s="4">
        <v>0.48777877780961498</v>
      </c>
      <c r="RF12" s="4">
        <v>0.461085360390385</v>
      </c>
      <c r="RG12" s="4">
        <v>0.26075242306538499</v>
      </c>
      <c r="RH12" s="4">
        <v>0.69003511577115395</v>
      </c>
      <c r="RI12" s="4">
        <v>0.28345871589615401</v>
      </c>
      <c r="RJ12" s="4">
        <v>0.70528286185961497</v>
      </c>
      <c r="RK12" s="4">
        <v>0.192979719836538</v>
      </c>
      <c r="RL12" s="4">
        <v>0.35575231893461501</v>
      </c>
      <c r="RM12" s="4">
        <v>0.16689165482115401</v>
      </c>
      <c r="RN12" s="4">
        <v>0.321262155780769</v>
      </c>
      <c r="RO12" s="4">
        <v>-0.16739872913461501</v>
      </c>
      <c r="RP12" s="4">
        <v>-5.89609858269231E-2</v>
      </c>
      <c r="RQ12" s="4">
        <v>0.28345871589615401</v>
      </c>
      <c r="RR12" s="4">
        <v>0.70528286185961497</v>
      </c>
      <c r="RS12" s="4">
        <v>0.120502729592308</v>
      </c>
      <c r="RT12" s="4">
        <v>0.108135102044231</v>
      </c>
      <c r="RU12" s="4">
        <v>7.2954416738461494E-2</v>
      </c>
      <c r="RV12" s="4">
        <v>5.7545497548076897E-2</v>
      </c>
      <c r="RW12" s="4">
        <v>4.7992116232692297E-2</v>
      </c>
      <c r="RX12" s="4">
        <v>5.09325984730769E-2</v>
      </c>
      <c r="RY12" s="4">
        <v>0.39930075187115399</v>
      </c>
      <c r="RZ12" s="4">
        <v>0.47113480176730799</v>
      </c>
      <c r="SA12" s="4">
        <v>0.42606265633461499</v>
      </c>
      <c r="SB12" s="4">
        <v>0.49667621914615401</v>
      </c>
      <c r="SC12" s="4">
        <v>-0.13567012492307701</v>
      </c>
      <c r="SD12" s="4">
        <v>-0.108578481711538</v>
      </c>
      <c r="SE12" s="4">
        <v>0.42606265633461499</v>
      </c>
      <c r="SF12" s="4">
        <v>0.49667621914615401</v>
      </c>
      <c r="SG12" s="4">
        <v>0.244269398215686</v>
      </c>
      <c r="SH12" s="4">
        <v>0.36448757235294099</v>
      </c>
      <c r="SI12" s="4">
        <v>0.21169052486274501</v>
      </c>
      <c r="SJ12" s="4">
        <v>0.308635752705882</v>
      </c>
      <c r="SK12" s="4">
        <v>0.45327097198039201</v>
      </c>
      <c r="SL12" s="4">
        <v>0.37851526994117601</v>
      </c>
      <c r="SM12" s="4">
        <v>0.31133584670588199</v>
      </c>
      <c r="SN12" s="4">
        <v>0.47095502882352902</v>
      </c>
      <c r="SO12" s="4">
        <v>0.42103830141176501</v>
      </c>
      <c r="SP12" s="4">
        <v>0.239396834882353</v>
      </c>
      <c r="SQ12" s="4">
        <v>0.366642705921569</v>
      </c>
      <c r="SR12" s="4">
        <v>0.232825719078431</v>
      </c>
      <c r="SS12" s="4">
        <v>22.437058823529402</v>
      </c>
      <c r="ST12" s="4">
        <v>20.108039215686301</v>
      </c>
      <c r="SU12" s="4">
        <v>25.868823529411799</v>
      </c>
      <c r="SV12" s="4">
        <v>31.463725490196101</v>
      </c>
      <c r="SW12" s="4">
        <v>31.788235294117701</v>
      </c>
      <c r="SX12" s="4">
        <v>22.4</v>
      </c>
      <c r="SY12" s="4">
        <v>22.2798039215686</v>
      </c>
      <c r="SZ12" s="4">
        <v>0.24600313529411799</v>
      </c>
      <c r="TA12" s="4">
        <v>0.23555625098039201</v>
      </c>
      <c r="TB12" s="4">
        <v>61.7976470588235</v>
      </c>
      <c r="TC12" s="4">
        <v>53.8898039215686</v>
      </c>
      <c r="TD12" s="4">
        <v>62</v>
      </c>
      <c r="TE12" s="4">
        <f t="shared" si="74"/>
        <v>0.20235294117649971</v>
      </c>
      <c r="TF12" s="4">
        <f t="shared" si="75"/>
        <v>8.1101960784314002</v>
      </c>
      <c r="TG12" s="4">
        <v>1948.0949215686301</v>
      </c>
      <c r="TH12" s="4">
        <v>1768.60652941177</v>
      </c>
      <c r="TI12" s="4">
        <v>0.20397118194313699</v>
      </c>
      <c r="TJ12" s="4">
        <v>0.18846242350980399</v>
      </c>
      <c r="TK12" s="4">
        <v>0.14977735286666699</v>
      </c>
      <c r="TL12" s="4">
        <v>0.101282231747059</v>
      </c>
      <c r="TM12" s="4">
        <v>0.124581225362745</v>
      </c>
      <c r="TN12" s="4">
        <v>0.107384765127451</v>
      </c>
      <c r="TO12" s="4">
        <v>6.9150125315686303E-2</v>
      </c>
      <c r="TP12" s="4">
        <v>1.8616944907843099E-2</v>
      </c>
      <c r="TQ12" s="4">
        <v>5.5927953315686299E-2</v>
      </c>
      <c r="TR12" s="4">
        <v>8.89189882137255E-2</v>
      </c>
      <c r="TS12" s="4">
        <v>0.33829658855490202</v>
      </c>
      <c r="TT12" s="4">
        <v>0.36194459066470602</v>
      </c>
      <c r="TU12" s="4">
        <v>0.32591511543725499</v>
      </c>
      <c r="TV12" s="4">
        <v>0.29820858835882402</v>
      </c>
      <c r="TW12" s="4">
        <v>0.14429731173333299</v>
      </c>
      <c r="TX12" s="4">
        <v>0.18643533796862699</v>
      </c>
      <c r="TY12" s="4">
        <v>0.51342550891960803</v>
      </c>
      <c r="TZ12" s="4">
        <v>0.47002865763921597</v>
      </c>
      <c r="UA12" s="4">
        <v>0.44939862324902002</v>
      </c>
      <c r="UB12" s="4">
        <v>0.76072777517450996</v>
      </c>
      <c r="UC12" s="4">
        <v>0.47791447999411801</v>
      </c>
      <c r="UD12" s="4">
        <v>0.77018055689999998</v>
      </c>
      <c r="UE12" s="4">
        <v>0.31064907240980399</v>
      </c>
      <c r="UF12" s="4">
        <v>0.488265210009804</v>
      </c>
      <c r="UG12" s="4">
        <v>0.27265872087450999</v>
      </c>
      <c r="UH12" s="4">
        <v>0.450271648484314</v>
      </c>
      <c r="UI12" s="4">
        <v>-0.12905938719607801</v>
      </c>
      <c r="UJ12" s="4">
        <v>-3.4928335811764702E-2</v>
      </c>
      <c r="UK12" s="4">
        <v>0.47791447999411801</v>
      </c>
      <c r="UL12" s="4">
        <v>0.77018055689999998</v>
      </c>
      <c r="UM12" s="4">
        <v>0.12636498048235301</v>
      </c>
      <c r="UN12" s="4">
        <v>0.10978499649215701</v>
      </c>
      <c r="UO12" s="4">
        <v>7.9890101331372601E-2</v>
      </c>
      <c r="UP12" s="4">
        <v>6.4009350952941205E-2</v>
      </c>
      <c r="UQ12" s="4">
        <v>4.6987459454902E-2</v>
      </c>
      <c r="UR12" s="4">
        <v>4.6144496425490199E-2</v>
      </c>
      <c r="US12" s="4">
        <v>0.37135101960588202</v>
      </c>
      <c r="UT12" s="4">
        <v>0.42235828501764699</v>
      </c>
      <c r="UU12" s="4">
        <v>0.39979019458235299</v>
      </c>
      <c r="UV12" s="4">
        <v>0.44788538602156902</v>
      </c>
      <c r="UW12" s="4">
        <v>-0.14758501996078399</v>
      </c>
      <c r="UX12" s="4">
        <v>-0.119891716823529</v>
      </c>
      <c r="UY12" s="4">
        <v>0.39979019458235299</v>
      </c>
      <c r="UZ12" s="4">
        <v>0.44788538602156902</v>
      </c>
      <c r="VA12" s="4">
        <v>0.218223351615385</v>
      </c>
      <c r="VB12" s="4">
        <v>0.32028767356410298</v>
      </c>
      <c r="VC12" s="4">
        <v>0.194683105846154</v>
      </c>
      <c r="VD12" s="4">
        <v>0.26838882505128198</v>
      </c>
      <c r="VE12" s="4">
        <v>0.44400259043589702</v>
      </c>
      <c r="VF12" s="4">
        <v>0.38985185776923098</v>
      </c>
      <c r="VG12" s="4">
        <v>0.29238197700000002</v>
      </c>
      <c r="VH12" s="4">
        <v>0.45157416428205099</v>
      </c>
      <c r="VI12" s="4">
        <v>0.40871167571794897</v>
      </c>
      <c r="VJ12" s="4">
        <v>0.21957385341025601</v>
      </c>
      <c r="VK12" s="4">
        <v>0.33817920487179498</v>
      </c>
      <c r="VL12" s="4">
        <v>0.216211167358974</v>
      </c>
      <c r="VM12" s="4">
        <v>31.4</v>
      </c>
      <c r="VN12" s="4">
        <v>30.708974358974402</v>
      </c>
      <c r="VO12" s="4">
        <v>14.8417948717949</v>
      </c>
      <c r="VP12" s="4">
        <v>38.729999999999997</v>
      </c>
      <c r="VQ12" s="4">
        <v>35.822307692307703</v>
      </c>
      <c r="VR12" s="4">
        <v>32.869999999999997</v>
      </c>
      <c r="VS12" s="4">
        <v>32.899743589743601</v>
      </c>
      <c r="VT12" s="4">
        <v>0.16056680410256399</v>
      </c>
      <c r="VU12" s="4">
        <v>7.3444396153846195E-2</v>
      </c>
      <c r="VV12" s="4">
        <v>56.545384615384599</v>
      </c>
      <c r="VW12" s="4">
        <v>59.228717948718</v>
      </c>
      <c r="VX12" s="4">
        <v>68.099999999999994</v>
      </c>
      <c r="VY12" s="4">
        <f t="shared" si="76"/>
        <v>11.554615384615396</v>
      </c>
      <c r="VZ12" s="4">
        <f t="shared" si="77"/>
        <v>8.8712820512819945</v>
      </c>
      <c r="WA12" s="4">
        <f t="shared" si="78"/>
        <v>10.212948717948695</v>
      </c>
      <c r="WB12" s="4">
        <v>1828.89035897436</v>
      </c>
      <c r="WC12" s="4">
        <v>1889.79833333333</v>
      </c>
      <c r="WD12" s="4">
        <v>0.21363955688974401</v>
      </c>
      <c r="WE12" s="4">
        <v>0.244767423848718</v>
      </c>
      <c r="WF12" s="4">
        <v>0.16604528190769199</v>
      </c>
      <c r="WG12" s="4">
        <v>0.18427026678718</v>
      </c>
      <c r="WH12" s="4">
        <v>0.14358928946410299</v>
      </c>
      <c r="WI12" s="4">
        <v>0.16036397399230801</v>
      </c>
      <c r="WJ12" s="4">
        <f t="shared" si="79"/>
        <v>0.1519766317282055</v>
      </c>
      <c r="WK12" s="4">
        <v>9.4829489230769198E-2</v>
      </c>
      <c r="WL12" s="4">
        <v>9.7866906902564096E-2</v>
      </c>
      <c r="WM12" s="4">
        <v>4.9471604643589698E-2</v>
      </c>
      <c r="WN12" s="4">
        <v>6.3631948507692299E-2</v>
      </c>
      <c r="WO12" s="4">
        <v>0.35211271938974398</v>
      </c>
      <c r="WP12" s="4">
        <v>0.38851730597948703</v>
      </c>
      <c r="WQ12" s="4">
        <v>0.34534012038205097</v>
      </c>
      <c r="WR12" s="4">
        <v>0.33919701053333301</v>
      </c>
      <c r="WS12" s="4">
        <v>0.14961593684615401</v>
      </c>
      <c r="WT12" s="4">
        <v>0.15906351490256401</v>
      </c>
      <c r="WU12" s="4">
        <v>0.54716061699999996</v>
      </c>
      <c r="WV12" s="4">
        <v>0.65677660855640996</v>
      </c>
      <c r="WW12" s="4">
        <v>0.34545405063846202</v>
      </c>
      <c r="WX12" s="4">
        <v>0.36273476198718002</v>
      </c>
      <c r="WY12" s="4">
        <v>0.37493542212051301</v>
      </c>
      <c r="WZ12" s="4">
        <v>0.39325086639743601</v>
      </c>
      <c r="XA12" s="4">
        <v>0.26305107379743597</v>
      </c>
      <c r="XB12" s="4">
        <v>0.27910243079487201</v>
      </c>
      <c r="XC12" s="4">
        <v>0.227588406194872</v>
      </c>
      <c r="XD12" s="4">
        <v>0.23975126567948701</v>
      </c>
      <c r="XE12" s="4">
        <v>-0.17237667130769199</v>
      </c>
      <c r="XF12" s="4">
        <v>-0.177469209897436</v>
      </c>
      <c r="XG12" s="4">
        <v>0.37493542212051301</v>
      </c>
      <c r="XH12" s="4">
        <v>0.39325086639743601</v>
      </c>
      <c r="XI12" s="4">
        <v>0.15453014133076901</v>
      </c>
      <c r="XJ12" s="4">
        <v>0.22493983517948701</v>
      </c>
      <c r="XK12" s="4">
        <v>9.4956909217948707E-2</v>
      </c>
      <c r="XL12" s="4">
        <v>0.136440797633333</v>
      </c>
      <c r="XM12" s="4">
        <v>6.0758858212820503E-2</v>
      </c>
      <c r="XN12" s="4">
        <v>9.1536318961538493E-2</v>
      </c>
      <c r="XO12" s="4">
        <v>0.39724071862564098</v>
      </c>
      <c r="XP12" s="4">
        <v>0.40853774705640999</v>
      </c>
      <c r="XQ12" s="4">
        <v>0.435290493064103</v>
      </c>
      <c r="XR12" s="4">
        <v>0.45959855079230799</v>
      </c>
      <c r="XS12" s="4">
        <v>-0.17152595576923099</v>
      </c>
      <c r="XT12" s="4">
        <v>-0.23902012841025599</v>
      </c>
      <c r="XU12" s="4">
        <v>0.435290493064103</v>
      </c>
      <c r="XV12" s="4">
        <v>0.45959855079230799</v>
      </c>
      <c r="XW12" s="4">
        <v>0.17927714367647099</v>
      </c>
      <c r="XX12" s="4">
        <v>0.23128075938235301</v>
      </c>
      <c r="XY12" s="4">
        <v>0.16009318582352899</v>
      </c>
      <c r="XZ12" s="4">
        <v>0.20230255444117701</v>
      </c>
      <c r="YA12" s="4">
        <v>0.42700834073529398</v>
      </c>
      <c r="YB12" s="4">
        <v>0.33599312847058799</v>
      </c>
      <c r="YC12" s="4">
        <v>0.22903424050000001</v>
      </c>
      <c r="YD12" s="4">
        <v>0.39364199267647099</v>
      </c>
      <c r="YE12" s="4">
        <v>0.34033269049999998</v>
      </c>
      <c r="YF12" s="4">
        <v>0.17414752761764701</v>
      </c>
      <c r="YG12" s="4">
        <v>0.25485046355882401</v>
      </c>
      <c r="YH12" s="4">
        <v>0.16867935408823501</v>
      </c>
      <c r="YI12" s="4">
        <v>0.127705882352941</v>
      </c>
      <c r="YJ12" s="4">
        <v>0.16776470588235301</v>
      </c>
      <c r="YK12" s="4">
        <v>7.6999999999999999E-2</v>
      </c>
      <c r="YL12" s="4">
        <v>0.128911764705882</v>
      </c>
      <c r="YM12" s="4">
        <v>0.154323529411765</v>
      </c>
      <c r="YN12" s="4">
        <v>9.4205882352941195E-2</v>
      </c>
      <c r="YO12" s="4">
        <v>0.128705882352941</v>
      </c>
      <c r="YP12" s="4">
        <v>0.16888235294117601</v>
      </c>
      <c r="YQ12" s="4">
        <v>7.7852941176470597E-2</v>
      </c>
      <c r="YR12" s="4">
        <v>0.129352941176471</v>
      </c>
      <c r="YS12" s="4">
        <v>0.152705882352941</v>
      </c>
      <c r="YT12" s="4">
        <v>9.2676470588235305E-2</v>
      </c>
      <c r="YU12" s="4">
        <v>31.83</v>
      </c>
      <c r="YV12" s="4">
        <v>30.854411764705901</v>
      </c>
      <c r="YW12" s="4">
        <v>14.642352941176499</v>
      </c>
      <c r="YX12" s="4">
        <v>35.542647058823498</v>
      </c>
      <c r="YY12" s="4">
        <v>31.607352941176501</v>
      </c>
      <c r="YZ12" s="4">
        <v>32.67</v>
      </c>
      <c r="ZA12" s="4">
        <v>32.683529411764702</v>
      </c>
      <c r="ZB12" s="4">
        <v>7.9282484764705896E-2</v>
      </c>
      <c r="ZC12" s="4">
        <v>-2.3077578000000001E-2</v>
      </c>
      <c r="ZD12" s="4">
        <v>62.360588235294102</v>
      </c>
      <c r="ZE12" s="4">
        <v>63.139411764705898</v>
      </c>
      <c r="ZF12" s="4">
        <v>80.900000000000006</v>
      </c>
      <c r="ZG12" s="4">
        <f t="shared" si="80"/>
        <v>18.539411764705903</v>
      </c>
      <c r="ZH12" s="4">
        <f t="shared" si="81"/>
        <v>17.760588235294108</v>
      </c>
      <c r="ZI12" s="4">
        <v>1960.8822647058801</v>
      </c>
      <c r="ZJ12" s="4">
        <v>1978.5798235294101</v>
      </c>
      <c r="ZK12" s="4">
        <v>0.26322233931764699</v>
      </c>
      <c r="ZL12" s="4">
        <v>0.35570039878529403</v>
      </c>
      <c r="ZM12" s="4">
        <v>0.195611249741177</v>
      </c>
      <c r="ZN12" s="4">
        <v>0.24732998869705899</v>
      </c>
      <c r="ZO12" s="4">
        <v>0.21413456062647099</v>
      </c>
      <c r="ZP12" s="4">
        <v>0.29633839816764701</v>
      </c>
      <c r="ZQ12" s="4">
        <v>0.14477306459411801</v>
      </c>
      <c r="ZR12" s="4">
        <v>0.184023153108824</v>
      </c>
      <c r="ZS12" s="4">
        <v>7.1799528211764704E-2</v>
      </c>
      <c r="ZT12" s="4">
        <v>0.118863385408824</v>
      </c>
      <c r="ZU12" s="4">
        <v>0.39901271738823502</v>
      </c>
      <c r="ZV12" s="4">
        <v>0.45345745731176501</v>
      </c>
      <c r="ZW12" s="4">
        <v>0.38548621078529399</v>
      </c>
      <c r="ZX12" s="4">
        <v>0.40722525837941198</v>
      </c>
      <c r="ZY12" s="4">
        <v>0.15118486639411799</v>
      </c>
      <c r="ZZ12" s="4">
        <v>0.116422264344118</v>
      </c>
      <c r="AAA12" s="4">
        <v>0.72898284941470604</v>
      </c>
      <c r="AAB12" s="4">
        <v>1.1140525159647101</v>
      </c>
      <c r="AAC12" s="4">
        <v>0.34131524959999998</v>
      </c>
      <c r="AAD12" s="4">
        <v>0.40067790962058802</v>
      </c>
      <c r="AAE12" s="4">
        <v>0.38390848958235302</v>
      </c>
      <c r="AAF12" s="4">
        <v>0.460392947252941</v>
      </c>
      <c r="AAG12" s="4">
        <v>0.31772165138529401</v>
      </c>
      <c r="AAH12" s="4">
        <v>0.39929157498823498</v>
      </c>
      <c r="AAI12" s="4">
        <v>0.26971257627647099</v>
      </c>
      <c r="AAJ12" s="4">
        <v>0.331829226485294</v>
      </c>
      <c r="AAK12" s="4">
        <v>-0.25061349100000002</v>
      </c>
      <c r="AAL12" s="4">
        <v>-0.30871539111764701</v>
      </c>
      <c r="AAM12" s="4">
        <v>0.676610931729412</v>
      </c>
      <c r="AAN12" s="4">
        <v>0.96386612691470597</v>
      </c>
      <c r="AAO12" s="4">
        <v>0.24289216566764699</v>
      </c>
      <c r="AAP12" s="4">
        <v>0.36904323891764701</v>
      </c>
      <c r="AAQ12" s="4">
        <v>0.16270401644705901</v>
      </c>
      <c r="AAR12" s="4">
        <v>0.24756449295882399</v>
      </c>
      <c r="AAS12" s="4">
        <v>8.4870720870588195E-2</v>
      </c>
      <c r="AAT12" s="4">
        <v>0.134599136735294</v>
      </c>
      <c r="AAU12" s="4">
        <v>0.35496316183823501</v>
      </c>
      <c r="AAV12" s="4">
        <v>0.36570974152058799</v>
      </c>
      <c r="AAW12" s="4">
        <v>0.41432431283235299</v>
      </c>
      <c r="AAX12" s="4">
        <v>0.442065987994118</v>
      </c>
      <c r="AAY12" s="4">
        <v>-0.27336312329411799</v>
      </c>
      <c r="AAZ12" s="4">
        <v>-0.39453792391176501</v>
      </c>
      <c r="ABA12" s="4">
        <v>0.72735666578235303</v>
      </c>
      <c r="ABB12" s="4">
        <v>0.79527536695588197</v>
      </c>
      <c r="ABC12" s="4">
        <v>0.14669935725925901</v>
      </c>
      <c r="ABD12" s="4">
        <v>0.167861409777778</v>
      </c>
      <c r="ABE12" s="4">
        <v>0.122978573185185</v>
      </c>
      <c r="ABF12" s="4">
        <v>0.166666666703704</v>
      </c>
      <c r="ABG12" s="4">
        <v>0.43582153577777799</v>
      </c>
      <c r="ABH12" s="4">
        <v>0.33458388662963001</v>
      </c>
      <c r="ABI12" s="4">
        <v>0.17053703703703699</v>
      </c>
      <c r="ABJ12" s="4">
        <v>0.39701754551851898</v>
      </c>
      <c r="ABK12" s="4">
        <v>0.288237098333333</v>
      </c>
      <c r="ABL12" s="4">
        <v>0.13542711892592599</v>
      </c>
      <c r="ABM12" s="4">
        <v>0.178609903777778</v>
      </c>
      <c r="ABN12" s="4">
        <v>0.13970414637037001</v>
      </c>
      <c r="ABO12" s="4">
        <v>0.106222222222222</v>
      </c>
      <c r="ABP12" s="4">
        <v>0.15188888888888899</v>
      </c>
      <c r="ABQ12" s="4">
        <v>4.8925925925925901E-2</v>
      </c>
      <c r="ABR12" s="4">
        <v>0.105518518518519</v>
      </c>
      <c r="ABS12" s="4">
        <v>0.13170370370370399</v>
      </c>
      <c r="ABT12" s="4">
        <v>6.8074074074074106E-2</v>
      </c>
      <c r="ABU12" s="4">
        <v>0.10637037037037</v>
      </c>
      <c r="ABV12" s="4">
        <v>0.151037037037037</v>
      </c>
      <c r="ABW12" s="4">
        <v>5.0370370370370399E-2</v>
      </c>
      <c r="ABX12" s="4">
        <v>0.105259259259259</v>
      </c>
      <c r="ABY12" s="4">
        <v>0.13029629629629599</v>
      </c>
      <c r="ABZ12" s="4">
        <v>6.7925925925925904E-2</v>
      </c>
      <c r="ACA12" s="4">
        <v>33.175925925925903</v>
      </c>
      <c r="ACB12" s="4">
        <v>31.672962962962998</v>
      </c>
      <c r="ACC12" s="4">
        <v>21.004074074074101</v>
      </c>
      <c r="ACD12" s="4">
        <v>34.709629629629603</v>
      </c>
      <c r="ACE12" s="4">
        <v>31.702962962962999</v>
      </c>
      <c r="ACF12" s="4">
        <v>33.22</v>
      </c>
      <c r="ACG12" s="4">
        <v>33.220740740740801</v>
      </c>
      <c r="ACH12" s="4">
        <v>4.1872515629629598E-2</v>
      </c>
      <c r="ACI12" s="4">
        <v>-3.3570744814814799E-2</v>
      </c>
      <c r="ACJ12" s="4">
        <v>69.530740740740697</v>
      </c>
      <c r="ACK12" s="4">
        <v>69.491111111111096</v>
      </c>
      <c r="ACL12" s="4">
        <v>97.1</v>
      </c>
      <c r="ACM12" s="4">
        <f t="shared" si="82"/>
        <v>27.569259259259297</v>
      </c>
      <c r="ACN12" s="4">
        <f t="shared" si="83"/>
        <v>27.608888888888899</v>
      </c>
      <c r="ACO12" s="4">
        <f t="shared" si="84"/>
        <v>27.589074074074098</v>
      </c>
      <c r="ACP12" s="4">
        <v>2123.6594074074101</v>
      </c>
      <c r="ACQ12" s="4">
        <v>2122.7476666666698</v>
      </c>
      <c r="ACR12" s="4">
        <v>0.39794402529629602</v>
      </c>
      <c r="ACS12" s="4">
        <v>0.44180590244074103</v>
      </c>
      <c r="ACT12" s="4">
        <v>0.25656149802592598</v>
      </c>
      <c r="ACU12" s="4">
        <v>0.33337421653703703</v>
      </c>
      <c r="ACV12" s="4">
        <v>0.38055371957407402</v>
      </c>
      <c r="ACW12" s="4">
        <v>0.43946590841481498</v>
      </c>
      <c r="ACX12" s="4">
        <v>0.23722596622592601</v>
      </c>
      <c r="ACY12" s="4">
        <v>0.33048453389629601</v>
      </c>
      <c r="ACZ12" s="4">
        <v>0.15808659292963001</v>
      </c>
      <c r="ADA12" s="4">
        <v>0.12845363293703699</v>
      </c>
      <c r="ADB12" s="4">
        <v>0.47883414344074099</v>
      </c>
      <c r="ADC12" s="4">
        <v>0.55552288721481502</v>
      </c>
      <c r="ADD12" s="4">
        <v>0.49055874285925899</v>
      </c>
      <c r="ADE12" s="4">
        <v>0.49155335235925901</v>
      </c>
      <c r="ADF12" s="4">
        <v>9.9072299451851906E-2</v>
      </c>
      <c r="ADG12" s="4">
        <v>0.15085424583703699</v>
      </c>
      <c r="ADH12" s="4">
        <v>1.34062321476296</v>
      </c>
      <c r="ADI12" s="4">
        <v>1.6221594857481501</v>
      </c>
      <c r="ADJ12" s="4">
        <v>0.42013747824814801</v>
      </c>
      <c r="ADK12" s="4">
        <v>0.28721745048888903</v>
      </c>
      <c r="ADL12" s="4">
        <v>0.49858650170740698</v>
      </c>
      <c r="ADM12" s="4">
        <v>0.36385935857037</v>
      </c>
      <c r="ADN12" s="4">
        <v>0.48022341640370397</v>
      </c>
      <c r="ADO12" s="4">
        <v>0.36146001848148102</v>
      </c>
      <c r="ADP12" s="4">
        <v>0.398547597774074</v>
      </c>
      <c r="ADQ12" s="4">
        <v>0.28431467138148198</v>
      </c>
      <c r="ADR12" s="4">
        <v>-0.38069682933333299</v>
      </c>
      <c r="ADS12" s="4">
        <v>-0.49492865155555599</v>
      </c>
      <c r="ADT12" s="4">
        <v>1.0251041948481501</v>
      </c>
      <c r="ADU12" s="4">
        <v>0.61817001151851902</v>
      </c>
      <c r="ADV12" s="4">
        <v>0.31419228352592599</v>
      </c>
      <c r="ADW12" s="4">
        <v>0.50482531053333302</v>
      </c>
      <c r="ADX12" s="4">
        <v>0.220563929381482</v>
      </c>
      <c r="ADY12" s="4">
        <v>0.36374519595555499</v>
      </c>
      <c r="ADZ12" s="4">
        <v>0.10485776943703699</v>
      </c>
      <c r="AEA12" s="4">
        <v>0.17437633774814801</v>
      </c>
      <c r="AEB12" s="4">
        <v>0.33521230745555503</v>
      </c>
      <c r="AEC12" s="4">
        <v>0.34580504774814802</v>
      </c>
      <c r="AED12" s="4">
        <v>0.40711842003333298</v>
      </c>
      <c r="AEE12" s="4">
        <v>0.44287040114814802</v>
      </c>
      <c r="AEF12" s="4">
        <v>-0.34890737566666702</v>
      </c>
      <c r="AEG12" s="4">
        <v>-0.53137033792592603</v>
      </c>
      <c r="AEH12" s="4">
        <v>0.69770636205925896</v>
      </c>
      <c r="AEI12" s="4">
        <v>0.79676905698148104</v>
      </c>
      <c r="AEJ12" s="4">
        <v>0.13944352374999999</v>
      </c>
      <c r="AEK12" s="4">
        <v>0.15833667704166701</v>
      </c>
      <c r="AEL12" s="4">
        <v>0.114027002833333</v>
      </c>
      <c r="AEM12" s="4">
        <v>0.15252994541666701</v>
      </c>
      <c r="AEN12" s="4">
        <v>0.40590066520833301</v>
      </c>
      <c r="AEO12" s="4">
        <v>0.292228810583333</v>
      </c>
      <c r="AEP12" s="4">
        <v>0.15688459029166699</v>
      </c>
      <c r="AEQ12" s="4">
        <v>0.37113691704166701</v>
      </c>
      <c r="AER12" s="4">
        <v>0.27577767845833301</v>
      </c>
      <c r="AES12" s="4">
        <v>0.12830759854166701</v>
      </c>
      <c r="AET12" s="4">
        <v>0.16349369858333301</v>
      </c>
      <c r="AEU12" s="4">
        <v>0.12911043383333301</v>
      </c>
      <c r="AEV12" s="4">
        <v>0.103458333333333</v>
      </c>
      <c r="AEW12" s="4">
        <v>0.149208333333333</v>
      </c>
      <c r="AEX12" s="4">
        <v>4.4458333333333301E-2</v>
      </c>
      <c r="AEY12" s="4">
        <v>0.102541666666667</v>
      </c>
      <c r="AEZ12" s="4">
        <v>0.131833333333333</v>
      </c>
      <c r="AFA12" s="4">
        <v>6.1958333333333303E-2</v>
      </c>
      <c r="AFB12" s="4">
        <v>0.103583333333333</v>
      </c>
      <c r="AFC12" s="4">
        <v>0.14683333333333301</v>
      </c>
      <c r="AFD12" s="4">
        <v>4.6666666666666697E-2</v>
      </c>
      <c r="AFE12" s="4">
        <v>0.10274999999999999</v>
      </c>
      <c r="AFF12" s="4">
        <v>0.13016666666666701</v>
      </c>
      <c r="AFG12" s="4">
        <v>6.1208333333333399E-2</v>
      </c>
      <c r="AFH12" s="4">
        <v>28.92</v>
      </c>
      <c r="AFI12" s="4">
        <v>33.414583333333297</v>
      </c>
      <c r="AFJ12" s="4">
        <v>18.8683333333333</v>
      </c>
      <c r="AFK12" s="4">
        <v>39.328333333333298</v>
      </c>
      <c r="AFL12" s="4">
        <v>34.163333333333298</v>
      </c>
      <c r="AFM12" s="4">
        <v>33.742083333333298</v>
      </c>
      <c r="AFN12" s="4">
        <v>33.9016666666666</v>
      </c>
      <c r="AFO12" s="4">
        <v>0.15376063166666701</v>
      </c>
      <c r="AFP12" s="4">
        <v>8.8770481250000002E-3</v>
      </c>
      <c r="AFQ12" s="4">
        <v>71.954166666666694</v>
      </c>
      <c r="AFR12" s="4">
        <v>72.853333333333296</v>
      </c>
      <c r="AFS12" s="4">
        <v>101.2</v>
      </c>
      <c r="AFT12" s="4">
        <f t="shared" si="85"/>
        <v>29.245833333333309</v>
      </c>
      <c r="AFU12" s="4">
        <f t="shared" si="86"/>
        <v>28.346666666666707</v>
      </c>
      <c r="AFV12" s="4">
        <f t="shared" si="87"/>
        <v>28.796250000000008</v>
      </c>
      <c r="AFW12" s="4">
        <v>2178.67095833333</v>
      </c>
      <c r="AFX12" s="4">
        <v>2199.0787500000001</v>
      </c>
      <c r="AFY12" s="4">
        <v>0.40473994061250002</v>
      </c>
      <c r="AFZ12" s="4">
        <v>0.44977596710416701</v>
      </c>
      <c r="AGA12" s="4">
        <v>0.2743163502125</v>
      </c>
      <c r="AGB12" s="4">
        <v>0.31285625297500003</v>
      </c>
      <c r="AGC12" s="4">
        <v>0.38973072405416698</v>
      </c>
      <c r="AGD12" s="4">
        <v>0.43577669252916701</v>
      </c>
      <c r="AGE12" s="4">
        <f t="shared" si="88"/>
        <v>0.41275370829166702</v>
      </c>
      <c r="AGF12" s="4">
        <v>0.25769418044583298</v>
      </c>
      <c r="AGG12" s="4">
        <v>0.29643924392083298</v>
      </c>
      <c r="AGH12" s="4">
        <v>0.14704341474583299</v>
      </c>
      <c r="AGI12" s="4">
        <v>0.16026693815833301</v>
      </c>
      <c r="AGJ12" s="4">
        <v>0.48325012632083297</v>
      </c>
      <c r="AGK12" s="4">
        <v>0.55791421618333303</v>
      </c>
      <c r="AGL12" s="4">
        <v>0.48548905730833303</v>
      </c>
      <c r="AGM12" s="4">
        <v>0.484904722583333</v>
      </c>
      <c r="AGN12" s="4">
        <v>9.7144230799999995E-2</v>
      </c>
      <c r="AGO12" s="4">
        <v>0.14430084233750001</v>
      </c>
      <c r="AGP12" s="4">
        <v>1.3722630036083301</v>
      </c>
      <c r="AGQ12" s="4">
        <v>1.67132471352917</v>
      </c>
      <c r="AGR12" s="4">
        <v>0.38064803961666699</v>
      </c>
      <c r="AGS12" s="4">
        <v>0.3624079294125</v>
      </c>
      <c r="AGT12" s="4">
        <v>0.45942639665416701</v>
      </c>
      <c r="AGU12" s="4">
        <v>0.44517797407499998</v>
      </c>
      <c r="AGV12" s="4">
        <v>0.44512572581666698</v>
      </c>
      <c r="AGW12" s="4">
        <v>0.43523092808333302</v>
      </c>
      <c r="AGX12" s="4">
        <v>0.36406572214166699</v>
      </c>
      <c r="AGY12" s="4">
        <v>0.35037664545833302</v>
      </c>
      <c r="AGZ12" s="4">
        <v>-0.40780224204166698</v>
      </c>
      <c r="AHA12" s="4">
        <v>-0.45574062100000001</v>
      </c>
      <c r="AHB12" s="4">
        <v>0.86958922023333396</v>
      </c>
      <c r="AHC12" s="4">
        <v>0.89039245305833303</v>
      </c>
      <c r="AHD12" s="4">
        <v>0.357034368775</v>
      </c>
      <c r="AHE12" s="4">
        <v>0.52762812412500004</v>
      </c>
      <c r="AHF12" s="4">
        <v>0.254182158804167</v>
      </c>
      <c r="AHG12" s="4">
        <v>0.38899178552500002</v>
      </c>
      <c r="AHH12" s="4">
        <v>0.1178690977375</v>
      </c>
      <c r="AHI12" s="4">
        <v>0.17603434366250001</v>
      </c>
      <c r="AHJ12" s="4">
        <v>0.33171165395416702</v>
      </c>
      <c r="AHK12" s="4">
        <v>0.333795319233333</v>
      </c>
      <c r="AHL12" s="4">
        <v>0.41277089922499999</v>
      </c>
      <c r="AHM12" s="4">
        <v>0.43320788190833298</v>
      </c>
      <c r="AHN12" s="4">
        <v>-0.39234725970833301</v>
      </c>
      <c r="AHO12" s="4">
        <v>-0.55826046870833301</v>
      </c>
      <c r="AHP12" s="4">
        <v>0.71512911345416696</v>
      </c>
      <c r="AHQ12" s="4">
        <v>0.76608153856250005</v>
      </c>
      <c r="AHR12" s="4">
        <v>0.12008014963157899</v>
      </c>
      <c r="AHS12" s="4">
        <v>0.12776141781578901</v>
      </c>
      <c r="AHT12" s="4">
        <v>9.6759901842105298E-2</v>
      </c>
      <c r="AHU12" s="4">
        <v>0.124953808789474</v>
      </c>
      <c r="AHV12" s="4">
        <v>0.34493918978947402</v>
      </c>
      <c r="AHW12" s="4">
        <v>0.25636138002631598</v>
      </c>
      <c r="AHX12" s="4">
        <v>0.13733172599999999</v>
      </c>
      <c r="AHY12" s="4">
        <v>0.32226912355263099</v>
      </c>
      <c r="AHZ12" s="4">
        <v>0.23372608052631599</v>
      </c>
      <c r="AIA12" s="4">
        <v>0.113216866342105</v>
      </c>
      <c r="AIB12" s="4">
        <v>0.138827210394737</v>
      </c>
      <c r="AIC12" s="4">
        <v>0.109813317394737</v>
      </c>
      <c r="AID12" s="4">
        <v>9.0105263157894702E-2</v>
      </c>
      <c r="AIE12" s="4">
        <v>0.130157894736842</v>
      </c>
      <c r="AIF12" s="4">
        <v>3.4605263157894799E-2</v>
      </c>
      <c r="AIG12" s="4">
        <v>8.6315789473684207E-2</v>
      </c>
      <c r="AIH12" s="4">
        <v>0.11181578947368399</v>
      </c>
      <c r="AII12" s="4">
        <v>4.7578947368421103E-2</v>
      </c>
      <c r="AIJ12" s="4">
        <v>9.0052631578947398E-2</v>
      </c>
      <c r="AIK12" s="4">
        <v>0.13028947368421101</v>
      </c>
      <c r="AIL12" s="4">
        <v>3.5921052631578902E-2</v>
      </c>
      <c r="AIM12" s="4">
        <v>8.7394736842105303E-2</v>
      </c>
      <c r="AIN12" s="4">
        <v>0.11339473684210501</v>
      </c>
      <c r="AIO12" s="4">
        <v>4.6736842105263202E-2</v>
      </c>
      <c r="AIP12" s="4">
        <v>29.28</v>
      </c>
      <c r="AIQ12" s="4">
        <v>26.460789473684201</v>
      </c>
      <c r="AIR12" s="4">
        <v>21.449210526315799</v>
      </c>
      <c r="AIS12" s="4">
        <v>29.5076315789474</v>
      </c>
      <c r="AIT12" s="4">
        <v>27.1381578947368</v>
      </c>
      <c r="AIU12" s="4">
        <v>28.72</v>
      </c>
      <c r="AIV12" s="4">
        <v>28.7926315789474</v>
      </c>
      <c r="AIW12" s="4">
        <v>2.3527195894736799E-2</v>
      </c>
      <c r="AIX12" s="4">
        <v>-3.6012650578947397E-2</v>
      </c>
      <c r="AIY12" s="4">
        <v>78.524210526315798</v>
      </c>
      <c r="AIZ12" s="4">
        <v>80.448947368421102</v>
      </c>
      <c r="AJA12" s="4">
        <v>116</v>
      </c>
      <c r="AJB12" s="4">
        <f t="shared" si="89"/>
        <v>37.475789473684202</v>
      </c>
      <c r="AJC12" s="4">
        <f t="shared" si="90"/>
        <v>35.551052631578898</v>
      </c>
      <c r="AJD12" s="4">
        <f t="shared" si="91"/>
        <v>36.51342105263155</v>
      </c>
      <c r="AJE12" s="4">
        <v>2327.7413421052602</v>
      </c>
      <c r="AJF12" s="4">
        <v>2371.4090789473698</v>
      </c>
      <c r="AJG12" s="4">
        <v>0.40065925125263202</v>
      </c>
      <c r="AJH12" s="4">
        <v>0.465263538707895</v>
      </c>
      <c r="AJI12" s="4">
        <v>0.25941859630000003</v>
      </c>
      <c r="AJJ12" s="4">
        <v>0.34315940669210498</v>
      </c>
      <c r="AJK12" s="4">
        <v>0.39798099122368402</v>
      </c>
      <c r="AJL12" s="4">
        <v>0.456703596244737</v>
      </c>
      <c r="AJM12" s="4">
        <f t="shared" si="92"/>
        <v>0.42734229373421051</v>
      </c>
      <c r="AJN12" s="4">
        <v>0.25621357049210502</v>
      </c>
      <c r="AJO12" s="4">
        <v>0.333780154992105</v>
      </c>
      <c r="AJP12" s="4">
        <v>0.158423212552632</v>
      </c>
      <c r="AJQ12" s="4">
        <v>0.145567469044737</v>
      </c>
      <c r="AJR12" s="4">
        <v>0.49051612686578999</v>
      </c>
      <c r="AJS12" s="4">
        <v>0.559062456944737</v>
      </c>
      <c r="AJT12" s="4">
        <v>0.478628586181579</v>
      </c>
      <c r="AJU12" s="4">
        <v>0.48062357652631599</v>
      </c>
      <c r="AJV12" s="4">
        <v>0.110712941586842</v>
      </c>
      <c r="AJW12" s="4">
        <v>0.127359638494737</v>
      </c>
      <c r="AJX12" s="4">
        <v>1.36414131955263</v>
      </c>
      <c r="AJY12" s="4">
        <v>1.7631551418973701</v>
      </c>
      <c r="AJZ12" s="4">
        <v>0.40052104404473698</v>
      </c>
      <c r="AKA12" s="4">
        <v>0.312853139818421</v>
      </c>
      <c r="AKB12" s="4">
        <v>0.48165981853684198</v>
      </c>
      <c r="AKC12" s="4">
        <v>0.393984581986842</v>
      </c>
      <c r="AKD12" s="4">
        <v>0.480901355542105</v>
      </c>
      <c r="AKE12" s="4">
        <v>0.38913110483421098</v>
      </c>
      <c r="AKF12" s="4">
        <v>0.39944958282894699</v>
      </c>
      <c r="AKG12" s="4">
        <v>0.307262271252632</v>
      </c>
      <c r="AKH12" s="4">
        <v>-0.40578530286842102</v>
      </c>
      <c r="AKI12" s="4">
        <v>-0.49896524292105299</v>
      </c>
      <c r="AKJ12" s="4">
        <v>0.95523495086052601</v>
      </c>
      <c r="AKK12" s="4">
        <v>0.72155663646315804</v>
      </c>
      <c r="AKL12" s="4">
        <v>0.40649383095263197</v>
      </c>
      <c r="AKM12" s="4">
        <v>0.57211741454210496</v>
      </c>
      <c r="AKN12" s="4">
        <v>0.29997055562631603</v>
      </c>
      <c r="AKO12" s="4">
        <v>0.43727916950789503</v>
      </c>
      <c r="AKP12" s="4">
        <v>0.12607328919736799</v>
      </c>
      <c r="AKQ12" s="4">
        <v>0.181472357710526</v>
      </c>
      <c r="AKR12" s="22">
        <v>-9999</v>
      </c>
      <c r="AKS12" s="4">
        <v>0.311991862068421</v>
      </c>
      <c r="AKT12" s="4">
        <v>0.31771662874210499</v>
      </c>
      <c r="AKU12" s="4">
        <v>0.39170950028947399</v>
      </c>
      <c r="AKV12" s="4">
        <v>0.42242152172105302</v>
      </c>
      <c r="AKW12" s="4">
        <v>-0.45084728655263101</v>
      </c>
      <c r="AKX12" s="4">
        <v>-0.60633761744736803</v>
      </c>
      <c r="AKY12" s="4">
        <v>0.64849405859999998</v>
      </c>
      <c r="AKZ12" s="4">
        <v>0.73417731033947398</v>
      </c>
      <c r="ALA12" s="4">
        <v>8.9402010000000004E-2</v>
      </c>
      <c r="ALB12" s="4">
        <v>9.0563380250000006E-2</v>
      </c>
      <c r="ALC12" s="4">
        <v>7.6462311549999995E-2</v>
      </c>
      <c r="ALD12" s="4">
        <v>9.5390282800000004E-2</v>
      </c>
      <c r="ALE12" s="4">
        <v>0.29142404444999997</v>
      </c>
      <c r="ALF12" s="4">
        <v>0.18390462745</v>
      </c>
      <c r="ALG12" s="4">
        <v>0.10286013770000001</v>
      </c>
      <c r="ALH12" s="4">
        <v>0.25097740675000002</v>
      </c>
      <c r="ALI12" s="4">
        <v>0.18239974645000001</v>
      </c>
      <c r="ALJ12" s="4">
        <v>7.8996960549999995E-2</v>
      </c>
      <c r="ALK12" s="4">
        <v>0.1047434607</v>
      </c>
      <c r="ALL12" s="4">
        <v>8.2896586349999996E-2</v>
      </c>
      <c r="ALM12" s="4">
        <v>6.5750000000000003E-2</v>
      </c>
      <c r="ALN12" s="4">
        <v>9.7350000000000006E-2</v>
      </c>
      <c r="ALO12" s="4">
        <v>2.58E-2</v>
      </c>
      <c r="ALP12" s="4">
        <v>6.6100000000000006E-2</v>
      </c>
      <c r="ALQ12" s="4">
        <v>8.6650000000000005E-2</v>
      </c>
      <c r="ALR12" s="4">
        <v>3.4700000000000002E-2</v>
      </c>
      <c r="ALS12" s="4">
        <v>33.590000000000003</v>
      </c>
      <c r="ALT12" s="4">
        <v>33.951999999999998</v>
      </c>
      <c r="ALU12" s="4">
        <v>23.1875</v>
      </c>
      <c r="ALV12" s="4">
        <v>33.819000000000003</v>
      </c>
      <c r="ALW12" s="4">
        <v>32.589500000000001</v>
      </c>
      <c r="ALX12" s="4">
        <v>33.619</v>
      </c>
      <c r="ALY12" s="4">
        <v>33.680999999999997</v>
      </c>
      <c r="ALZ12" s="4">
        <v>7.8055519499999997E-3</v>
      </c>
      <c r="AMA12" s="4">
        <v>-2.3653704000000001E-2</v>
      </c>
      <c r="AMB12" s="4">
        <v>94.504999999999995</v>
      </c>
      <c r="AMC12" s="4">
        <v>93.43</v>
      </c>
      <c r="AMD12" s="4">
        <v>140</v>
      </c>
      <c r="AME12" s="4">
        <f t="shared" si="94"/>
        <v>45.495000000000005</v>
      </c>
      <c r="AMF12" s="4">
        <f t="shared" si="95"/>
        <v>46.569999999999993</v>
      </c>
      <c r="AMG12" s="4">
        <f t="shared" si="96"/>
        <v>46.032499999999999</v>
      </c>
      <c r="AMH12" s="4">
        <v>2690.6675500000001</v>
      </c>
      <c r="AMI12" s="4">
        <v>2666.3939500000001</v>
      </c>
      <c r="AMJ12" s="4">
        <v>0.41696730940499999</v>
      </c>
      <c r="AMK12" s="4">
        <v>0.50233836873500004</v>
      </c>
      <c r="AML12" s="4">
        <v>0.27835973671499997</v>
      </c>
      <c r="AMM12" s="4">
        <v>0.31569101361000002</v>
      </c>
      <c r="AMN12" s="4">
        <v>0.41135387147500002</v>
      </c>
      <c r="AMO12" s="4">
        <v>0.52188360761999997</v>
      </c>
      <c r="AMP12" s="4">
        <f t="shared" si="97"/>
        <v>0.46661873954749999</v>
      </c>
      <c r="AMQ12" s="4">
        <v>0.27189457696000002</v>
      </c>
      <c r="AMR12" s="4">
        <v>0.33935620036000003</v>
      </c>
      <c r="AMS12" s="4">
        <v>0.15741419061</v>
      </c>
      <c r="AMT12" s="4">
        <v>0.22241986094999999</v>
      </c>
      <c r="AMU12" s="4">
        <v>0.502535882095</v>
      </c>
      <c r="AMV12" s="4">
        <v>0.57992546976000003</v>
      </c>
      <c r="AMW12" s="4">
        <v>0.51976968499499998</v>
      </c>
      <c r="AMX12" s="4">
        <v>0.52633938974000005</v>
      </c>
      <c r="AMY12" s="4">
        <v>0.107742095545</v>
      </c>
      <c r="AMZ12" s="4">
        <v>0.110016294805</v>
      </c>
      <c r="ANA12" s="4">
        <v>1.448198653435</v>
      </c>
      <c r="ANB12" s="4">
        <v>2.0596439218799998</v>
      </c>
      <c r="ANC12" s="4">
        <v>0.38404862917999999</v>
      </c>
      <c r="AND12" s="4">
        <v>0.41923553052000001</v>
      </c>
      <c r="ANE12" s="4">
        <v>0.46683183195</v>
      </c>
      <c r="ANF12" s="4">
        <v>0.51802230378500003</v>
      </c>
      <c r="ANG12" s="4">
        <v>0.46104365481999998</v>
      </c>
      <c r="ANH12" s="4">
        <v>0.53142515726999995</v>
      </c>
      <c r="ANI12" s="4">
        <v>0.37708339944500002</v>
      </c>
      <c r="ANJ12" s="4">
        <v>0.43542064457500002</v>
      </c>
      <c r="ANK12" s="4">
        <v>-0.42574711030000001</v>
      </c>
      <c r="ANL12" s="4">
        <v>-0.50498137200000004</v>
      </c>
      <c r="ANM12" s="4">
        <v>0.89653590903500002</v>
      </c>
      <c r="ANN12" s="4">
        <v>1.20994071896</v>
      </c>
      <c r="ANO12" s="4">
        <v>0.42286688856999999</v>
      </c>
      <c r="ANP12" s="4">
        <v>0.57999063930000005</v>
      </c>
      <c r="ANQ12" s="22">
        <v>-9999</v>
      </c>
      <c r="ANR12" s="4">
        <v>0.31534815916999998</v>
      </c>
      <c r="ANS12" s="4">
        <v>0.43655538318499998</v>
      </c>
      <c r="ANT12" s="4">
        <v>0.13029683544500001</v>
      </c>
      <c r="ANU12" s="4">
        <v>0.19319016519000001</v>
      </c>
      <c r="ANV12" s="4">
        <v>0.309487962320459</v>
      </c>
      <c r="ANW12" s="4">
        <v>0.33347457952255199</v>
      </c>
      <c r="ANX12" s="4">
        <v>0.38782323104999999</v>
      </c>
      <c r="ANY12" s="4">
        <v>0.44093272254499999</v>
      </c>
      <c r="ANZ12" s="4">
        <v>-0.46746142880000002</v>
      </c>
      <c r="AOA12" s="4">
        <v>-0.60625547285000003</v>
      </c>
      <c r="AOB12" s="4">
        <v>0.64344670443999996</v>
      </c>
      <c r="AOC12" s="4">
        <v>0.79419127976500004</v>
      </c>
      <c r="AOD12" s="4">
        <v>8.5402462717948699E-2</v>
      </c>
      <c r="AOE12" s="4">
        <v>9.1044409025640996E-2</v>
      </c>
      <c r="AOF12" s="4">
        <v>7.1513295051281997E-2</v>
      </c>
      <c r="AOG12" s="4">
        <v>9.6049536333333296E-2</v>
      </c>
      <c r="AOH12" s="4">
        <v>0.27141518738461501</v>
      </c>
      <c r="AOI12" s="4">
        <v>0.189081389102564</v>
      </c>
      <c r="AOJ12" s="4">
        <v>0.102725802717949</v>
      </c>
      <c r="AOK12" s="4">
        <v>0.244061368128205</v>
      </c>
      <c r="AOL12" s="4">
        <v>0.176737639076923</v>
      </c>
      <c r="AOM12" s="4">
        <v>8.3495250769230797E-2</v>
      </c>
      <c r="AON12" s="4">
        <v>0.106216443025641</v>
      </c>
      <c r="AOO12" s="4">
        <v>8.15553340769231E-2</v>
      </c>
      <c r="AOP12" s="4">
        <v>6.5256410256410297E-2</v>
      </c>
      <c r="AOQ12" s="4">
        <v>9.6153846153846201E-2</v>
      </c>
      <c r="AOR12" s="4">
        <v>2.5948717948718E-2</v>
      </c>
      <c r="AOS12" s="4">
        <v>6.5564102564102597E-2</v>
      </c>
      <c r="AOT12" s="4">
        <v>8.6512820512820499E-2</v>
      </c>
      <c r="AOU12" s="4">
        <v>3.4000000000000002E-2</v>
      </c>
      <c r="AOV12" s="4">
        <v>34.65</v>
      </c>
      <c r="AOW12" s="4">
        <v>36.1612820512821</v>
      </c>
      <c r="AOX12" s="4">
        <v>15.0379487179487</v>
      </c>
      <c r="AOY12" s="4">
        <v>34.201538461538497</v>
      </c>
      <c r="AOZ12" s="4">
        <v>33.025641025641001</v>
      </c>
      <c r="APA12" s="4">
        <v>36.17</v>
      </c>
      <c r="APB12" s="4">
        <v>36.236153846153897</v>
      </c>
      <c r="APC12" s="4">
        <v>-4.9165466897435901E-2</v>
      </c>
      <c r="APD12" s="4">
        <v>-7.3800301794871806E-2</v>
      </c>
      <c r="APE12" s="4">
        <v>93.317948717948696</v>
      </c>
      <c r="APF12" s="4">
        <v>96.083589743589798</v>
      </c>
      <c r="APG12" s="4">
        <v>140</v>
      </c>
      <c r="APH12" s="4">
        <f t="shared" si="98"/>
        <v>46.682051282051304</v>
      </c>
      <c r="API12" s="4">
        <f t="shared" si="99"/>
        <v>43.916410256410202</v>
      </c>
      <c r="APJ12" s="4">
        <f t="shared" si="100"/>
        <v>45.299230769230753</v>
      </c>
      <c r="APK12" s="4">
        <v>2663.8551794871801</v>
      </c>
      <c r="APL12" s="4">
        <v>2726.5374102564101</v>
      </c>
      <c r="APM12" s="4">
        <v>0.40624216877948699</v>
      </c>
      <c r="APN12" s="4">
        <v>0.47037272120512802</v>
      </c>
      <c r="APO12" s="4">
        <v>0.264838308210256</v>
      </c>
      <c r="APP12" s="4">
        <v>0.32413365578974401</v>
      </c>
      <c r="APQ12" s="4">
        <v>0.39341983463589703</v>
      </c>
      <c r="APR12" s="4">
        <v>0.49063864297179499</v>
      </c>
      <c r="APS12" s="4">
        <f t="shared" si="101"/>
        <v>0.44202923880384604</v>
      </c>
      <c r="APT12" s="4">
        <v>0.25077572479743598</v>
      </c>
      <c r="APU12" s="4">
        <v>0.34791267039743601</v>
      </c>
      <c r="APV12" s="4">
        <v>0.159127981125641</v>
      </c>
      <c r="APW12" s="4">
        <v>0.173758999161539</v>
      </c>
      <c r="APX12" s="4">
        <v>0.49813460113333302</v>
      </c>
      <c r="APY12" s="4">
        <v>0.57673136188974405</v>
      </c>
      <c r="APZ12" s="4">
        <v>0.48918286343846201</v>
      </c>
      <c r="AQA12" s="4">
        <v>0.51461915566153804</v>
      </c>
      <c r="AQB12" s="4">
        <v>0.114398284869231</v>
      </c>
      <c r="AQC12" s="4">
        <v>0.14703612401538499</v>
      </c>
      <c r="AQD12" s="4">
        <v>1.38868007297692</v>
      </c>
      <c r="AQE12" s="4">
        <v>1.8289366081</v>
      </c>
      <c r="AQF12" s="4">
        <v>0.40843937515640999</v>
      </c>
      <c r="AQG12" s="4">
        <v>0.34247158204359002</v>
      </c>
      <c r="AQH12" s="4">
        <v>0.48842565688717998</v>
      </c>
      <c r="AQI12" s="4">
        <v>0.43048346717948699</v>
      </c>
      <c r="AQJ12" s="4">
        <v>0.47331537117692302</v>
      </c>
      <c r="AQK12" s="4">
        <v>0.44252819193076898</v>
      </c>
      <c r="AQL12" s="4">
        <v>0.39094020657948703</v>
      </c>
      <c r="AQM12" s="4">
        <v>0.356743730330769</v>
      </c>
      <c r="AQN12" s="4">
        <v>-0.39775835148717897</v>
      </c>
      <c r="AQO12" s="4">
        <v>-0.51428090733333298</v>
      </c>
      <c r="AQP12" s="4">
        <v>0.99820952258205098</v>
      </c>
      <c r="AQQ12" s="4">
        <v>0.88149227401282004</v>
      </c>
      <c r="AQR12" s="4">
        <v>0.43365953180512801</v>
      </c>
      <c r="AQS12" s="4">
        <v>0.57407191852564099</v>
      </c>
      <c r="AQT12" s="4">
        <v>0.31998142151025599</v>
      </c>
      <c r="AQU12" s="4">
        <v>0.431063213538462</v>
      </c>
      <c r="AQV12" s="4">
        <v>0.135713427794872</v>
      </c>
      <c r="AQW12" s="4">
        <v>0.19101461059230801</v>
      </c>
      <c r="AQX12" s="4">
        <v>0.31549465601830101</v>
      </c>
      <c r="AQY12" s="4">
        <v>0.33295558078899401</v>
      </c>
      <c r="AQZ12" s="4">
        <v>0.39675266713589702</v>
      </c>
      <c r="ARA12" s="4">
        <v>0.43958742687179497</v>
      </c>
      <c r="ARB12" s="4">
        <v>-0.477515275051282</v>
      </c>
      <c r="ARC12" s="4">
        <v>-0.60121251625641003</v>
      </c>
      <c r="ARD12" s="4">
        <v>0.66284315459230803</v>
      </c>
      <c r="ARE12" s="4">
        <v>0.78865677777179499</v>
      </c>
      <c r="ARF12" s="4">
        <v>8.6402623562500003E-2</v>
      </c>
      <c r="ARG12" s="4">
        <v>6.3691883749999997E-2</v>
      </c>
      <c r="ARH12" s="4">
        <v>6.6783676031250003E-2</v>
      </c>
      <c r="ARI12" s="4">
        <v>8.8253125000000002E-2</v>
      </c>
      <c r="ARJ12" s="4">
        <v>0.24417982496874999</v>
      </c>
      <c r="ARK12" s="4">
        <v>0.19115338590625</v>
      </c>
      <c r="ARL12" s="4">
        <v>9.4370324125000002E-2</v>
      </c>
      <c r="ARM12" s="4">
        <v>0.238194847875</v>
      </c>
      <c r="ARN12" s="4">
        <v>0.1626922385</v>
      </c>
      <c r="ARO12" s="4">
        <v>7.4958366999999998E-2</v>
      </c>
      <c r="ARP12" s="4">
        <v>9.473536028125E-2</v>
      </c>
      <c r="ARQ12" s="4">
        <v>7.8243446750000001E-2</v>
      </c>
      <c r="ARR12" s="4">
        <v>6.2406250000000003E-2</v>
      </c>
      <c r="ARS12" s="4">
        <v>9.1656249999999995E-2</v>
      </c>
      <c r="ART12" s="4">
        <v>2.2218749999999999E-2</v>
      </c>
      <c r="ARU12" s="4">
        <v>6.0374999999999998E-2</v>
      </c>
      <c r="ARV12" s="4">
        <v>7.8656249999999997E-2</v>
      </c>
      <c r="ARW12" s="4">
        <v>3.0875E-2</v>
      </c>
      <c r="ARX12" s="4">
        <v>34.930937499999999</v>
      </c>
      <c r="ARY12" s="4">
        <v>32.965000000000003</v>
      </c>
      <c r="ARZ12" s="4">
        <v>38.864687500000002</v>
      </c>
      <c r="ASA12" s="4">
        <v>35.087499999999999</v>
      </c>
      <c r="ASB12" s="4">
        <v>32.255000000000003</v>
      </c>
      <c r="ASC12" s="4">
        <v>34.572499999999998</v>
      </c>
      <c r="ASD12" s="4">
        <v>34.71</v>
      </c>
      <c r="ASE12" s="4">
        <v>1.602192546875E-2</v>
      </c>
      <c r="ASF12" s="4">
        <v>-5.59920753125E-2</v>
      </c>
      <c r="ASG12" s="4">
        <v>95.909374999999997</v>
      </c>
      <c r="ASH12" s="4">
        <v>100.4875</v>
      </c>
      <c r="ASI12" s="4">
        <v>148</v>
      </c>
      <c r="ASJ12" s="4">
        <f t="shared" si="102"/>
        <v>52.090625000000003</v>
      </c>
      <c r="ASK12" s="4">
        <f t="shared" si="103"/>
        <v>47.512500000000003</v>
      </c>
      <c r="ASL12" s="4">
        <v>2722.3840624999998</v>
      </c>
      <c r="ASM12" s="4">
        <v>2826.410875</v>
      </c>
      <c r="ASN12" s="4">
        <v>0.43062607929062502</v>
      </c>
      <c r="ASO12" s="4">
        <v>0.46277220924687501</v>
      </c>
      <c r="ASP12" s="4">
        <v>0.26531739780625002</v>
      </c>
      <c r="ASQ12" s="4">
        <v>0.36439247901249999</v>
      </c>
      <c r="ASR12" s="4">
        <v>0.43107597937187497</v>
      </c>
      <c r="ASS12" s="4">
        <v>0.58143586361249999</v>
      </c>
      <c r="AST12" s="4">
        <v>0.26574479848124999</v>
      </c>
      <c r="ASU12" s="4">
        <v>0.49692021605624997</v>
      </c>
      <c r="ASV12" s="4">
        <v>0.18726893524999999</v>
      </c>
      <c r="ASW12" s="4">
        <v>0.118785047421875</v>
      </c>
      <c r="ASX12" s="4">
        <v>0.50447898784062495</v>
      </c>
      <c r="ASY12" s="4">
        <v>0.56501542920625003</v>
      </c>
      <c r="ASZ12" s="4">
        <v>0.51973247288125002</v>
      </c>
      <c r="ATA12" s="4">
        <v>0.471385287128125</v>
      </c>
      <c r="ATB12" s="4">
        <v>9.3787210803125007E-2</v>
      </c>
      <c r="ATC12" s="4">
        <v>0.13917534989999999</v>
      </c>
      <c r="ATD12" s="4">
        <v>1.53378096987813</v>
      </c>
      <c r="ATE12" s="4">
        <v>1.7742470525343801</v>
      </c>
      <c r="ATF12" s="4">
        <v>0.43797329905624999</v>
      </c>
      <c r="ATG12" s="4">
        <v>0.195413174428125</v>
      </c>
      <c r="ATH12" s="4">
        <v>0.52473616229374997</v>
      </c>
      <c r="ATI12" s="4">
        <v>0.26378413757812502</v>
      </c>
      <c r="ATJ12" s="4">
        <v>0.52135485105937496</v>
      </c>
      <c r="ATK12" s="4">
        <v>0.30169663152812498</v>
      </c>
      <c r="ATL12" s="4">
        <v>0.43354750338749998</v>
      </c>
      <c r="ATM12" s="4">
        <v>0.24004731560625001</v>
      </c>
      <c r="ATN12" s="4">
        <v>-0.41650577659374999</v>
      </c>
      <c r="ATO12" s="4">
        <v>-0.66227977312499997</v>
      </c>
      <c r="ATP12" s="4">
        <v>1.1709857659062499</v>
      </c>
      <c r="ATQ12" s="4">
        <v>0.46570543815937498</v>
      </c>
      <c r="ATR12" s="4">
        <v>0.43308439220625</v>
      </c>
      <c r="ATS12" s="4">
        <v>0.60870419440312495</v>
      </c>
      <c r="ATT12" s="4">
        <v>0.32554770625625001</v>
      </c>
      <c r="ATU12" s="4">
        <v>0.47482645325</v>
      </c>
      <c r="ATV12" s="4">
        <v>0.12904950915312499</v>
      </c>
      <c r="ATW12" s="4">
        <v>0.18940984432499999</v>
      </c>
      <c r="ATX12" s="4">
        <v>0.30195199878583701</v>
      </c>
      <c r="ATY12" s="4">
        <v>0.31142136793498598</v>
      </c>
      <c r="ATZ12" s="4">
        <v>0.38063984169999998</v>
      </c>
      <c r="AUA12" s="4">
        <v>0.42078528477187499</v>
      </c>
      <c r="AUB12" s="4">
        <v>-0.48341209378125</v>
      </c>
      <c r="AUC12" s="4">
        <v>-0.64264532362500004</v>
      </c>
      <c r="AUD12" s="4">
        <v>0.63147707339062498</v>
      </c>
      <c r="AUE12" s="4">
        <v>0.72947864846249999</v>
      </c>
      <c r="AUF12" s="4">
        <v>7.9719416407407401E-2</v>
      </c>
      <c r="AUG12" s="4">
        <v>6.1975333722222199E-2</v>
      </c>
      <c r="AUH12" s="4">
        <v>5.8285945999999901E-2</v>
      </c>
      <c r="AUI12" s="4">
        <v>8.4897284500000003E-2</v>
      </c>
      <c r="AUJ12" s="4">
        <v>0.24548505011111099</v>
      </c>
      <c r="AUK12" s="4">
        <v>0.18487493314814801</v>
      </c>
      <c r="AUL12" s="4">
        <v>9.2053634759259303E-2</v>
      </c>
      <c r="AUM12" s="4">
        <v>0.237415115759259</v>
      </c>
      <c r="AUN12" s="4">
        <v>5.9132585000000001E-2</v>
      </c>
      <c r="AUO12" s="4">
        <v>7.3664587444444499E-2</v>
      </c>
      <c r="AUP12" s="4">
        <v>9.3902566351851902E-2</v>
      </c>
      <c r="AUQ12" s="4">
        <v>5.77581E-2</v>
      </c>
      <c r="AUR12" s="4">
        <v>5.8518518518518498E-2</v>
      </c>
      <c r="AUS12" s="4">
        <v>8.5222222222222199E-2</v>
      </c>
      <c r="AUT12" s="4">
        <v>2.21851851851852E-2</v>
      </c>
      <c r="AUU12" s="4">
        <v>5.8555555555555597E-2</v>
      </c>
      <c r="AUV12" s="4">
        <v>7.7499999999999999E-2</v>
      </c>
      <c r="AUW12" s="4">
        <v>2.8777777777777801E-2</v>
      </c>
      <c r="AUX12" s="4">
        <v>31.37</v>
      </c>
      <c r="AUY12" s="4">
        <v>30.3496296296296</v>
      </c>
      <c r="AUZ12" s="4">
        <v>54.777962962963002</v>
      </c>
      <c r="AVA12" s="4">
        <v>33.1998148148148</v>
      </c>
      <c r="AVB12" s="4">
        <v>31.577037037037002</v>
      </c>
      <c r="AVC12" s="4">
        <v>31.5544444444444</v>
      </c>
      <c r="AVD12" s="4">
        <v>31.619444444444401</v>
      </c>
      <c r="AVE12" s="4">
        <v>4.6015094814814798E-2</v>
      </c>
      <c r="AVF12" s="4">
        <v>1.4675658888888899E-3</v>
      </c>
      <c r="AVG12" s="4">
        <v>98.994444444444497</v>
      </c>
      <c r="AVH12" s="4">
        <v>97.027407407407395</v>
      </c>
      <c r="AVI12" s="4">
        <v>151</v>
      </c>
      <c r="AVJ12" s="4">
        <f t="shared" si="104"/>
        <v>52.005555555555503</v>
      </c>
      <c r="AVK12" s="4">
        <f t="shared" si="105"/>
        <v>53.972592592592605</v>
      </c>
      <c r="AVL12" s="4">
        <v>2792.5306851851901</v>
      </c>
      <c r="AVM12" s="4">
        <v>2747.8579629629598</v>
      </c>
      <c r="AVN12" s="4">
        <v>0.43931961953703702</v>
      </c>
      <c r="AVO12" s="4">
        <v>0.47895222107407398</v>
      </c>
      <c r="AVP12" s="4">
        <v>-0.217036177</v>
      </c>
      <c r="AVQ12" s="4">
        <v>0.36901164604074099</v>
      </c>
      <c r="AVR12" s="4">
        <v>0.43271815291111099</v>
      </c>
      <c r="AVS12" s="4">
        <v>0.59069744318148099</v>
      </c>
      <c r="AVT12" s="4">
        <v>-0.22375408768518501</v>
      </c>
      <c r="AVU12" s="4">
        <v>0.49648046825740699</v>
      </c>
      <c r="AVV12" s="4">
        <v>0.59960970836111105</v>
      </c>
      <c r="AVW12" s="4">
        <v>0.135065645233333</v>
      </c>
      <c r="AVX12" s="4">
        <v>0.60708064677963003</v>
      </c>
      <c r="AVY12" s="4">
        <v>0.61000357288333296</v>
      </c>
      <c r="AVZ12" s="4">
        <v>0.52468204253703699</v>
      </c>
      <c r="AWA12" s="4">
        <v>0.50281377324074095</v>
      </c>
      <c r="AWB12" s="4">
        <v>0.228206036931481</v>
      </c>
      <c r="AWC12" s="4">
        <v>0.18522927558518501</v>
      </c>
      <c r="AWD12" s="4">
        <v>1.5906823197925899</v>
      </c>
      <c r="AWE12" s="4">
        <v>1.90308274338519</v>
      </c>
      <c r="AWF12" s="4">
        <v>1.4060237230463</v>
      </c>
      <c r="AWG12" s="4">
        <v>0.21594296319259301</v>
      </c>
      <c r="AWH12" s="4">
        <v>1.2544073616907401</v>
      </c>
      <c r="AWI12" s="4">
        <v>0.29081263930740697</v>
      </c>
      <c r="AWJ12" s="4">
        <v>1.23551336533148</v>
      </c>
      <c r="AWK12" s="4">
        <v>0.32607078276481499</v>
      </c>
      <c r="AWL12" s="4">
        <v>1.3752863097166701</v>
      </c>
      <c r="AWM12" s="4">
        <v>0.25892037765555498</v>
      </c>
      <c r="AWN12" s="4">
        <v>0.58800036141851897</v>
      </c>
      <c r="AWO12" s="4">
        <v>-0.66254650179629604</v>
      </c>
      <c r="AWP12" s="4">
        <v>-5.5752780991666704</v>
      </c>
      <c r="AWQ12" s="4">
        <v>0.52843839454999997</v>
      </c>
      <c r="AWR12" s="4">
        <v>0.455628941962963</v>
      </c>
      <c r="AWS12" s="4">
        <v>0.58604984415740702</v>
      </c>
      <c r="AWT12" s="4">
        <v>0.34272459472592598</v>
      </c>
      <c r="AWU12" s="4">
        <v>0.45003219474259198</v>
      </c>
      <c r="AWV12" s="4">
        <v>0.13731696146851799</v>
      </c>
      <c r="AWW12" s="4">
        <v>0.185392464668518</v>
      </c>
      <c r="AWX12" s="4">
        <v>0.30650990912665699</v>
      </c>
      <c r="AWY12" s="4">
        <v>0.316360460098077</v>
      </c>
      <c r="AWZ12" s="4">
        <v>0.389815317694444</v>
      </c>
      <c r="AXA12" s="4">
        <v>0.42286668487962997</v>
      </c>
      <c r="AXB12" s="4">
        <v>-0.50288182937036996</v>
      </c>
      <c r="AXC12" s="4">
        <v>-0.619888505944444</v>
      </c>
      <c r="AXD12" s="4">
        <v>0.64710811088703701</v>
      </c>
      <c r="AXE12" s="4">
        <v>0.73726802277222203</v>
      </c>
      <c r="AXF12" s="29">
        <v>4.87</v>
      </c>
      <c r="AXG12" s="30">
        <v>1.03</v>
      </c>
      <c r="AXH12" s="29">
        <v>80.2</v>
      </c>
      <c r="AXI12" s="29">
        <v>29.2</v>
      </c>
      <c r="AXJ12" s="29">
        <v>5.4</v>
      </c>
      <c r="AXK12" s="29">
        <v>11.7</v>
      </c>
    </row>
    <row r="13" spans="1:1311" x14ac:dyDescent="0.25">
      <c r="A13" s="4">
        <v>12</v>
      </c>
      <c r="B13" s="4">
        <v>3</v>
      </c>
      <c r="C13" s="4" t="s">
        <v>9</v>
      </c>
      <c r="D13" s="4">
        <v>70</v>
      </c>
      <c r="E13" s="4">
        <v>5</v>
      </c>
      <c r="F13" s="4">
        <v>1</v>
      </c>
      <c r="G13" s="22">
        <v>-9999</v>
      </c>
      <c r="H13" s="22">
        <v>-9999</v>
      </c>
      <c r="I13" s="22">
        <v>-9999</v>
      </c>
      <c r="J13" s="22">
        <v>-9999</v>
      </c>
      <c r="K13" s="22">
        <v>-9999</v>
      </c>
      <c r="L13" s="4">
        <f t="shared" si="18"/>
        <v>0</v>
      </c>
      <c r="M13" s="4">
        <v>0</v>
      </c>
      <c r="N13" s="4">
        <v>53.12</v>
      </c>
      <c r="O13" s="4">
        <v>26.72</v>
      </c>
      <c r="P13" s="4">
        <v>20.160000000000004</v>
      </c>
      <c r="Q13" s="4">
        <v>43.12</v>
      </c>
      <c r="R13" s="4">
        <v>24.72</v>
      </c>
      <c r="S13" s="4">
        <v>32.160000000000004</v>
      </c>
      <c r="T13" s="4">
        <v>61.12</v>
      </c>
      <c r="U13" s="4">
        <v>20.72</v>
      </c>
      <c r="V13" s="4">
        <v>18.160000000000004</v>
      </c>
      <c r="W13" s="4">
        <v>57.11999999999999</v>
      </c>
      <c r="X13" s="4">
        <v>18.72</v>
      </c>
      <c r="Y13" s="4">
        <v>24.160000000000004</v>
      </c>
      <c r="Z13" s="4" t="s">
        <v>51</v>
      </c>
      <c r="AA13" s="4">
        <v>9</v>
      </c>
      <c r="AB13" s="4">
        <v>7.2</v>
      </c>
      <c r="AC13" s="4">
        <v>1.4</v>
      </c>
      <c r="AD13" s="4" t="s">
        <v>40</v>
      </c>
      <c r="AE13" s="4">
        <v>2</v>
      </c>
      <c r="AF13" s="4">
        <v>1.2</v>
      </c>
      <c r="AG13" s="4">
        <v>2.1</v>
      </c>
      <c r="AH13" s="4">
        <v>4</v>
      </c>
      <c r="AI13" s="4">
        <v>357</v>
      </c>
      <c r="AJ13" s="4">
        <v>86</v>
      </c>
      <c r="AK13" s="4">
        <v>0.62</v>
      </c>
      <c r="AL13" s="4">
        <v>9.3000000000000007</v>
      </c>
      <c r="AM13" s="4">
        <v>5.2</v>
      </c>
      <c r="AN13" s="4">
        <v>1.08</v>
      </c>
      <c r="AO13" s="4">
        <v>5597</v>
      </c>
      <c r="AP13" s="4">
        <v>231</v>
      </c>
      <c r="AQ13" s="4">
        <v>674</v>
      </c>
      <c r="AR13" s="4">
        <v>33.799999999999997</v>
      </c>
      <c r="AS13" s="4">
        <v>0</v>
      </c>
      <c r="AT13" s="4">
        <v>3</v>
      </c>
      <c r="AU13" s="4">
        <v>82</v>
      </c>
      <c r="AV13" s="4">
        <v>6</v>
      </c>
      <c r="AW13" s="4">
        <v>9</v>
      </c>
      <c r="AX13" s="4">
        <v>66</v>
      </c>
      <c r="AY13" s="4">
        <v>1.054</v>
      </c>
      <c r="AZ13" s="4">
        <v>1.0029999999999999</v>
      </c>
      <c r="BA13" s="4">
        <v>0.57499999999999996</v>
      </c>
      <c r="BB13" s="4">
        <v>0.373</v>
      </c>
      <c r="BC13" s="22">
        <v>-9999</v>
      </c>
      <c r="BD13" s="22">
        <v>-9999</v>
      </c>
      <c r="BE13" s="22">
        <v>-9999</v>
      </c>
      <c r="BF13" s="5">
        <f t="shared" si="19"/>
        <v>8.2279999999999998</v>
      </c>
      <c r="BG13" s="5">
        <f t="shared" si="20"/>
        <v>10.527999999999999</v>
      </c>
      <c r="BH13" s="5">
        <f t="shared" si="21"/>
        <v>12.02</v>
      </c>
      <c r="BI13" s="5">
        <f t="shared" si="22"/>
        <v>-39983.980000000003</v>
      </c>
      <c r="BJ13" s="5">
        <f t="shared" si="23"/>
        <v>-79979.98000000001</v>
      </c>
      <c r="BK13" s="4">
        <f t="shared" si="0"/>
        <v>1.492</v>
      </c>
      <c r="BL13" s="4">
        <f t="shared" si="1"/>
        <v>-39996</v>
      </c>
      <c r="BM13" s="4">
        <f t="shared" si="2"/>
        <v>-39996</v>
      </c>
      <c r="BN13" s="4">
        <f t="shared" si="24"/>
        <v>-79990.508000000002</v>
      </c>
      <c r="BO13" s="4">
        <v>0.55633520449077778</v>
      </c>
      <c r="BP13" s="4">
        <v>0</v>
      </c>
      <c r="BQ13" s="4">
        <v>0</v>
      </c>
      <c r="BR13" s="4">
        <v>0.18603248026547337</v>
      </c>
      <c r="BS13" s="4">
        <v>0.51127819548872178</v>
      </c>
      <c r="BT13" s="4">
        <v>6.4538549371990273E-2</v>
      </c>
      <c r="BU13" s="4">
        <v>0</v>
      </c>
      <c r="BV13" s="5">
        <f t="shared" si="25"/>
        <v>2.2253408179631111</v>
      </c>
      <c r="BW13" s="5">
        <f t="shared" si="26"/>
        <v>2.2253408179631111</v>
      </c>
      <c r="BX13" s="5">
        <f t="shared" si="27"/>
        <v>2.9694707390250046</v>
      </c>
      <c r="BY13" s="5">
        <f t="shared" si="28"/>
        <v>5.2727377184678534</v>
      </c>
      <c r="BZ13" s="4">
        <f t="shared" si="29"/>
        <v>0.74412992106189346</v>
      </c>
      <c r="CA13" s="4">
        <f t="shared" si="30"/>
        <v>2.0451127819548871</v>
      </c>
      <c r="CB13" s="4">
        <f t="shared" si="31"/>
        <v>0.25815419748796109</v>
      </c>
      <c r="CC13" s="4">
        <f t="shared" ref="CC13:CD13" si="129">SUM(BZ13:CB13)</f>
        <v>3.0473969005047419</v>
      </c>
      <c r="CD13" s="4">
        <f t="shared" si="129"/>
        <v>5.3506638799475903</v>
      </c>
      <c r="CE13" s="4">
        <v>0.91999999999999993</v>
      </c>
      <c r="CF13" s="4">
        <v>0.34</v>
      </c>
      <c r="CG13" s="4">
        <v>0.66</v>
      </c>
      <c r="CH13" s="4">
        <v>0.61</v>
      </c>
      <c r="CI13" s="4">
        <v>0.55500000000000005</v>
      </c>
      <c r="CJ13" s="4">
        <v>0.51</v>
      </c>
      <c r="CK13" s="4">
        <v>1.96</v>
      </c>
      <c r="CL13" s="5">
        <f t="shared" si="33"/>
        <v>5.04</v>
      </c>
      <c r="CM13" s="5">
        <f t="shared" si="34"/>
        <v>7.68</v>
      </c>
      <c r="CN13" s="5">
        <f t="shared" si="35"/>
        <v>10.119999999999999</v>
      </c>
      <c r="CO13" s="5">
        <f t="shared" si="35"/>
        <v>12.34</v>
      </c>
      <c r="CP13" s="5">
        <f t="shared" si="35"/>
        <v>14.379999999999999</v>
      </c>
      <c r="CQ13" s="4">
        <f t="shared" si="36"/>
        <v>2.44</v>
      </c>
      <c r="CR13" s="4">
        <f t="shared" si="36"/>
        <v>2.2200000000000002</v>
      </c>
      <c r="CS13" s="4">
        <f t="shared" si="36"/>
        <v>2.04</v>
      </c>
      <c r="CT13" s="4">
        <f t="shared" si="37"/>
        <v>6.7</v>
      </c>
      <c r="CU13" s="4">
        <v>3.7850000000000001</v>
      </c>
      <c r="CV13" s="4">
        <v>1.9650000000000001</v>
      </c>
      <c r="CW13" s="4">
        <v>1.4349999999999998</v>
      </c>
      <c r="CX13" s="4">
        <v>1.5049999999999999</v>
      </c>
      <c r="CY13" s="4">
        <v>1.4849999999999999</v>
      </c>
      <c r="CZ13" s="4">
        <v>1.2450000000000001</v>
      </c>
      <c r="DA13" s="4">
        <v>1.5549999999999999</v>
      </c>
      <c r="DB13" s="5">
        <f t="shared" si="38"/>
        <v>23</v>
      </c>
      <c r="DC13" s="5">
        <f t="shared" si="39"/>
        <v>28.74</v>
      </c>
      <c r="DD13" s="5">
        <f t="shared" si="40"/>
        <v>34.76</v>
      </c>
      <c r="DE13" s="5">
        <f t="shared" si="41"/>
        <v>40.699999999999996</v>
      </c>
      <c r="DF13" s="5">
        <f t="shared" si="42"/>
        <v>45.679999999999993</v>
      </c>
      <c r="DG13" s="4">
        <f t="shared" si="43"/>
        <v>6.02</v>
      </c>
      <c r="DH13" s="4">
        <f t="shared" si="44"/>
        <v>5.9399999999999995</v>
      </c>
      <c r="DI13" s="4">
        <f t="shared" si="45"/>
        <v>4.9800000000000004</v>
      </c>
      <c r="DJ13" s="4">
        <f t="shared" si="46"/>
        <v>16.939999999999998</v>
      </c>
      <c r="DK13" s="4">
        <f t="shared" si="119"/>
        <v>28.23</v>
      </c>
      <c r="DL13" s="4">
        <f t="shared" si="120"/>
        <v>13.83</v>
      </c>
      <c r="DM13" s="4">
        <f t="shared" si="121"/>
        <v>12.57</v>
      </c>
      <c r="DN13" s="4">
        <f t="shared" si="122"/>
        <v>12.69</v>
      </c>
      <c r="DO13" s="4">
        <f t="shared" si="123"/>
        <v>12.24</v>
      </c>
      <c r="DP13" s="4">
        <f t="shared" si="124"/>
        <v>10.530000000000001</v>
      </c>
      <c r="DQ13" s="4">
        <f>((CK13/5)+(DA13/5))*30</f>
        <v>21.090000000000003</v>
      </c>
      <c r="DR13" s="4">
        <v>0.36852902735619064</v>
      </c>
      <c r="DS13" s="4">
        <v>0.36742493197186799</v>
      </c>
      <c r="DT13" s="4">
        <v>0.36838626694438181</v>
      </c>
      <c r="DU13" s="4">
        <v>0.36673464461467487</v>
      </c>
      <c r="DV13" s="4">
        <v>0.36592432732445157</v>
      </c>
      <c r="DW13" s="4">
        <v>0.36571101576072435</v>
      </c>
      <c r="DX13" s="4">
        <v>0.3665966551517339</v>
      </c>
      <c r="DY13" s="22">
        <v>-9999</v>
      </c>
      <c r="DZ13" s="22">
        <v>-9999</v>
      </c>
      <c r="EA13" s="22">
        <v>-9999</v>
      </c>
      <c r="EB13" s="22">
        <v>-9999</v>
      </c>
      <c r="EC13" s="22">
        <v>-9999</v>
      </c>
      <c r="ED13" s="22">
        <v>-9999</v>
      </c>
      <c r="EE13" s="22">
        <v>-9999</v>
      </c>
      <c r="EF13" s="22">
        <v>-9999</v>
      </c>
      <c r="EG13" s="22">
        <v>-9999</v>
      </c>
      <c r="EH13" s="22">
        <v>-9999</v>
      </c>
      <c r="EI13" s="22">
        <v>-9999</v>
      </c>
      <c r="EJ13" s="22">
        <v>-9999</v>
      </c>
      <c r="EK13" s="22">
        <v>-9999</v>
      </c>
      <c r="EL13" s="22">
        <v>-9999</v>
      </c>
      <c r="EM13" s="22">
        <v>-9999</v>
      </c>
      <c r="EN13" s="22">
        <v>-9999</v>
      </c>
      <c r="EO13" s="22">
        <v>-9999</v>
      </c>
      <c r="EP13" s="22">
        <v>-9999</v>
      </c>
      <c r="EQ13" s="22">
        <v>-9999</v>
      </c>
      <c r="ER13" s="22">
        <v>-9999</v>
      </c>
      <c r="ES13" s="22">
        <v>-9999</v>
      </c>
      <c r="ET13" s="22">
        <v>-9999</v>
      </c>
      <c r="EU13" s="22">
        <v>-9999</v>
      </c>
      <c r="EV13" s="22">
        <v>-9999</v>
      </c>
      <c r="EW13" s="22">
        <v>-9999</v>
      </c>
      <c r="EX13" s="22">
        <v>-9999</v>
      </c>
      <c r="EY13" s="22">
        <v>-9999</v>
      </c>
      <c r="EZ13" s="22">
        <v>-9999</v>
      </c>
      <c r="FA13" s="22">
        <v>-9999</v>
      </c>
      <c r="FB13" s="4">
        <v>3.2285862707407943E-2</v>
      </c>
      <c r="FC13" s="4">
        <f t="shared" si="47"/>
        <v>322.85862707407944</v>
      </c>
      <c r="FD13" s="4">
        <v>0.36959104686453942</v>
      </c>
      <c r="FE13" s="31">
        <v>-9999</v>
      </c>
      <c r="FF13" s="32">
        <v>-9999</v>
      </c>
      <c r="FG13" s="31">
        <v>-9999</v>
      </c>
      <c r="FH13" s="32">
        <v>-9999</v>
      </c>
      <c r="FI13" s="31">
        <v>-9999</v>
      </c>
      <c r="FJ13" s="32">
        <v>-9999</v>
      </c>
      <c r="FK13" s="33">
        <v>-9999</v>
      </c>
      <c r="FL13" s="33">
        <v>-9999</v>
      </c>
      <c r="FM13" s="33">
        <v>-9999</v>
      </c>
      <c r="FN13" s="33">
        <v>-9999</v>
      </c>
      <c r="FO13" s="33">
        <v>-9999</v>
      </c>
      <c r="FP13" s="33">
        <v>-9999</v>
      </c>
      <c r="FQ13" s="33">
        <v>-9999</v>
      </c>
      <c r="FR13" s="33">
        <v>-9999</v>
      </c>
      <c r="FS13" s="33">
        <v>-9999</v>
      </c>
      <c r="FT13" s="33">
        <v>-9999</v>
      </c>
      <c r="FU13" s="33">
        <v>-9999</v>
      </c>
      <c r="FV13" s="33">
        <v>-9999</v>
      </c>
      <c r="FW13" s="33">
        <v>-9999</v>
      </c>
      <c r="FX13" s="33">
        <v>-9999</v>
      </c>
      <c r="FY13" s="33">
        <v>-9999</v>
      </c>
      <c r="FZ13" s="33">
        <v>-9999</v>
      </c>
      <c r="GA13" s="31">
        <v>-9999</v>
      </c>
      <c r="GB13" s="31">
        <v>-9999</v>
      </c>
      <c r="GC13" s="31">
        <v>-9999</v>
      </c>
      <c r="GD13" s="31">
        <v>-9999</v>
      </c>
      <c r="GE13" s="31">
        <v>-9999</v>
      </c>
      <c r="GF13" s="34">
        <v>-9999</v>
      </c>
      <c r="GG13" s="34">
        <v>-9999</v>
      </c>
      <c r="GH13" s="34">
        <v>-9999</v>
      </c>
      <c r="GI13" s="34">
        <v>-9999</v>
      </c>
      <c r="GJ13" s="34">
        <v>-9999</v>
      </c>
      <c r="GK13" s="33">
        <v>-9999</v>
      </c>
      <c r="GL13" s="33">
        <v>-9999</v>
      </c>
      <c r="GM13" s="33">
        <v>-9999</v>
      </c>
      <c r="GN13" s="33">
        <v>-9999</v>
      </c>
      <c r="GO13" s="33">
        <v>-9999</v>
      </c>
      <c r="GP13" s="33">
        <v>-9999</v>
      </c>
      <c r="GQ13" s="33">
        <v>-9999</v>
      </c>
      <c r="GR13" s="33">
        <v>-9999</v>
      </c>
      <c r="GS13" s="33">
        <v>-9999</v>
      </c>
      <c r="GT13" s="33">
        <v>-9999</v>
      </c>
      <c r="GU13" s="33">
        <v>-9999</v>
      </c>
      <c r="GV13" s="33">
        <v>-9999</v>
      </c>
      <c r="GW13" s="33">
        <v>-9999</v>
      </c>
      <c r="GX13" s="33">
        <v>-9999</v>
      </c>
      <c r="GY13" s="22">
        <v>-9999</v>
      </c>
      <c r="GZ13" s="22">
        <v>-9999</v>
      </c>
      <c r="HA13" s="22">
        <v>-9999</v>
      </c>
      <c r="HB13" s="22">
        <v>-9999</v>
      </c>
      <c r="HC13" s="22">
        <v>-9999</v>
      </c>
      <c r="HD13" s="22">
        <v>-9999</v>
      </c>
      <c r="HE13" s="22">
        <v>-9999</v>
      </c>
      <c r="HF13" s="22">
        <v>-9999</v>
      </c>
      <c r="HG13" s="22">
        <v>-9999</v>
      </c>
      <c r="HH13" s="33">
        <v>-9999</v>
      </c>
      <c r="HI13" s="33">
        <v>-9999</v>
      </c>
      <c r="HJ13" s="22">
        <v>-9999</v>
      </c>
      <c r="HK13" s="33">
        <v>-9999</v>
      </c>
      <c r="HL13" s="33">
        <v>-9999</v>
      </c>
      <c r="HM13" s="33">
        <v>-9999</v>
      </c>
      <c r="HN13" s="33">
        <v>-9999</v>
      </c>
      <c r="HO13" s="33">
        <v>-9999</v>
      </c>
      <c r="HP13" s="33">
        <v>-9999</v>
      </c>
      <c r="HQ13" s="33">
        <v>-9999</v>
      </c>
      <c r="HR13" s="33">
        <v>-9999</v>
      </c>
      <c r="HS13" s="33">
        <v>-9999</v>
      </c>
      <c r="HT13" s="33">
        <v>-9999</v>
      </c>
      <c r="HU13" s="33">
        <v>-9999</v>
      </c>
      <c r="HV13" s="18">
        <v>243.5</v>
      </c>
      <c r="HW13" s="18">
        <v>72.09</v>
      </c>
      <c r="HX13" s="17">
        <f t="shared" si="48"/>
        <v>171.41</v>
      </c>
      <c r="HY13" s="11">
        <v>12</v>
      </c>
      <c r="HZ13" s="11">
        <v>242.3</v>
      </c>
      <c r="IA13" s="11">
        <v>32.880000000000003</v>
      </c>
      <c r="IB13" s="20">
        <f t="shared" si="49"/>
        <v>209.42000000000002</v>
      </c>
      <c r="IC13" s="23">
        <v>80</v>
      </c>
      <c r="ID13" s="11">
        <v>253.8</v>
      </c>
      <c r="IE13" s="11">
        <v>32.880000000000003</v>
      </c>
      <c r="IF13" s="10">
        <f t="shared" si="50"/>
        <v>220.92000000000002</v>
      </c>
      <c r="IG13" s="11">
        <v>137.19999999999999</v>
      </c>
      <c r="IH13" s="11">
        <v>32.880000000000003</v>
      </c>
      <c r="II13" s="10">
        <f t="shared" si="51"/>
        <v>104.32</v>
      </c>
      <c r="IJ13" s="11">
        <v>154.19999999999999</v>
      </c>
      <c r="IK13" s="11">
        <v>32.880000000000003</v>
      </c>
      <c r="IL13" s="10">
        <f t="shared" si="52"/>
        <v>121.32</v>
      </c>
      <c r="IM13" s="24">
        <v>59</v>
      </c>
      <c r="IN13" s="24">
        <v>6.91</v>
      </c>
      <c r="IO13" s="24">
        <v>97.9</v>
      </c>
      <c r="IP13" s="24">
        <v>32.880000000000003</v>
      </c>
      <c r="IQ13" s="20">
        <f t="shared" si="116"/>
        <v>52.09</v>
      </c>
      <c r="IR13" s="20">
        <f t="shared" si="117"/>
        <v>65.02000000000001</v>
      </c>
      <c r="IS13" s="17">
        <f t="shared" si="55"/>
        <v>637.45098039215702</v>
      </c>
      <c r="IT13" s="17">
        <f t="shared" si="56"/>
        <v>569.15266106442584</v>
      </c>
      <c r="IU13" s="22">
        <f t="shared" si="7"/>
        <v>1680.4901960784314</v>
      </c>
      <c r="IV13" s="17">
        <f t="shared" si="8"/>
        <v>2053.1372549019611</v>
      </c>
      <c r="IW13" s="17">
        <f t="shared" si="9"/>
        <v>1022.7450980392156</v>
      </c>
      <c r="IX13" s="17">
        <f t="shared" si="57"/>
        <v>1189.4117647058824</v>
      </c>
      <c r="IY13" s="22">
        <f t="shared" si="10"/>
        <v>2165.8823529411766</v>
      </c>
      <c r="IZ13" s="17">
        <f t="shared" si="58"/>
        <v>5945.7843137254913</v>
      </c>
      <c r="JA13" s="17">
        <f t="shared" si="59"/>
        <v>510.68627450980398</v>
      </c>
      <c r="JB13" s="18">
        <v>44.2</v>
      </c>
      <c r="JC13" s="19">
        <v>1.9693724648388822</v>
      </c>
      <c r="JD13" s="4">
        <v>2.1</v>
      </c>
      <c r="JE13" s="4">
        <f t="shared" si="11"/>
        <v>35.290294117647058</v>
      </c>
      <c r="JF13" s="28">
        <v>0.36818096515773296</v>
      </c>
      <c r="JG13" s="4">
        <v>0.72</v>
      </c>
      <c r="JH13" s="4">
        <f t="shared" si="12"/>
        <v>14.782588235294119</v>
      </c>
      <c r="JI13" s="28">
        <v>0.29621730445686018</v>
      </c>
      <c r="JJ13" s="4">
        <v>1.04</v>
      </c>
      <c r="JK13" s="4">
        <f t="shared" si="13"/>
        <v>10.636549019607841</v>
      </c>
      <c r="JL13" s="28">
        <v>0.36789418763345794</v>
      </c>
      <c r="JM13" s="4">
        <v>3.26</v>
      </c>
      <c r="JN13" s="4">
        <f t="shared" si="14"/>
        <v>16.648372549019609</v>
      </c>
      <c r="JO13" s="28">
        <v>0.36820778593148995</v>
      </c>
      <c r="JP13" s="17">
        <f t="shared" si="60"/>
        <v>77.357803921568632</v>
      </c>
      <c r="JQ13" s="17">
        <f t="shared" si="61"/>
        <v>69.069467787114846</v>
      </c>
      <c r="JR13" s="20">
        <v>20</v>
      </c>
      <c r="JS13" s="5">
        <v>132.60298399999999</v>
      </c>
      <c r="JT13" s="17">
        <v>2.84</v>
      </c>
      <c r="JU13" s="17">
        <f t="shared" si="62"/>
        <v>2.33</v>
      </c>
      <c r="JV13" s="4">
        <f t="shared" si="112"/>
        <v>1685.910991217457</v>
      </c>
      <c r="JW13" s="10">
        <v>0.88</v>
      </c>
      <c r="JX13" s="4">
        <f t="shared" si="114"/>
        <v>0.37768240343347637</v>
      </c>
      <c r="JY13" s="4">
        <f t="shared" si="63"/>
        <v>636.73891513792364</v>
      </c>
      <c r="JZ13" s="4">
        <f t="shared" si="64"/>
        <v>713.1475849544745</v>
      </c>
      <c r="KA13" s="10">
        <v>1.0900000000000001</v>
      </c>
      <c r="KB13" s="4">
        <f t="shared" si="15"/>
        <v>0.46781115879828328</v>
      </c>
      <c r="KC13" s="4">
        <f t="shared" si="16"/>
        <v>788.68797443220092</v>
      </c>
      <c r="KD13" s="4">
        <f t="shared" si="65"/>
        <v>883.33053136406511</v>
      </c>
      <c r="KE13" s="4">
        <v>2.5</v>
      </c>
      <c r="KF13" s="4">
        <v>41.5</v>
      </c>
      <c r="KG13" s="4">
        <f t="shared" si="66"/>
        <v>262.5</v>
      </c>
      <c r="KH13" s="4">
        <v>3.267041453441208</v>
      </c>
      <c r="KI13" s="4">
        <f t="shared" si="67"/>
        <v>3.5269048401359395</v>
      </c>
      <c r="KJ13" s="4">
        <f t="shared" si="17"/>
        <v>31.154227265077726</v>
      </c>
      <c r="KK13" s="28">
        <v>0.36811542329131303</v>
      </c>
      <c r="KL13" s="4">
        <v>3.61</v>
      </c>
      <c r="KM13" s="4">
        <v>0.29059051365789501</v>
      </c>
      <c r="KN13" s="4">
        <v>0.45870384123684199</v>
      </c>
      <c r="KO13" s="4">
        <v>0.264410145052632</v>
      </c>
      <c r="KP13" s="4">
        <v>0.379783844105263</v>
      </c>
      <c r="KQ13" s="4">
        <v>0.55831734502631603</v>
      </c>
      <c r="KR13" s="4">
        <v>0.49121938513157898</v>
      </c>
      <c r="KS13" s="4">
        <v>0.37756499044736802</v>
      </c>
      <c r="KT13" s="4">
        <v>0.54531450578947405</v>
      </c>
      <c r="KU13" s="4">
        <v>0.503969298236842</v>
      </c>
      <c r="KV13" s="4">
        <v>0.28158684210526302</v>
      </c>
      <c r="KW13" s="4">
        <v>0.45085789473684201</v>
      </c>
      <c r="KX13" s="4">
        <v>0.27864736842105298</v>
      </c>
      <c r="KY13" s="4">
        <v>26.28</v>
      </c>
      <c r="KZ13" s="4">
        <v>23.295789473684199</v>
      </c>
      <c r="LA13" s="4">
        <v>16.7089473684211</v>
      </c>
      <c r="LB13" s="4">
        <v>31.2852631578947</v>
      </c>
      <c r="LC13" s="4">
        <v>30.237631578947401</v>
      </c>
      <c r="LD13" s="4">
        <v>25.557894736842101</v>
      </c>
      <c r="LE13" s="4">
        <v>25.565263157894702</v>
      </c>
      <c r="LF13" s="4">
        <v>0.15511102368421101</v>
      </c>
      <c r="LG13" s="4">
        <v>0.115406357368421</v>
      </c>
      <c r="LH13" s="4">
        <v>55.074736842105303</v>
      </c>
      <c r="LI13" s="4">
        <v>52.3744736842105</v>
      </c>
      <c r="LJ13" s="4">
        <v>53</v>
      </c>
      <c r="LK13" s="4">
        <f t="shared" si="68"/>
        <v>-2.0747368421053025</v>
      </c>
      <c r="LL13" s="4">
        <f t="shared" si="69"/>
        <v>0.62552631578950013</v>
      </c>
      <c r="LM13" s="4">
        <v>1795.46868421053</v>
      </c>
      <c r="LN13" s="4">
        <v>1734.2326842105299</v>
      </c>
      <c r="LO13" s="4">
        <v>0.18167555774736799</v>
      </c>
      <c r="LP13" s="4">
        <v>0.189339150852632</v>
      </c>
      <c r="LQ13" s="4">
        <v>0.14337155821578901</v>
      </c>
      <c r="LR13" s="4">
        <v>0.12765447607105301</v>
      </c>
      <c r="LS13" s="4">
        <v>9.4727273744736801E-2</v>
      </c>
      <c r="LT13" s="4">
        <v>9.7010550405263199E-2</v>
      </c>
      <c r="LU13" s="4">
        <v>5.56024781394737E-2</v>
      </c>
      <c r="LV13" s="4">
        <v>3.3953707568421101E-2</v>
      </c>
      <c r="LW13" s="4">
        <v>3.9336308215789498E-2</v>
      </c>
      <c r="LX13" s="4">
        <v>6.3273605147368406E-2</v>
      </c>
      <c r="LY13" s="4">
        <v>0.32356433223947401</v>
      </c>
      <c r="LZ13" s="4">
        <v>0.35631643288947401</v>
      </c>
      <c r="MA13" s="4">
        <v>0.31883887881052603</v>
      </c>
      <c r="MB13" s="4">
        <v>0.314397368139474</v>
      </c>
      <c r="MC13" s="4">
        <v>0.15078410485263199</v>
      </c>
      <c r="MD13" s="4">
        <v>0.17917373303157899</v>
      </c>
      <c r="ME13" s="4">
        <v>0.44434107294473701</v>
      </c>
      <c r="MF13" s="4">
        <v>0.46989286090263199</v>
      </c>
      <c r="MG13" s="4">
        <v>0.40906360422368399</v>
      </c>
      <c r="MH13" s="4">
        <v>0.61621890444736804</v>
      </c>
      <c r="MI13" s="4">
        <v>0.430591068471053</v>
      </c>
      <c r="MJ13" s="4">
        <v>0.63289618791842095</v>
      </c>
      <c r="MK13" s="4">
        <v>0.24357179722894701</v>
      </c>
      <c r="ML13" s="4">
        <v>0.35565272746578902</v>
      </c>
      <c r="MM13" s="4">
        <v>0.21442510201315801</v>
      </c>
      <c r="MN13" s="4">
        <v>0.31933904083421</v>
      </c>
      <c r="MO13" s="4">
        <v>-0.10528492265789501</v>
      </c>
      <c r="MP13" s="4">
        <v>-6.5232258473684204E-2</v>
      </c>
      <c r="MQ13" s="4">
        <v>0.430591068471053</v>
      </c>
      <c r="MR13" s="4">
        <v>0.63289618791842095</v>
      </c>
      <c r="MS13" s="4">
        <v>9.4857970055263197E-2</v>
      </c>
      <c r="MT13" s="4">
        <v>9.20486684157895E-2</v>
      </c>
      <c r="MU13" s="4">
        <v>5.6452975697368402E-2</v>
      </c>
      <c r="MV13" s="4">
        <v>5.0184276565789498E-2</v>
      </c>
      <c r="MW13" s="4">
        <v>3.8613830557894697E-2</v>
      </c>
      <c r="MX13" s="4">
        <v>4.2061227015789501E-2</v>
      </c>
      <c r="MY13" s="4">
        <v>0.406044621413158</v>
      </c>
      <c r="MZ13" s="4">
        <v>0.45655204906315799</v>
      </c>
      <c r="NA13" s="4">
        <v>0.42714133273947402</v>
      </c>
      <c r="NB13" s="4">
        <v>0.477191314007895</v>
      </c>
      <c r="NC13" s="4">
        <v>-0.106830420894737</v>
      </c>
      <c r="ND13" s="4">
        <v>-9.55366347105263E-2</v>
      </c>
      <c r="NE13" s="4">
        <v>0.42714133273947402</v>
      </c>
      <c r="NF13" s="4">
        <v>0.477191314007895</v>
      </c>
      <c r="NG13" s="4">
        <v>0.28982770791145801</v>
      </c>
      <c r="NH13" s="4">
        <v>0.45995765888541701</v>
      </c>
      <c r="NI13" s="4">
        <v>0.26563620644010399</v>
      </c>
      <c r="NJ13" s="4">
        <v>0.38365060718229199</v>
      </c>
      <c r="NK13" s="4">
        <v>0.543507468356771</v>
      </c>
      <c r="NL13" s="4">
        <v>0.48642581689583297</v>
      </c>
      <c r="NM13" s="4">
        <v>0.38422220455468697</v>
      </c>
      <c r="NN13" s="4">
        <v>0.55844876264843701</v>
      </c>
      <c r="NO13" s="4">
        <v>0.51678327113802103</v>
      </c>
      <c r="NP13" s="4">
        <v>0.28116458753125001</v>
      </c>
      <c r="NQ13" s="4">
        <v>0.450583333333334</v>
      </c>
      <c r="NR13" s="4">
        <v>0.27870577050000001</v>
      </c>
      <c r="NS13" s="4">
        <v>35.680000000000199</v>
      </c>
      <c r="NT13" s="4">
        <v>32.4934895833334</v>
      </c>
      <c r="NU13" s="4">
        <v>9.3690104166666792</v>
      </c>
      <c r="NV13" s="4">
        <v>52.656640624999902</v>
      </c>
      <c r="NW13" s="4">
        <v>53.036848958333302</v>
      </c>
      <c r="NX13" s="4">
        <v>38.104973958333296</v>
      </c>
      <c r="NY13" s="4">
        <v>38.121510416666403</v>
      </c>
      <c r="NZ13" s="4">
        <v>0.414475051822917</v>
      </c>
      <c r="OA13" s="4">
        <v>0.38892302578124999</v>
      </c>
      <c r="OB13" s="4">
        <v>53.547317708333402</v>
      </c>
      <c r="OC13" s="4">
        <v>50.029661458333301</v>
      </c>
      <c r="OD13" s="4">
        <v>54.5</v>
      </c>
      <c r="OE13" s="4">
        <f t="shared" si="70"/>
        <v>0.95268229166659779</v>
      </c>
      <c r="OF13" s="4">
        <f t="shared" si="71"/>
        <v>4.470338541666699</v>
      </c>
      <c r="OG13" s="4">
        <v>1760.85507291667</v>
      </c>
      <c r="OH13" s="4">
        <v>1681.0033333333299</v>
      </c>
      <c r="OI13" s="4">
        <v>0.18468724929687499</v>
      </c>
      <c r="OJ13" s="4">
        <v>0.171090666317709</v>
      </c>
      <c r="OK13" s="4">
        <v>0.147102345063021</v>
      </c>
      <c r="OL13" s="4">
        <v>0.11765921819401</v>
      </c>
      <c r="OM13" s="4">
        <v>0.106771936413542</v>
      </c>
      <c r="ON13" s="4">
        <v>8.2000224152343704E-2</v>
      </c>
      <c r="OO13" s="4">
        <v>6.8412103404166702E-2</v>
      </c>
      <c r="OP13" s="4">
        <v>2.7529791085156199E-2</v>
      </c>
      <c r="OQ13" s="4">
        <v>3.8647994665364602E-2</v>
      </c>
      <c r="OR13" s="4">
        <v>5.4592802039843701E-2</v>
      </c>
      <c r="OS13" s="4">
        <v>0.33405277479479201</v>
      </c>
      <c r="OT13" s="4">
        <v>0.34207085260729198</v>
      </c>
      <c r="OU13" s="4">
        <v>0.33012193976822901</v>
      </c>
      <c r="OV13" s="4">
        <v>0.30303639473177102</v>
      </c>
      <c r="OW13" s="4">
        <v>0.15921153816276001</v>
      </c>
      <c r="OX13" s="4">
        <v>0.18179889757760401</v>
      </c>
      <c r="OY13" s="4">
        <v>0.45350600425572901</v>
      </c>
      <c r="OZ13" s="4">
        <v>0.41670380102187499</v>
      </c>
      <c r="PA13" s="4">
        <v>0.35497174140833299</v>
      </c>
      <c r="PB13" s="4">
        <v>0.57620210823072904</v>
      </c>
      <c r="PC13" s="4">
        <v>0.37792173773958398</v>
      </c>
      <c r="PD13" s="4">
        <v>0.58474184735937496</v>
      </c>
      <c r="PE13" s="4">
        <v>0.23527592222656299</v>
      </c>
      <c r="PF13" s="4">
        <v>0.31713628432708302</v>
      </c>
      <c r="PG13" s="4">
        <v>0.206496904085677</v>
      </c>
      <c r="PH13" s="4">
        <v>0.28853927156796799</v>
      </c>
      <c r="PI13" s="4">
        <v>-0.12800953372916701</v>
      </c>
      <c r="PJ13" s="4">
        <v>-5.2753379814322897E-2</v>
      </c>
      <c r="PK13" s="4">
        <v>0.37792173773958398</v>
      </c>
      <c r="PL13" s="4">
        <v>0.58474184735937496</v>
      </c>
      <c r="PM13" s="4">
        <v>0.27435542727451001</v>
      </c>
      <c r="PN13" s="4">
        <v>0.42983078709803901</v>
      </c>
      <c r="PO13" s="4">
        <v>0.25130084721568602</v>
      </c>
      <c r="PP13" s="4">
        <v>0.36009511721568599</v>
      </c>
      <c r="PQ13" s="4">
        <v>0.52531267649019597</v>
      </c>
      <c r="PR13" s="4">
        <v>0.46836545856862699</v>
      </c>
      <c r="PS13" s="4">
        <v>0.36036270472548998</v>
      </c>
      <c r="PT13" s="4">
        <v>0.53579069266666701</v>
      </c>
      <c r="PU13" s="4">
        <v>0.49887448058823602</v>
      </c>
      <c r="PV13" s="4">
        <v>0.26539618862745101</v>
      </c>
      <c r="PW13" s="4">
        <v>0.41391960784313703</v>
      </c>
      <c r="PX13" s="4">
        <v>0.25817776211764698</v>
      </c>
      <c r="PY13" s="4">
        <v>24.4835294117647</v>
      </c>
      <c r="PZ13" s="4">
        <v>22.181960784313699</v>
      </c>
      <c r="QA13" s="4">
        <v>27.963725490196101</v>
      </c>
      <c r="QB13" s="4">
        <v>37.950588235294099</v>
      </c>
      <c r="QC13" s="4">
        <v>38.201568627451003</v>
      </c>
      <c r="QD13" s="4">
        <v>26.598431372549001</v>
      </c>
      <c r="QE13" s="4">
        <v>26.5707843137255</v>
      </c>
      <c r="QF13" s="4">
        <v>0.31350647843137303</v>
      </c>
      <c r="QG13" s="4">
        <v>0.29345035882352899</v>
      </c>
      <c r="QH13" s="4">
        <v>54.137254901960802</v>
      </c>
      <c r="QI13" s="4">
        <v>50.0223529411765</v>
      </c>
      <c r="QJ13" s="4">
        <v>58</v>
      </c>
      <c r="QK13" s="4">
        <f t="shared" si="72"/>
        <v>3.8627450980391984</v>
      </c>
      <c r="QL13" s="4">
        <f t="shared" si="73"/>
        <v>7.9776470588235</v>
      </c>
      <c r="QM13" s="4">
        <v>1774.9192549019599</v>
      </c>
      <c r="QN13" s="4">
        <v>1680.8175686274501</v>
      </c>
      <c r="QO13" s="4">
        <v>0.19560095915686301</v>
      </c>
      <c r="QP13" s="4">
        <v>0.18556887577843101</v>
      </c>
      <c r="QQ13" s="4">
        <v>0.161190022045098</v>
      </c>
      <c r="QR13" s="4">
        <v>0.13010642231960801</v>
      </c>
      <c r="QS13" s="4">
        <v>0.12820170336862699</v>
      </c>
      <c r="QT13" s="4">
        <v>9.9022897623529393E-2</v>
      </c>
      <c r="QU13" s="4">
        <v>9.3074462121568599E-2</v>
      </c>
      <c r="QV13" s="4">
        <v>4.2385672960784299E-2</v>
      </c>
      <c r="QW13" s="4">
        <v>3.5560730931372499E-2</v>
      </c>
      <c r="QX13" s="4">
        <v>5.68341993627451E-2</v>
      </c>
      <c r="QY13" s="4">
        <v>0.34957451929215699</v>
      </c>
      <c r="QZ13" s="4">
        <v>0.35176642987451001</v>
      </c>
      <c r="RA13" s="4">
        <v>0.33736014482548998</v>
      </c>
      <c r="RB13" s="4">
        <v>0.31278886001960798</v>
      </c>
      <c r="RC13" s="4">
        <v>0.16527372746274499</v>
      </c>
      <c r="RD13" s="4">
        <v>0.17795992550784301</v>
      </c>
      <c r="RE13" s="4">
        <v>0.48710841237254898</v>
      </c>
      <c r="RF13" s="4">
        <v>0.4587240105</v>
      </c>
      <c r="RG13" s="4">
        <v>0.27396291428431402</v>
      </c>
      <c r="RH13" s="4">
        <v>0.53397339017058798</v>
      </c>
      <c r="RI13" s="4">
        <v>0.29812585075098003</v>
      </c>
      <c r="RJ13" s="4">
        <v>0.54876406264117605</v>
      </c>
      <c r="RK13" s="4">
        <v>0.206820602960784</v>
      </c>
      <c r="RL13" s="4">
        <v>0.31847903165882402</v>
      </c>
      <c r="RM13" s="4">
        <v>0.179191608911765</v>
      </c>
      <c r="RN13" s="4">
        <v>0.28689608149803902</v>
      </c>
      <c r="RO13" s="4">
        <v>-0.170178325843137</v>
      </c>
      <c r="RP13" s="4">
        <v>-8.0172389462745103E-2</v>
      </c>
      <c r="RQ13" s="4">
        <v>0.29812585075098003</v>
      </c>
      <c r="RR13" s="4">
        <v>0.54876406264117605</v>
      </c>
      <c r="RS13" s="4">
        <v>0.11979167124902</v>
      </c>
      <c r="RT13" s="4">
        <v>0.114726716441176</v>
      </c>
      <c r="RU13" s="4">
        <v>7.7793888543137305E-2</v>
      </c>
      <c r="RV13" s="4">
        <v>6.7605671939215697E-2</v>
      </c>
      <c r="RW13" s="4">
        <v>4.24081143156863E-2</v>
      </c>
      <c r="RX13" s="4">
        <v>4.7511387880392199E-2</v>
      </c>
      <c r="RY13" s="4">
        <v>0.35442086349019603</v>
      </c>
      <c r="RZ13" s="4">
        <v>0.41707124129019602</v>
      </c>
      <c r="SA13" s="4">
        <v>0.38104302234117599</v>
      </c>
      <c r="SB13" s="4">
        <v>0.44381187190196097</v>
      </c>
      <c r="SC13" s="4">
        <v>-0.14413751615686299</v>
      </c>
      <c r="SD13" s="4">
        <v>-0.126312626529412</v>
      </c>
      <c r="SE13" s="4">
        <v>0.38104302234117599</v>
      </c>
      <c r="SF13" s="4">
        <v>0.44381187190196097</v>
      </c>
      <c r="SG13" s="4">
        <v>0.25754961860784298</v>
      </c>
      <c r="SH13" s="4">
        <v>0.37636043182352902</v>
      </c>
      <c r="SI13" s="4">
        <v>0.22316051166666701</v>
      </c>
      <c r="SJ13" s="4">
        <v>0.32214974701960802</v>
      </c>
      <c r="SK13" s="4">
        <v>0.47800563650980399</v>
      </c>
      <c r="SL13" s="4">
        <v>0.39567237599999999</v>
      </c>
      <c r="SM13" s="4">
        <v>0.32105599109803901</v>
      </c>
      <c r="SN13" s="4">
        <v>0.48795434590196102</v>
      </c>
      <c r="SO13" s="4">
        <v>0.437415422176471</v>
      </c>
      <c r="SP13" s="4">
        <v>0.24798845427451</v>
      </c>
      <c r="SQ13" s="4">
        <v>0.37206381531372601</v>
      </c>
      <c r="SR13" s="4">
        <v>0.240764407313725</v>
      </c>
      <c r="SS13" s="4">
        <v>22.42</v>
      </c>
      <c r="ST13" s="4">
        <v>20.112549019607901</v>
      </c>
      <c r="SU13" s="4">
        <v>25.508039215686299</v>
      </c>
      <c r="SV13" s="4">
        <v>31.383725490196099</v>
      </c>
      <c r="SW13" s="4">
        <v>31.272941176470599</v>
      </c>
      <c r="SX13" s="4">
        <v>22.417647058823501</v>
      </c>
      <c r="SY13" s="4">
        <v>22.29</v>
      </c>
      <c r="SZ13" s="4">
        <v>0.24336824117646999</v>
      </c>
      <c r="TA13" s="4">
        <v>0.22222194901960801</v>
      </c>
      <c r="TB13" s="4">
        <v>57.537647058823502</v>
      </c>
      <c r="TC13" s="4">
        <v>52.220392156862701</v>
      </c>
      <c r="TD13" s="4">
        <v>62</v>
      </c>
      <c r="TE13" s="4">
        <f t="shared" si="74"/>
        <v>4.4623529411764977</v>
      </c>
      <c r="TF13" s="4">
        <f t="shared" si="75"/>
        <v>9.779607843137299</v>
      </c>
      <c r="TG13" s="4">
        <v>1851.38723529412</v>
      </c>
      <c r="TH13" s="4">
        <v>1730.7081764705899</v>
      </c>
      <c r="TI13" s="4">
        <v>0.20616705952745101</v>
      </c>
      <c r="TJ13" s="4">
        <v>0.19266993935882401</v>
      </c>
      <c r="TK13" s="4">
        <v>0.153399497278431</v>
      </c>
      <c r="TL13" s="4">
        <v>0.101942600235294</v>
      </c>
      <c r="TM13" s="4">
        <v>0.134670808988235</v>
      </c>
      <c r="TN13" s="4">
        <v>0.117064741588235</v>
      </c>
      <c r="TO13" s="4">
        <v>8.0764367586274505E-2</v>
      </c>
      <c r="TP13" s="4">
        <v>2.4675105939215701E-2</v>
      </c>
      <c r="TQ13" s="4">
        <v>5.4508607215686303E-2</v>
      </c>
      <c r="TR13" s="4">
        <v>9.2652691190196104E-2</v>
      </c>
      <c r="TS13" s="4">
        <v>0.339109855609804</v>
      </c>
      <c r="TT13" s="4">
        <v>0.36138848728235301</v>
      </c>
      <c r="TU13" s="4">
        <v>0.325927963166667</v>
      </c>
      <c r="TV13" s="4">
        <v>0.297643102345098</v>
      </c>
      <c r="TW13" s="4">
        <v>0.14294795474705899</v>
      </c>
      <c r="TX13" s="4">
        <v>0.181608910884314</v>
      </c>
      <c r="TY13" s="4">
        <v>0.52010742495882401</v>
      </c>
      <c r="TZ13" s="4">
        <v>0.484329534380392</v>
      </c>
      <c r="UA13" s="4">
        <v>0.40244131446078402</v>
      </c>
      <c r="UB13" s="4">
        <v>0.68688077561764704</v>
      </c>
      <c r="UC13" s="4">
        <v>0.43257432077647101</v>
      </c>
      <c r="UD13" s="4">
        <v>0.69229254531372597</v>
      </c>
      <c r="UE13" s="4">
        <v>0.30010880618039198</v>
      </c>
      <c r="UF13" s="4">
        <v>0.47816266033921601</v>
      </c>
      <c r="UG13" s="4">
        <v>0.26258835310392198</v>
      </c>
      <c r="UH13" s="4">
        <v>0.44214145217058798</v>
      </c>
      <c r="UI13" s="4">
        <v>-0.14928937745098</v>
      </c>
      <c r="UJ13" s="4">
        <v>-4.6967175488235299E-2</v>
      </c>
      <c r="UK13" s="4">
        <v>0.43257432077647101</v>
      </c>
      <c r="UL13" s="4">
        <v>0.69229254531372597</v>
      </c>
      <c r="UM13" s="4">
        <v>0.14138886114705901</v>
      </c>
      <c r="UN13" s="4">
        <v>0.13010793630784301</v>
      </c>
      <c r="UO13" s="4">
        <v>9.1996253856862803E-2</v>
      </c>
      <c r="UP13" s="4">
        <v>7.74566322666667E-2</v>
      </c>
      <c r="UQ13" s="4">
        <v>5.0071651905882399E-2</v>
      </c>
      <c r="UR13" s="4">
        <v>5.3241251688235298E-2</v>
      </c>
      <c r="US13" s="4">
        <v>0.35338688922352901</v>
      </c>
      <c r="UT13" s="4">
        <v>0.41041645008039201</v>
      </c>
      <c r="UU13" s="4">
        <v>0.383939976280392</v>
      </c>
      <c r="UV13" s="4">
        <v>0.44058240526666698</v>
      </c>
      <c r="UW13" s="4">
        <v>-0.16824253974509801</v>
      </c>
      <c r="UX13" s="4">
        <v>-0.14335373129411799</v>
      </c>
      <c r="UY13" s="4">
        <v>0.383939976280392</v>
      </c>
      <c r="UZ13" s="4">
        <v>0.44058240526666698</v>
      </c>
      <c r="VA13" s="4">
        <v>0.22480685817948701</v>
      </c>
      <c r="VB13" s="4">
        <v>0.31916322510256401</v>
      </c>
      <c r="VC13" s="4">
        <v>0.20090208856410299</v>
      </c>
      <c r="VD13" s="4">
        <v>0.27391248876923102</v>
      </c>
      <c r="VE13" s="4">
        <v>0.46681794261538501</v>
      </c>
      <c r="VF13" s="4">
        <v>0.400691858820513</v>
      </c>
      <c r="VG13" s="4">
        <v>0.28734086425640998</v>
      </c>
      <c r="VH13" s="4">
        <v>0.47776196541025601</v>
      </c>
      <c r="VI13" s="4">
        <v>0.42155832607692301</v>
      </c>
      <c r="VJ13" s="4">
        <v>0.22123510282051301</v>
      </c>
      <c r="VK13" s="4">
        <v>0.327121993794872</v>
      </c>
      <c r="VL13" s="4">
        <v>0.21559957007692299</v>
      </c>
      <c r="VM13" s="4">
        <v>31.4307692307693</v>
      </c>
      <c r="VN13" s="4">
        <v>30.597692307692299</v>
      </c>
      <c r="VO13" s="4">
        <v>15.195128205128199</v>
      </c>
      <c r="VP13" s="4">
        <v>36.032307692307697</v>
      </c>
      <c r="VQ13" s="4">
        <v>33.875384615384597</v>
      </c>
      <c r="VR13" s="4">
        <v>32.8910256410256</v>
      </c>
      <c r="VS13" s="4">
        <v>32.911025641025603</v>
      </c>
      <c r="VT13" s="4">
        <v>8.6156936410256402E-2</v>
      </c>
      <c r="VU13" s="4">
        <v>2.5705526487179501E-2</v>
      </c>
      <c r="VV13" s="4">
        <v>55.3297435897436</v>
      </c>
      <c r="VW13" s="4">
        <v>53.645641025640998</v>
      </c>
      <c r="VX13" s="4">
        <v>68.099999999999994</v>
      </c>
      <c r="VY13" s="4">
        <f t="shared" si="76"/>
        <v>12.770256410256394</v>
      </c>
      <c r="VZ13" s="4">
        <f t="shared" si="77"/>
        <v>14.454358974358996</v>
      </c>
      <c r="WA13" s="4">
        <f t="shared" si="78"/>
        <v>13.612307692307695</v>
      </c>
      <c r="WB13" s="4">
        <v>1801.2895384615399</v>
      </c>
      <c r="WC13" s="4">
        <v>1763.03353846154</v>
      </c>
      <c r="WD13" s="4">
        <v>0.24833278602820499</v>
      </c>
      <c r="WE13" s="4">
        <v>0.25881137858974401</v>
      </c>
      <c r="WF13" s="4">
        <v>0.189398957707692</v>
      </c>
      <c r="WG13" s="4">
        <v>0.187268110515385</v>
      </c>
      <c r="WH13" s="4">
        <v>0.18684528737435899</v>
      </c>
      <c r="WI13" s="4">
        <v>0.18659251413076899</v>
      </c>
      <c r="WJ13" s="4">
        <f t="shared" si="79"/>
        <v>0.18671890075256398</v>
      </c>
      <c r="WK13" s="4">
        <v>0.126399268041026</v>
      </c>
      <c r="WL13" s="4">
        <v>0.112959848141026</v>
      </c>
      <c r="WM13" s="4">
        <v>6.2028545202564102E-2</v>
      </c>
      <c r="WN13" s="4">
        <v>7.5351039651282106E-2</v>
      </c>
      <c r="WO13" s="4">
        <v>0.37759203505897398</v>
      </c>
      <c r="WP13" s="4">
        <v>0.39663060934615402</v>
      </c>
      <c r="WQ13" s="4">
        <v>0.36647485736923102</v>
      </c>
      <c r="WR13" s="4">
        <v>0.34823721564359</v>
      </c>
      <c r="WS13" s="4">
        <v>0.14258579315641001</v>
      </c>
      <c r="WT13" s="4">
        <v>0.153732199389744</v>
      </c>
      <c r="WU13" s="4">
        <v>0.66521278677179496</v>
      </c>
      <c r="WV13" s="4">
        <v>0.70665032580769205</v>
      </c>
      <c r="WW13" s="4">
        <v>0.32733186884615401</v>
      </c>
      <c r="WX13" s="4">
        <v>0.37600333407948699</v>
      </c>
      <c r="WY13" s="4">
        <v>0.36536544729999998</v>
      </c>
      <c r="WZ13" s="4">
        <v>0.41112864387179499</v>
      </c>
      <c r="XA13" s="4">
        <v>0.28783327268718001</v>
      </c>
      <c r="XB13" s="4">
        <v>0.32021627183589702</v>
      </c>
      <c r="XC13" s="4">
        <v>0.24483210104102601</v>
      </c>
      <c r="XD13" s="4">
        <v>0.276401657938462</v>
      </c>
      <c r="XE13" s="4">
        <v>-0.223875335282051</v>
      </c>
      <c r="XF13" s="4">
        <v>-0.201667253769231</v>
      </c>
      <c r="XG13" s="4">
        <v>0.36536544729999998</v>
      </c>
      <c r="XH13" s="4">
        <v>0.41112864387179499</v>
      </c>
      <c r="XI13" s="4">
        <v>0.20961178537435901</v>
      </c>
      <c r="XJ13" s="4">
        <v>0.25920900174359002</v>
      </c>
      <c r="XK13" s="4">
        <v>0.13573368998205099</v>
      </c>
      <c r="XL13" s="4">
        <v>0.16248405469743599</v>
      </c>
      <c r="XM13" s="4">
        <v>7.6345811007692305E-2</v>
      </c>
      <c r="XN13" s="4">
        <v>0.101268724458974</v>
      </c>
      <c r="XO13" s="4">
        <v>0.36574843266666701</v>
      </c>
      <c r="XP13" s="4">
        <v>0.39266197270512798</v>
      </c>
      <c r="XQ13" s="4">
        <v>0.41294848601794898</v>
      </c>
      <c r="XR13" s="4">
        <v>0.448721279017949</v>
      </c>
      <c r="XS13" s="4">
        <v>-0.23735400835897399</v>
      </c>
      <c r="XT13" s="4">
        <v>-0.27838837074359002</v>
      </c>
      <c r="XU13" s="4">
        <v>0.41294848601794898</v>
      </c>
      <c r="XV13" s="4">
        <v>0.448721279017949</v>
      </c>
      <c r="XW13" s="4">
        <v>0.17792877713157901</v>
      </c>
      <c r="XX13" s="4">
        <v>0.22187827642105301</v>
      </c>
      <c r="XY13" s="4">
        <v>0.158309015184211</v>
      </c>
      <c r="XZ13" s="4">
        <v>0.198584609</v>
      </c>
      <c r="YA13" s="4">
        <v>0.45447761197368403</v>
      </c>
      <c r="YB13" s="4">
        <v>0.34419356544736801</v>
      </c>
      <c r="YC13" s="4">
        <v>0.214718512710526</v>
      </c>
      <c r="YD13" s="4">
        <v>0.44203223376315798</v>
      </c>
      <c r="YE13" s="4">
        <v>0.358905845578947</v>
      </c>
      <c r="YF13" s="4">
        <v>0.17279828055263199</v>
      </c>
      <c r="YG13" s="4">
        <v>0.22836836884210501</v>
      </c>
      <c r="YH13" s="4">
        <v>0.166687306394737</v>
      </c>
      <c r="YI13" s="4">
        <v>0.12994736842105301</v>
      </c>
      <c r="YJ13" s="4">
        <v>0.17565789473684201</v>
      </c>
      <c r="YK13" s="4">
        <v>7.1763157894736807E-2</v>
      </c>
      <c r="YL13" s="4">
        <v>0.134157894736842</v>
      </c>
      <c r="YM13" s="4">
        <v>0.17094736842105299</v>
      </c>
      <c r="YN13" s="4">
        <v>8.27631578947369E-2</v>
      </c>
      <c r="YO13" s="4">
        <v>0.130105263157895</v>
      </c>
      <c r="YP13" s="4">
        <v>0.175236842105263</v>
      </c>
      <c r="YQ13" s="4">
        <v>7.3105263157894701E-2</v>
      </c>
      <c r="YR13" s="4">
        <v>0.13494736842105301</v>
      </c>
      <c r="YS13" s="4">
        <v>0.17199999999999999</v>
      </c>
      <c r="YT13" s="4">
        <v>8.0815789473684202E-2</v>
      </c>
      <c r="YU13" s="4">
        <v>31.83</v>
      </c>
      <c r="YV13" s="4">
        <v>30.7018421052632</v>
      </c>
      <c r="YW13" s="4">
        <v>15.8186842105263</v>
      </c>
      <c r="YX13" s="4">
        <v>32.947631578947401</v>
      </c>
      <c r="YY13" s="4">
        <v>30.5489473684211</v>
      </c>
      <c r="YZ13" s="4">
        <v>32.686315789473703</v>
      </c>
      <c r="ZA13" s="4">
        <v>32.715789473684197</v>
      </c>
      <c r="ZB13" s="4">
        <v>9.5711434473684208E-3</v>
      </c>
      <c r="ZC13" s="4">
        <v>-4.8693412105263199E-2</v>
      </c>
      <c r="ZD13" s="4">
        <v>61.628421052631602</v>
      </c>
      <c r="ZE13" s="4">
        <v>60.5836842105263</v>
      </c>
      <c r="ZF13" s="4">
        <v>80.900000000000006</v>
      </c>
      <c r="ZG13" s="4">
        <f t="shared" si="80"/>
        <v>19.271578947368404</v>
      </c>
      <c r="ZH13" s="4">
        <f t="shared" si="81"/>
        <v>20.316315789473705</v>
      </c>
      <c r="ZI13" s="4">
        <v>1944.2728684210499</v>
      </c>
      <c r="ZJ13" s="4">
        <v>1920.5569210526301</v>
      </c>
      <c r="ZK13" s="4">
        <v>0.34500321603157902</v>
      </c>
      <c r="ZL13" s="4">
        <v>0.38797356035526298</v>
      </c>
      <c r="ZM13" s="4">
        <v>0.251208237844737</v>
      </c>
      <c r="ZN13" s="4">
        <v>0.26762699620000002</v>
      </c>
      <c r="ZO13" s="4">
        <v>0.31833515754473701</v>
      </c>
      <c r="ZP13" s="4">
        <v>0.34105548198157898</v>
      </c>
      <c r="ZQ13" s="4">
        <v>0.22288334952105299</v>
      </c>
      <c r="ZR13" s="4">
        <v>0.21624432550263201</v>
      </c>
      <c r="ZS13" s="4">
        <v>0.10310790487631601</v>
      </c>
      <c r="ZT13" s="4">
        <v>0.135348844205263</v>
      </c>
      <c r="ZU13" s="4">
        <v>0.45137975317368401</v>
      </c>
      <c r="ZV13" s="4">
        <v>0.47995335420789498</v>
      </c>
      <c r="ZW13" s="4">
        <v>0.43692030082894701</v>
      </c>
      <c r="ZX13" s="4">
        <v>0.43375269027105301</v>
      </c>
      <c r="ZY13" s="4">
        <v>0.125760156176316</v>
      </c>
      <c r="ZZ13" s="4">
        <v>0.112608944439474</v>
      </c>
      <c r="AAA13" s="4">
        <v>1.06507847468684</v>
      </c>
      <c r="AAB13" s="4">
        <v>1.2977565768499999</v>
      </c>
      <c r="AAC13" s="4">
        <v>0.32415158072894701</v>
      </c>
      <c r="AAD13" s="4">
        <v>0.38499781103157898</v>
      </c>
      <c r="AAE13" s="4">
        <v>0.386682873731579</v>
      </c>
      <c r="AAF13" s="4">
        <v>0.45271926695789499</v>
      </c>
      <c r="AAG13" s="4">
        <v>0.36287371995000001</v>
      </c>
      <c r="AAH13" s="4">
        <v>0.41124629803157903</v>
      </c>
      <c r="AAI13" s="4">
        <v>0.29783403130000002</v>
      </c>
      <c r="AAJ13" s="4">
        <v>0.33744264362631599</v>
      </c>
      <c r="AAK13" s="4">
        <v>-0.36319089997368398</v>
      </c>
      <c r="AAL13" s="4">
        <v>-0.35436395307894702</v>
      </c>
      <c r="AAM13" s="4">
        <v>0.64089593951842105</v>
      </c>
      <c r="AAN13" s="4">
        <v>0.93454241317894804</v>
      </c>
      <c r="AAO13" s="4">
        <v>0.35258012956315798</v>
      </c>
      <c r="AAP13" s="4">
        <v>0.41450049215789497</v>
      </c>
      <c r="AAQ13" s="4">
        <v>0.24487494373684199</v>
      </c>
      <c r="AAR13" s="4">
        <v>0.28524270994210499</v>
      </c>
      <c r="AAS13" s="4">
        <v>0.119355628405263</v>
      </c>
      <c r="AAT13" s="4">
        <v>0.14784872565263199</v>
      </c>
      <c r="AAU13" s="4">
        <v>0.34008205092105298</v>
      </c>
      <c r="AAV13" s="4">
        <v>0.35752477237368402</v>
      </c>
      <c r="AAW13" s="4">
        <v>0.41180868941842103</v>
      </c>
      <c r="AAX13" s="4">
        <v>0.44099873410789497</v>
      </c>
      <c r="AAY13" s="4">
        <v>-0.38945403747368401</v>
      </c>
      <c r="AAZ13" s="4">
        <v>-0.44132570815789501</v>
      </c>
      <c r="ABA13" s="4">
        <v>0.70409355841578902</v>
      </c>
      <c r="ABB13" s="4">
        <v>0.79082719194473705</v>
      </c>
      <c r="ABC13" s="4">
        <v>0.14833040785416701</v>
      </c>
      <c r="ABD13" s="4">
        <v>0.15831863239583299</v>
      </c>
      <c r="ABE13" s="4">
        <v>0.12296161562500001</v>
      </c>
      <c r="ABF13" s="4">
        <v>0.1619287153125</v>
      </c>
      <c r="ABG13" s="4">
        <v>0.46597289254166702</v>
      </c>
      <c r="ABH13" s="4">
        <v>0.34728793154166698</v>
      </c>
      <c r="ABI13" s="4">
        <v>0.163410416666667</v>
      </c>
      <c r="ABJ13" s="4">
        <v>0.423099151541667</v>
      </c>
      <c r="ABK13" s="4">
        <v>0.30478994133333298</v>
      </c>
      <c r="ABL13" s="4">
        <v>0.13504456820833299</v>
      </c>
      <c r="ABM13" s="4">
        <v>0.15899155802083301</v>
      </c>
      <c r="ABN13" s="4">
        <v>0.13948373177083301</v>
      </c>
      <c r="ABO13" s="4">
        <v>0.10729166666666699</v>
      </c>
      <c r="ABP13" s="4">
        <v>0.15683333333333299</v>
      </c>
      <c r="ABQ13" s="4">
        <v>4.4812499999999998E-2</v>
      </c>
      <c r="ABR13" s="4">
        <v>0.110270833333333</v>
      </c>
      <c r="ABS13" s="4">
        <v>0.15208333333333299</v>
      </c>
      <c r="ABT13" s="4">
        <v>5.2208333333333301E-2</v>
      </c>
      <c r="ABU13" s="4">
        <v>0.107458333333333</v>
      </c>
      <c r="ABV13" s="4">
        <v>0.15758333333333299</v>
      </c>
      <c r="ABW13" s="4">
        <v>4.5645833333333302E-2</v>
      </c>
      <c r="ABX13" s="4">
        <v>0.11118749999999999</v>
      </c>
      <c r="ABY13" s="4">
        <v>0.15277083333333299</v>
      </c>
      <c r="ABZ13" s="4">
        <v>5.1312499999999997E-2</v>
      </c>
      <c r="ACA13" s="4">
        <v>33.21</v>
      </c>
      <c r="ACB13" s="4">
        <v>31.6585416666667</v>
      </c>
      <c r="ACC13" s="4">
        <v>20.9554166666667</v>
      </c>
      <c r="ACD13" s="4">
        <v>32.0722916666667</v>
      </c>
      <c r="ACE13" s="4">
        <v>30.371458333333301</v>
      </c>
      <c r="ACF13" s="4">
        <v>33.24</v>
      </c>
      <c r="ACG13" s="4">
        <v>33.256250000000001</v>
      </c>
      <c r="ACH13" s="4">
        <v>-2.7912657958333299E-2</v>
      </c>
      <c r="ACI13" s="4">
        <v>-6.5538667916666696E-2</v>
      </c>
      <c r="ACJ13" s="4">
        <v>67.534583333333302</v>
      </c>
      <c r="ACK13" s="4">
        <v>66.242083333333298</v>
      </c>
      <c r="ACL13" s="4">
        <v>97.1</v>
      </c>
      <c r="ACM13" s="4">
        <f t="shared" si="82"/>
        <v>29.565416666666692</v>
      </c>
      <c r="ACN13" s="4">
        <f t="shared" si="83"/>
        <v>30.857916666666696</v>
      </c>
      <c r="ACO13" s="4">
        <f t="shared" si="84"/>
        <v>30.211666666666694</v>
      </c>
      <c r="ACP13" s="4">
        <v>2078.3476666666702</v>
      </c>
      <c r="ACQ13" s="4">
        <v>2048.9743749999998</v>
      </c>
      <c r="ACR13" s="4">
        <v>0.44149112867708301</v>
      </c>
      <c r="ACS13" s="4">
        <v>0.48157223226458301</v>
      </c>
      <c r="ACT13" s="4">
        <v>0.30167347061041699</v>
      </c>
      <c r="ACU13" s="4">
        <v>0.3633677803375</v>
      </c>
      <c r="ACV13" s="4">
        <v>0.453281099435417</v>
      </c>
      <c r="ACW13" s="4">
        <v>0.491245192008333</v>
      </c>
      <c r="ACX13" s="4">
        <v>0.31501001789999999</v>
      </c>
      <c r="ACY13" s="4">
        <v>0.37380289953333301</v>
      </c>
      <c r="ACZ13" s="4">
        <v>0.161835378025</v>
      </c>
      <c r="ADA13" s="4">
        <v>0.14411815452916699</v>
      </c>
      <c r="ADB13" s="4">
        <v>0.50314261692916695</v>
      </c>
      <c r="ADC13" s="4">
        <v>0.58028591800416696</v>
      </c>
      <c r="ADD13" s="4">
        <v>0.515084400027083</v>
      </c>
      <c r="ADE13" s="4">
        <v>0.51454331869791703</v>
      </c>
      <c r="ADF13" s="4">
        <v>7.8935295656250001E-2</v>
      </c>
      <c r="ADG13" s="4">
        <v>0.13668019205000001</v>
      </c>
      <c r="ADH13" s="4">
        <v>1.5959674183916699</v>
      </c>
      <c r="ADI13" s="4">
        <v>1.8856560813833301</v>
      </c>
      <c r="ADJ13" s="4">
        <v>0.35858028326250002</v>
      </c>
      <c r="ADK13" s="4">
        <v>0.291253488552083</v>
      </c>
      <c r="ADL13" s="4">
        <v>0.44739116050625</v>
      </c>
      <c r="ADM13" s="4">
        <v>0.37764036294166697</v>
      </c>
      <c r="ADN13" s="4">
        <v>0.45391025816666702</v>
      </c>
      <c r="ADO13" s="4">
        <v>0.38163006367708402</v>
      </c>
      <c r="ADP13" s="4">
        <v>0.366042351808333</v>
      </c>
      <c r="ADQ13" s="4">
        <v>0.29560468133958301</v>
      </c>
      <c r="ADR13" s="4">
        <v>-0.47741149664583299</v>
      </c>
      <c r="ADS13" s="4">
        <v>-0.54335082243749999</v>
      </c>
      <c r="ADT13" s="4">
        <v>0.82054562449166701</v>
      </c>
      <c r="ADU13" s="4">
        <v>0.63618774034791703</v>
      </c>
      <c r="ADV13" s="4">
        <v>0.48047989159374999</v>
      </c>
      <c r="ADW13" s="4">
        <v>0.53996247546874998</v>
      </c>
      <c r="ADX13" s="4">
        <v>0.35581215469791699</v>
      </c>
      <c r="ADY13" s="4">
        <v>0.39893077170416702</v>
      </c>
      <c r="ADZ13" s="4">
        <v>0.15386780634375</v>
      </c>
      <c r="AEA13" s="4">
        <v>0.18359418069375</v>
      </c>
      <c r="AEB13" s="4">
        <v>0.31411982918333298</v>
      </c>
      <c r="AEC13" s="4">
        <v>0.33367623947291702</v>
      </c>
      <c r="AED13" s="4">
        <v>0.40479180532291698</v>
      </c>
      <c r="AEE13" s="4">
        <v>0.43565958160416701</v>
      </c>
      <c r="AEF13" s="4">
        <v>-0.51859211191666699</v>
      </c>
      <c r="AEG13" s="4">
        <v>-0.56459826049999995</v>
      </c>
      <c r="AEH13" s="4">
        <v>0.69240210232291699</v>
      </c>
      <c r="AEI13" s="4">
        <v>0.78710326675833298</v>
      </c>
      <c r="AEJ13" s="4">
        <v>0.142142092926829</v>
      </c>
      <c r="AEK13" s="4">
        <v>0.14755987470731699</v>
      </c>
      <c r="AEL13" s="4">
        <v>0.116762581439024</v>
      </c>
      <c r="AEM13" s="4">
        <v>0.14916015458536599</v>
      </c>
      <c r="AEN13" s="4">
        <v>0.44313406853658599</v>
      </c>
      <c r="AEO13" s="4">
        <v>0.30315380275609799</v>
      </c>
      <c r="AEP13" s="4">
        <v>0.153460261365854</v>
      </c>
      <c r="AEQ13" s="4">
        <v>0.39532615497561002</v>
      </c>
      <c r="AER13" s="4">
        <v>0.28639508212195097</v>
      </c>
      <c r="AES13" s="4">
        <v>0.127148903073171</v>
      </c>
      <c r="AET13" s="4">
        <v>0.14541085709756099</v>
      </c>
      <c r="AEU13" s="4">
        <v>0.125959799682927</v>
      </c>
      <c r="AEV13" s="4">
        <v>0.106658536585366</v>
      </c>
      <c r="AEW13" s="4">
        <v>0.157024390243902</v>
      </c>
      <c r="AEX13" s="4">
        <v>4.2414634146341501E-2</v>
      </c>
      <c r="AEY13" s="4">
        <v>0.109292682926829</v>
      </c>
      <c r="AEZ13" s="4">
        <v>0.152975609756098</v>
      </c>
      <c r="AFA13" s="4">
        <v>4.97073170731707E-2</v>
      </c>
      <c r="AFB13" s="4">
        <v>0.10709756097561</v>
      </c>
      <c r="AFC13" s="4">
        <v>0.158121951219512</v>
      </c>
      <c r="AFD13" s="4">
        <v>4.2756097560975599E-2</v>
      </c>
      <c r="AFE13" s="4">
        <v>0.110439024390244</v>
      </c>
      <c r="AFF13" s="4">
        <v>0.15368292682926801</v>
      </c>
      <c r="AFG13" s="4">
        <v>4.8268292682926803E-2</v>
      </c>
      <c r="AFH13" s="4">
        <v>28.9980487804878</v>
      </c>
      <c r="AFI13" s="4">
        <v>33.4956097560976</v>
      </c>
      <c r="AFJ13" s="4">
        <v>19.4726829268293</v>
      </c>
      <c r="AFK13" s="4">
        <v>35.4707317073171</v>
      </c>
      <c r="AFL13" s="4">
        <v>33.214878048780498</v>
      </c>
      <c r="AFM13" s="4">
        <v>33.817317073170699</v>
      </c>
      <c r="AFN13" s="4">
        <v>33.981219512195104</v>
      </c>
      <c r="AFO13" s="4">
        <v>4.6196864804878099E-2</v>
      </c>
      <c r="AFP13" s="4">
        <v>-1.57707104390244E-2</v>
      </c>
      <c r="AFQ13" s="4">
        <v>70.254878048780498</v>
      </c>
      <c r="AFR13" s="4">
        <v>69.077804878048795</v>
      </c>
      <c r="AFS13" s="4">
        <v>101.2</v>
      </c>
      <c r="AFT13" s="4">
        <f t="shared" si="85"/>
        <v>30.945121951219505</v>
      </c>
      <c r="AFU13" s="4">
        <f t="shared" si="86"/>
        <v>32.122195121951208</v>
      </c>
      <c r="AFV13" s="4">
        <f t="shared" si="87"/>
        <v>31.533658536585357</v>
      </c>
      <c r="AFW13" s="4">
        <v>2140.1037317073201</v>
      </c>
      <c r="AFX13" s="4">
        <v>2113.3752926829302</v>
      </c>
      <c r="AFY13" s="4">
        <v>0.43923301309756102</v>
      </c>
      <c r="AFZ13" s="4">
        <v>0.49269386454634201</v>
      </c>
      <c r="AGA13" s="4">
        <v>0.30189247905122002</v>
      </c>
      <c r="AGB13" s="4">
        <v>0.33898061496585402</v>
      </c>
      <c r="AGC13" s="4">
        <v>0.46132734679756099</v>
      </c>
      <c r="AGD13" s="4">
        <v>0.49737197474634098</v>
      </c>
      <c r="AGE13" s="4">
        <f t="shared" si="88"/>
        <v>0.47934966077195096</v>
      </c>
      <c r="AGF13" s="4">
        <v>0.32704057525121999</v>
      </c>
      <c r="AGG13" s="4">
        <v>0.344578875312195</v>
      </c>
      <c r="AGH13" s="4">
        <v>0.15889647206097601</v>
      </c>
      <c r="AGI13" s="4">
        <v>0.18540858685609801</v>
      </c>
      <c r="AGJ13" s="4">
        <v>0.51549433007560996</v>
      </c>
      <c r="AGK13" s="4">
        <v>0.579810917631707</v>
      </c>
      <c r="AGL13" s="4">
        <v>0.51198752158292704</v>
      </c>
      <c r="AGM13" s="4">
        <v>0.51110359730243904</v>
      </c>
      <c r="AGN13" s="4">
        <v>9.8354265370731705E-2</v>
      </c>
      <c r="AGO13" s="4">
        <v>0.121856853458537</v>
      </c>
      <c r="AGP13" s="4">
        <v>1.5829561848804901</v>
      </c>
      <c r="AGQ13" s="4">
        <v>1.97803773668049</v>
      </c>
      <c r="AGR13" s="4">
        <v>0.34486477127804899</v>
      </c>
      <c r="AGS13" s="4">
        <v>0.369564200909756</v>
      </c>
      <c r="AGT13" s="4">
        <v>0.43406067670243897</v>
      </c>
      <c r="AGU13" s="4">
        <v>0.465404047756098</v>
      </c>
      <c r="AGV13" s="4">
        <v>0.448181310495122</v>
      </c>
      <c r="AGW13" s="4">
        <v>0.46890192993902402</v>
      </c>
      <c r="AGX13" s="4">
        <v>0.36123103637073201</v>
      </c>
      <c r="AGY13" s="4">
        <v>0.37380954662926802</v>
      </c>
      <c r="AGZ13" s="4">
        <v>-0.491367904585366</v>
      </c>
      <c r="AHA13" s="4">
        <v>-0.51154598519512195</v>
      </c>
      <c r="AHB13" s="4">
        <v>0.77618019505365898</v>
      </c>
      <c r="AHC13" s="4">
        <v>0.90771799305365897</v>
      </c>
      <c r="AHD13" s="4">
        <v>0.51310701119268298</v>
      </c>
      <c r="AHE13" s="4">
        <v>0.57293510303414596</v>
      </c>
      <c r="AHF13" s="4">
        <v>0.38374203846829302</v>
      </c>
      <c r="AHG13" s="4">
        <v>0.43028064569268298</v>
      </c>
      <c r="AHH13" s="4">
        <v>0.16365072764390201</v>
      </c>
      <c r="AHI13" s="4">
        <v>0.19095760395122</v>
      </c>
      <c r="AHJ13" s="4">
        <v>0.31919242735853698</v>
      </c>
      <c r="AHK13" s="4">
        <v>0.33371412675853701</v>
      </c>
      <c r="AHL13" s="4">
        <v>0.41501893699512199</v>
      </c>
      <c r="AHM13" s="4">
        <v>0.44067662687804898</v>
      </c>
      <c r="AHN13" s="4">
        <v>-0.55115081219512196</v>
      </c>
      <c r="AHO13" s="4">
        <v>-0.59969144807317099</v>
      </c>
      <c r="AHP13" s="4">
        <v>0.71192369252195098</v>
      </c>
      <c r="AHQ13" s="4">
        <v>0.78947451917073197</v>
      </c>
      <c r="AHR13" s="4">
        <v>0.12104272418750001</v>
      </c>
      <c r="AHS13" s="4">
        <v>0.120116988895833</v>
      </c>
      <c r="AHT13" s="4">
        <v>9.5936866083333294E-2</v>
      </c>
      <c r="AHU13" s="4">
        <v>0.12125961222916699</v>
      </c>
      <c r="AHV13" s="4">
        <v>0.37254050922916698</v>
      </c>
      <c r="AHW13" s="4">
        <v>0.27220501545833298</v>
      </c>
      <c r="AHX13" s="4">
        <v>0.127277141520833</v>
      </c>
      <c r="AHY13" s="4">
        <v>0.35716517043750001</v>
      </c>
      <c r="AHZ13" s="4">
        <v>0.25034485635416698</v>
      </c>
      <c r="AIA13" s="4">
        <v>0.111873196604167</v>
      </c>
      <c r="AIB13" s="4">
        <v>0.122947786270833</v>
      </c>
      <c r="AIC13" s="4">
        <v>0.107473544979167</v>
      </c>
      <c r="AID13" s="4">
        <v>9.1708333333333295E-2</v>
      </c>
      <c r="AIE13" s="4">
        <v>0.13627083333333301</v>
      </c>
      <c r="AIF13" s="4">
        <v>3.3000000000000002E-2</v>
      </c>
      <c r="AIG13" s="4">
        <v>9.2562500000000006E-2</v>
      </c>
      <c r="AIH13" s="4">
        <v>0.129791666666667</v>
      </c>
      <c r="AII13" s="4">
        <v>3.8479166666666703E-2</v>
      </c>
      <c r="AIJ13" s="4">
        <v>9.1520833333333301E-2</v>
      </c>
      <c r="AIK13" s="4">
        <v>0.13743749999999999</v>
      </c>
      <c r="AIL13" s="4">
        <v>3.3250000000000002E-2</v>
      </c>
      <c r="AIM13" s="4">
        <v>9.3812499999999993E-2</v>
      </c>
      <c r="AIN13" s="4">
        <v>0.130041666666667</v>
      </c>
      <c r="AIO13" s="4">
        <v>3.7249999999999998E-2</v>
      </c>
      <c r="AIP13" s="4">
        <v>29.28</v>
      </c>
      <c r="AIQ13" s="4">
        <v>26.55</v>
      </c>
      <c r="AIR13" s="4">
        <v>16.7075</v>
      </c>
      <c r="AIS13" s="4">
        <v>28.330208333333299</v>
      </c>
      <c r="AIT13" s="4">
        <v>26.945625</v>
      </c>
      <c r="AIU13" s="4">
        <v>28.72</v>
      </c>
      <c r="AIV13" s="4">
        <v>28.791250000000002</v>
      </c>
      <c r="AIW13" s="4">
        <v>-7.0975190000000001E-3</v>
      </c>
      <c r="AIX13" s="4">
        <v>-4.0454447499999997E-2</v>
      </c>
      <c r="AIY13" s="4">
        <v>77.1666666666666</v>
      </c>
      <c r="AIZ13" s="4">
        <v>76.484999999999999</v>
      </c>
      <c r="AJA13" s="4">
        <v>116</v>
      </c>
      <c r="AJB13" s="4">
        <f t="shared" si="89"/>
        <v>38.8333333333334</v>
      </c>
      <c r="AJC13" s="4">
        <f t="shared" si="90"/>
        <v>39.515000000000001</v>
      </c>
      <c r="AJD13" s="4">
        <f t="shared" si="91"/>
        <v>39.1741666666667</v>
      </c>
      <c r="AJE13" s="4">
        <v>2297.0816666666701</v>
      </c>
      <c r="AJF13" s="4">
        <v>2281.3783125</v>
      </c>
      <c r="AJG13" s="4">
        <v>0.473085781933333</v>
      </c>
      <c r="AJH13" s="4">
        <v>0.50510450229791704</v>
      </c>
      <c r="AJI13" s="4">
        <v>0.32538618463541702</v>
      </c>
      <c r="AJJ13" s="4">
        <v>0.38192344250208299</v>
      </c>
      <c r="AJK13" s="4">
        <v>0.48692877941666701</v>
      </c>
      <c r="AJL13" s="4">
        <v>0.50890924943541704</v>
      </c>
      <c r="AJM13" s="4">
        <f t="shared" si="92"/>
        <v>0.49791901442604203</v>
      </c>
      <c r="AJN13" s="4">
        <v>0.34147562482916699</v>
      </c>
      <c r="AJO13" s="4">
        <v>0.38633414789374998</v>
      </c>
      <c r="AJP13" s="4">
        <v>0.17511012136458301</v>
      </c>
      <c r="AJQ13" s="4">
        <v>0.153440440889583</v>
      </c>
      <c r="AJR13" s="4">
        <v>0.53628713898333302</v>
      </c>
      <c r="AJS13" s="4">
        <v>0.58754135549791697</v>
      </c>
      <c r="AJT13" s="4">
        <v>0.52176377599583301</v>
      </c>
      <c r="AJU13" s="4">
        <v>0.506178835741667</v>
      </c>
      <c r="AJV13" s="4">
        <v>8.4403066368750002E-2</v>
      </c>
      <c r="AJW13" s="4">
        <v>0.116879143833333</v>
      </c>
      <c r="AJX13" s="4">
        <v>1.81257663404583</v>
      </c>
      <c r="AJY13" s="4">
        <v>2.0808587550687498</v>
      </c>
      <c r="AJZ13" s="4">
        <v>0.36017866133749998</v>
      </c>
      <c r="AKA13" s="4">
        <v>0.295549877522917</v>
      </c>
      <c r="AKB13" s="4">
        <v>0.45502019187083298</v>
      </c>
      <c r="AKC13" s="4">
        <v>0.38324213306249999</v>
      </c>
      <c r="AKD13" s="4">
        <v>0.46318928509583301</v>
      </c>
      <c r="AKE13" s="4">
        <v>0.38538906165833298</v>
      </c>
      <c r="AKF13" s="4">
        <v>0.369743964958333</v>
      </c>
      <c r="AKG13" s="4">
        <v>0.29801482742916702</v>
      </c>
      <c r="AKH13" s="4">
        <v>-0.50774730318750005</v>
      </c>
      <c r="AKI13" s="4">
        <v>-0.55623686847916698</v>
      </c>
      <c r="AKJ13" s="4">
        <v>0.84321813606874996</v>
      </c>
      <c r="AKK13" s="4">
        <v>0.68093485994583303</v>
      </c>
      <c r="AKL13" s="4">
        <v>0.54571047106458304</v>
      </c>
      <c r="AKM13" s="4">
        <v>0.608364908229167</v>
      </c>
      <c r="AKN13" s="4">
        <v>0.42211203013124998</v>
      </c>
      <c r="AKO13" s="4">
        <v>0.46848403784999998</v>
      </c>
      <c r="AKP13" s="4">
        <v>0.16319532776666701</v>
      </c>
      <c r="AKQ13" s="4">
        <v>0.197197004520833</v>
      </c>
      <c r="AKR13" s="22">
        <v>-9999</v>
      </c>
      <c r="AKS13" s="4">
        <v>0.299169530525</v>
      </c>
      <c r="AKT13" s="4">
        <v>0.32424025366041698</v>
      </c>
      <c r="AKU13" s="4">
        <v>0.39733307897708298</v>
      </c>
      <c r="AKV13" s="4">
        <v>0.43539538082291701</v>
      </c>
      <c r="AKW13" s="4">
        <v>-0.59049724539583304</v>
      </c>
      <c r="AKX13" s="4">
        <v>-0.63654126737500005</v>
      </c>
      <c r="AKY13" s="4">
        <v>0.66169097300833302</v>
      </c>
      <c r="AKZ13" s="4">
        <v>0.77343765198541703</v>
      </c>
      <c r="ALA13" s="4">
        <v>8.8904522599999994E-2</v>
      </c>
      <c r="ALB13" s="4">
        <v>8.6343058299999997E-2</v>
      </c>
      <c r="ALC13" s="4">
        <v>7.4572864399999994E-2</v>
      </c>
      <c r="ALD13" s="4">
        <v>9.3105336600000005E-2</v>
      </c>
      <c r="ALE13" s="4">
        <v>0.31014557334999998</v>
      </c>
      <c r="ALF13" s="4">
        <v>0.18773565889999999</v>
      </c>
      <c r="ALG13" s="4">
        <v>9.9650593950000005E-2</v>
      </c>
      <c r="ALH13" s="4">
        <v>0.27472003924999999</v>
      </c>
      <c r="ALI13" s="4">
        <v>0.18972253184999999</v>
      </c>
      <c r="ALJ13" s="4">
        <v>7.6990881450000007E-2</v>
      </c>
      <c r="ALK13" s="4">
        <v>9.0568410350000003E-2</v>
      </c>
      <c r="ALL13" s="4">
        <v>8.21134538E-2</v>
      </c>
      <c r="ALM13" s="4">
        <v>6.6049999999999998E-2</v>
      </c>
      <c r="ALN13" s="4">
        <v>0.1013</v>
      </c>
      <c r="ALO13" s="4">
        <v>2.46E-2</v>
      </c>
      <c r="ALP13" s="4">
        <v>6.8400000000000002E-2</v>
      </c>
      <c r="ALQ13" s="4">
        <v>9.6850000000000006E-2</v>
      </c>
      <c r="ALR13" s="4">
        <v>2.8799999999999999E-2</v>
      </c>
      <c r="ALS13" s="4">
        <v>33.618499999999997</v>
      </c>
      <c r="ALT13" s="4">
        <v>33.917000000000002</v>
      </c>
      <c r="ALU13" s="4">
        <v>24.959499999999998</v>
      </c>
      <c r="ALV13" s="4">
        <v>32.942500000000003</v>
      </c>
      <c r="ALW13" s="4">
        <v>32.298000000000002</v>
      </c>
      <c r="ALX13" s="4">
        <v>33.673000000000002</v>
      </c>
      <c r="ALY13" s="4">
        <v>33.75</v>
      </c>
      <c r="ALZ13" s="4">
        <v>-1.6864058250000001E-2</v>
      </c>
      <c r="AMA13" s="4">
        <v>-3.2068800299999999E-2</v>
      </c>
      <c r="AMB13" s="4">
        <v>93.875</v>
      </c>
      <c r="AMC13" s="4">
        <v>93.974999999999994</v>
      </c>
      <c r="AMD13" s="4">
        <v>140</v>
      </c>
      <c r="AME13" s="4">
        <f t="shared" si="94"/>
        <v>46.125</v>
      </c>
      <c r="AMF13" s="4">
        <f t="shared" si="95"/>
        <v>46.025000000000006</v>
      </c>
      <c r="AMG13" s="4">
        <f t="shared" si="96"/>
        <v>46.075000000000003</v>
      </c>
      <c r="AMH13" s="4">
        <v>2676.1032500000001</v>
      </c>
      <c r="AMI13" s="4">
        <v>2678.5648000000001</v>
      </c>
      <c r="AMJ13" s="4">
        <v>0.46665516937500001</v>
      </c>
      <c r="AMK13" s="4">
        <v>0.53429545788499999</v>
      </c>
      <c r="AML13" s="4">
        <v>0.31086068029500002</v>
      </c>
      <c r="AMM13" s="4">
        <v>0.33392102032999998</v>
      </c>
      <c r="AMN13" s="4">
        <v>0.50347061240500002</v>
      </c>
      <c r="AMO13" s="4">
        <v>0.560519417435</v>
      </c>
      <c r="AMP13" s="4">
        <f t="shared" si="97"/>
        <v>0.53199501492000001</v>
      </c>
      <c r="AMQ13" s="4">
        <v>0.35367479498999999</v>
      </c>
      <c r="AMR13" s="4">
        <v>0.36703016503500002</v>
      </c>
      <c r="AMS13" s="4">
        <v>0.18254815098499999</v>
      </c>
      <c r="AMT13" s="4">
        <v>0.24380394516000001</v>
      </c>
      <c r="AMU13" s="4">
        <v>0.53911074687000005</v>
      </c>
      <c r="AMV13" s="4">
        <v>0.60861716833000001</v>
      </c>
      <c r="AMW13" s="4">
        <v>0.56127715821500002</v>
      </c>
      <c r="AMX13" s="4">
        <v>0.55061044859499997</v>
      </c>
      <c r="AMY13" s="4">
        <v>9.6660336819999998E-2</v>
      </c>
      <c r="AMZ13" s="4">
        <v>0.11062359779</v>
      </c>
      <c r="ANA13" s="4">
        <v>1.7611470845299999</v>
      </c>
      <c r="ANB13" s="4">
        <v>2.3366995659850001</v>
      </c>
      <c r="ANC13" s="4">
        <v>0.36307845504000003</v>
      </c>
      <c r="AND13" s="4">
        <v>0.43024600097499999</v>
      </c>
      <c r="ANE13" s="4">
        <v>0.46085042743999999</v>
      </c>
      <c r="ANF13" s="4">
        <v>0.53628601023</v>
      </c>
      <c r="ANG13" s="4">
        <v>0.48448415495500002</v>
      </c>
      <c r="ANH13" s="4">
        <v>0.55335468595000004</v>
      </c>
      <c r="ANI13" s="4">
        <v>0.39095019626499999</v>
      </c>
      <c r="ANJ13" s="4">
        <v>0.45170292715999999</v>
      </c>
      <c r="ANK13" s="4">
        <v>-0.52155883115000001</v>
      </c>
      <c r="ANL13" s="4">
        <v>-0.5351025237</v>
      </c>
      <c r="ANM13" s="4">
        <v>0.86372561578999996</v>
      </c>
      <c r="ANN13" s="4">
        <v>1.2841909218850001</v>
      </c>
      <c r="ANO13" s="4">
        <v>0.53951677059500003</v>
      </c>
      <c r="ANP13" s="4">
        <v>0.60865953515000004</v>
      </c>
      <c r="ANQ13" s="22">
        <v>-9999</v>
      </c>
      <c r="ANR13" s="4">
        <v>0.407833330745</v>
      </c>
      <c r="ANS13" s="4">
        <v>0.45725657427499999</v>
      </c>
      <c r="ANT13" s="4">
        <v>0.170902437475</v>
      </c>
      <c r="ANU13" s="4">
        <v>0.21034412095499999</v>
      </c>
      <c r="ANV13" s="4">
        <v>0.315890546275303</v>
      </c>
      <c r="ANW13" s="4">
        <v>0.34552140219358901</v>
      </c>
      <c r="ANX13" s="4">
        <v>0.41512215198500002</v>
      </c>
      <c r="ANY13" s="4">
        <v>0.45888358074000002</v>
      </c>
      <c r="ANZ13" s="4">
        <v>-0.5775070994</v>
      </c>
      <c r="AOA13" s="4">
        <v>-0.62696381194999995</v>
      </c>
      <c r="AOB13" s="4">
        <v>0.71466062633000005</v>
      </c>
      <c r="AOC13" s="4">
        <v>0.85262933467000002</v>
      </c>
      <c r="AOD13" s="4">
        <v>8.5430319391304396E-2</v>
      </c>
      <c r="AOE13" s="4">
        <v>8.8852797260869601E-2</v>
      </c>
      <c r="AOF13" s="4">
        <v>7.2669995456521794E-2</v>
      </c>
      <c r="AOG13" s="4">
        <v>9.5817545043478294E-2</v>
      </c>
      <c r="AOH13" s="4">
        <v>0.284964464891304</v>
      </c>
      <c r="AOI13" s="4">
        <v>0.20261348310869601</v>
      </c>
      <c r="AOJ13" s="4">
        <v>9.9706227956521704E-2</v>
      </c>
      <c r="AOK13" s="4">
        <v>0.27143792691304303</v>
      </c>
      <c r="AOL13" s="4">
        <v>0.18692591271739101</v>
      </c>
      <c r="AOM13" s="4">
        <v>8.2990229586956496E-2</v>
      </c>
      <c r="AON13" s="4">
        <v>9.5122334413043505E-2</v>
      </c>
      <c r="AOO13" s="4">
        <v>8.1750400978260904E-2</v>
      </c>
      <c r="AOP13" s="4">
        <v>6.9086956521739101E-2</v>
      </c>
      <c r="AOQ13" s="4">
        <v>0.10628260869565199</v>
      </c>
      <c r="AOR13" s="4">
        <v>2.3043478260869599E-2</v>
      </c>
      <c r="AOS13" s="4">
        <v>6.9608695652173896E-2</v>
      </c>
      <c r="AOT13" s="4">
        <v>9.9586956521739198E-2</v>
      </c>
      <c r="AOU13" s="4">
        <v>2.7956521739130401E-2</v>
      </c>
      <c r="AOV13" s="4">
        <v>34.69</v>
      </c>
      <c r="AOW13" s="4">
        <v>36.041304347826099</v>
      </c>
      <c r="AOX13" s="4">
        <v>14.4552173913043</v>
      </c>
      <c r="AOY13" s="4">
        <v>31.4997826086957</v>
      </c>
      <c r="AOZ13" s="4">
        <v>30.3910869565218</v>
      </c>
      <c r="APA13" s="4">
        <v>36.183478260869599</v>
      </c>
      <c r="APB13" s="4">
        <v>36.25</v>
      </c>
      <c r="APC13" s="4">
        <v>-0.11866105869565199</v>
      </c>
      <c r="APD13" s="4">
        <v>-0.13481333478260901</v>
      </c>
      <c r="APE13" s="4">
        <v>90.18</v>
      </c>
      <c r="APF13" s="4">
        <v>88.616086956521798</v>
      </c>
      <c r="APG13" s="4">
        <v>140</v>
      </c>
      <c r="APH13" s="4">
        <f t="shared" si="98"/>
        <v>49.819999999999993</v>
      </c>
      <c r="API13" s="4">
        <f t="shared" si="99"/>
        <v>51.383913043478202</v>
      </c>
      <c r="APJ13" s="7">
        <f t="shared" si="100"/>
        <v>50.601956521739098</v>
      </c>
      <c r="APK13" s="7">
        <v>2592.1198260869601</v>
      </c>
      <c r="APL13" s="7">
        <v>2556.8987391304299</v>
      </c>
      <c r="APM13" s="7">
        <v>0.46100641629782602</v>
      </c>
      <c r="APN13" s="7">
        <v>0.49147597508478302</v>
      </c>
      <c r="APO13" s="7">
        <v>0.30381926400217402</v>
      </c>
      <c r="APP13" s="7">
        <v>0.35568278813913001</v>
      </c>
      <c r="APQ13" s="7">
        <v>0.47969265686304402</v>
      </c>
      <c r="APR13" s="7">
        <v>0.51980586548260899</v>
      </c>
      <c r="APS13" s="7">
        <f t="shared" si="101"/>
        <v>0.49974926117282648</v>
      </c>
      <c r="APT13" s="7">
        <v>0.32540203434565201</v>
      </c>
      <c r="APU13" s="4">
        <v>0.38827140011087002</v>
      </c>
      <c r="APV13" s="4">
        <v>0.183282683195652</v>
      </c>
      <c r="APW13" s="4">
        <v>0.165747977706522</v>
      </c>
      <c r="APX13" s="4">
        <v>0.53581780851087002</v>
      </c>
      <c r="APY13" s="4">
        <v>0.588799258778261</v>
      </c>
      <c r="APZ13" s="4">
        <v>0.53031292361739102</v>
      </c>
      <c r="AQA13" s="4">
        <v>0.53402377658913003</v>
      </c>
      <c r="AQB13" s="4">
        <v>9.9241804963043495E-2</v>
      </c>
      <c r="AQC13" s="4">
        <v>0.13753329745652201</v>
      </c>
      <c r="AQD13" s="4">
        <v>1.7266057653695699</v>
      </c>
      <c r="AQE13" s="4">
        <v>1.9816951424326099</v>
      </c>
      <c r="AQF13" s="4">
        <v>0.38206193924999998</v>
      </c>
      <c r="AQG13" s="4">
        <v>0.31460507375652202</v>
      </c>
      <c r="AQH13" s="4">
        <v>0.47673076116739099</v>
      </c>
      <c r="AQI13" s="4">
        <v>0.40609563293260897</v>
      </c>
      <c r="AQJ13" s="4">
        <v>0.48905455147173899</v>
      </c>
      <c r="AQK13" s="4">
        <v>0.419841141841304</v>
      </c>
      <c r="AQL13" s="4">
        <v>0.396537863186957</v>
      </c>
      <c r="AQM13" s="4">
        <v>0.33067816347826101</v>
      </c>
      <c r="AQN13" s="4">
        <v>-0.48980350323913102</v>
      </c>
      <c r="AQO13" s="4">
        <v>-0.55736057469565203</v>
      </c>
      <c r="AQP13" s="4">
        <v>0.92960763532173896</v>
      </c>
      <c r="AQQ13" s="4">
        <v>0.74950711804347903</v>
      </c>
      <c r="AQR13" s="4">
        <v>0.55964949469782599</v>
      </c>
      <c r="AQS13" s="4">
        <v>0.64235170776304296</v>
      </c>
      <c r="AQT13" s="4">
        <v>0.42680294412173903</v>
      </c>
      <c r="AQU13" s="4">
        <v>0.49970614038260902</v>
      </c>
      <c r="AQV13" s="4">
        <v>0.176155278054348</v>
      </c>
      <c r="AQW13" s="4">
        <v>0.211488874728261</v>
      </c>
      <c r="AQX13" s="4">
        <v>0.31475205075947299</v>
      </c>
      <c r="AQY13" s="4">
        <v>0.32924652094011198</v>
      </c>
      <c r="AQZ13" s="4">
        <v>0.416930848984783</v>
      </c>
      <c r="ARA13" s="4">
        <v>0.44602682534782601</v>
      </c>
      <c r="ARB13" s="4">
        <v>-0.59650949799999997</v>
      </c>
      <c r="ARC13" s="4">
        <v>-0.66525651517391304</v>
      </c>
      <c r="ARD13" s="4">
        <v>0.71939624020000004</v>
      </c>
      <c r="ARE13" s="4">
        <v>0.80836179631956495</v>
      </c>
      <c r="ARF13" s="4">
        <v>8.7118210317073203E-2</v>
      </c>
      <c r="ARG13" s="4">
        <v>6.10504716341463E-2</v>
      </c>
      <c r="ARH13" s="4">
        <v>6.8069464073170702E-2</v>
      </c>
      <c r="ARI13" s="4">
        <v>8.8426829268292706E-2</v>
      </c>
      <c r="ARJ13" s="4">
        <v>0.27754023480487799</v>
      </c>
      <c r="ARK13" s="4">
        <v>0.19376194392682899</v>
      </c>
      <c r="ARL13" s="4">
        <v>9.2383674951219505E-2</v>
      </c>
      <c r="ARM13" s="4">
        <v>0.25617355014634102</v>
      </c>
      <c r="ARN13" s="4">
        <v>0.17285685258536601</v>
      </c>
      <c r="ARO13" s="4">
        <v>7.4581269585365803E-2</v>
      </c>
      <c r="ARP13" s="4">
        <v>8.5766254024390295E-2</v>
      </c>
      <c r="ARQ13" s="4">
        <v>7.7489431829268304E-2</v>
      </c>
      <c r="ARR13" s="4">
        <v>6.4634146341463403E-2</v>
      </c>
      <c r="ARS13" s="4">
        <v>9.7902439024390303E-2</v>
      </c>
      <c r="ART13" s="4">
        <v>2.06585365853659E-2</v>
      </c>
      <c r="ARU13" s="4">
        <v>6.4609756097561005E-2</v>
      </c>
      <c r="ARV13" s="4">
        <v>9.1219512195122004E-2</v>
      </c>
      <c r="ARW13" s="4">
        <v>2.5536585365853699E-2</v>
      </c>
      <c r="ARX13" s="4">
        <v>34.96</v>
      </c>
      <c r="ARY13" s="4">
        <v>32.915121951219497</v>
      </c>
      <c r="ARZ13" s="4">
        <v>39.608536585365798</v>
      </c>
      <c r="ASA13" s="4">
        <v>32.4509756097561</v>
      </c>
      <c r="ASB13" s="4">
        <v>30.781707317073199</v>
      </c>
      <c r="ASC13" s="4">
        <v>34.583414634146301</v>
      </c>
      <c r="ASD13" s="4">
        <v>34.720487804878097</v>
      </c>
      <c r="ASE13" s="4">
        <v>-5.32315973170732E-2</v>
      </c>
      <c r="ASF13" s="4">
        <v>-9.03243987804878E-2</v>
      </c>
      <c r="ASG13" s="4">
        <v>96.021951219512204</v>
      </c>
      <c r="ASH13" s="4">
        <v>93.485365853658493</v>
      </c>
      <c r="ASI13" s="4">
        <v>148</v>
      </c>
      <c r="ASJ13" s="4">
        <f t="shared" si="102"/>
        <v>51.978048780487796</v>
      </c>
      <c r="ASK13" s="4">
        <f t="shared" si="103"/>
        <v>54.514634146341507</v>
      </c>
      <c r="ASL13" s="4">
        <v>2724.8923414634201</v>
      </c>
      <c r="ASM13" s="4">
        <v>2667.5416341463401</v>
      </c>
      <c r="ASN13" s="4">
        <v>0.46870143961219501</v>
      </c>
      <c r="ASO13" s="4">
        <v>0.50781148567073198</v>
      </c>
      <c r="ASP13" s="4">
        <v>0.30284671067560998</v>
      </c>
      <c r="ASQ13" s="4">
        <v>0.37085760020243902</v>
      </c>
      <c r="ASR13" s="4">
        <v>0.49721973544634201</v>
      </c>
      <c r="ASS13" s="4">
        <v>0.63084291738048803</v>
      </c>
      <c r="AST13" s="4">
        <v>0.33643507635365899</v>
      </c>
      <c r="ASU13" s="4">
        <v>0.51877179738536605</v>
      </c>
      <c r="ASV13" s="4">
        <v>0.19357517384878001</v>
      </c>
      <c r="ASW13" s="4">
        <v>0.169991492987805</v>
      </c>
      <c r="ASX13" s="4">
        <v>0.53452438778048805</v>
      </c>
      <c r="ASY13" s="4">
        <v>0.59722161702682897</v>
      </c>
      <c r="ASZ13" s="4">
        <v>0.547920624029268</v>
      </c>
      <c r="ATA13" s="4">
        <v>0.51278746337804904</v>
      </c>
      <c r="ATB13" s="4">
        <v>8.8059723300000003E-2</v>
      </c>
      <c r="ATC13" s="4">
        <v>0.13004735240975601</v>
      </c>
      <c r="ATD13" s="4">
        <v>1.7770135023390199</v>
      </c>
      <c r="ATE13" s="4">
        <v>2.13795981306097</v>
      </c>
      <c r="ATF13" s="4">
        <v>0.38927099442926799</v>
      </c>
      <c r="ATG13" s="4">
        <v>0.257960144229268</v>
      </c>
      <c r="ATH13" s="4">
        <v>0.48757184818536597</v>
      </c>
      <c r="ATI13" s="4">
        <v>0.350988363958537</v>
      </c>
      <c r="ATJ13" s="4">
        <v>0.50726804769268297</v>
      </c>
      <c r="ATK13" s="4">
        <v>0.399752802295122</v>
      </c>
      <c r="ATL13" s="4">
        <v>0.41283511402682899</v>
      </c>
      <c r="ATM13" s="4">
        <v>0.31684451002439001</v>
      </c>
      <c r="ATN13" s="4">
        <v>-0.502490639170732</v>
      </c>
      <c r="ATO13" s="4">
        <v>-0.68214178429268302</v>
      </c>
      <c r="ATP13" s="4">
        <v>0.96461093864634195</v>
      </c>
      <c r="ATQ13" s="4">
        <v>0.66094247020975605</v>
      </c>
      <c r="ATR13" s="4">
        <v>0.56086139758536602</v>
      </c>
      <c r="ATS13" s="4">
        <v>0.65019866416585304</v>
      </c>
      <c r="ATT13" s="4">
        <v>0.43301272478536601</v>
      </c>
      <c r="ATU13" s="4">
        <v>0.51517555361219503</v>
      </c>
      <c r="ATV13" s="4">
        <v>0.17000382648536599</v>
      </c>
      <c r="ATW13" s="4">
        <v>0.20419706403170701</v>
      </c>
      <c r="ATX13" s="4">
        <v>0.303398306275591</v>
      </c>
      <c r="ATY13" s="4">
        <v>0.31431608133036698</v>
      </c>
      <c r="ATZ13" s="4">
        <v>0.40419696128048799</v>
      </c>
      <c r="AUA13" s="4">
        <v>0.43032924013170698</v>
      </c>
      <c r="AUB13" s="4">
        <v>-0.602776207414634</v>
      </c>
      <c r="AUC13" s="4">
        <v>-0.67887747636585405</v>
      </c>
      <c r="AUD13" s="4">
        <v>0.68291337400243901</v>
      </c>
      <c r="AUE13" s="4">
        <v>0.75827474921219495</v>
      </c>
      <c r="AUF13" s="4">
        <v>8.26767676346154E-2</v>
      </c>
      <c r="AUG13" s="4">
        <v>6.2399697749999997E-2</v>
      </c>
      <c r="AUH13" s="4">
        <v>5.8285945999999901E-2</v>
      </c>
      <c r="AUI13" s="4">
        <v>8.7722783788461503E-2</v>
      </c>
      <c r="AUJ13" s="4">
        <v>0.26284864446153799</v>
      </c>
      <c r="AUK13" s="4">
        <v>0.18646785099999999</v>
      </c>
      <c r="AUL13" s="4">
        <v>9.0835850980769198E-2</v>
      </c>
      <c r="AUM13" s="4">
        <v>0.26229511323076898</v>
      </c>
      <c r="AUN13" s="4">
        <v>5.9132585000000001E-2</v>
      </c>
      <c r="AUO13" s="4">
        <v>7.4437678634615395E-2</v>
      </c>
      <c r="AUP13" s="4">
        <v>8.5327104961538502E-2</v>
      </c>
      <c r="AUQ13" s="4">
        <v>5.77581E-2</v>
      </c>
      <c r="AUR13" s="4">
        <v>6.26923076923077E-2</v>
      </c>
      <c r="AUS13" s="4">
        <v>9.4038461538461598E-2</v>
      </c>
      <c r="AUT13" s="4">
        <v>2.0500000000000001E-2</v>
      </c>
      <c r="AUU13" s="4">
        <v>6.3250000000000001E-2</v>
      </c>
      <c r="AUV13" s="4">
        <v>8.8423076923076896E-2</v>
      </c>
      <c r="AUW13" s="4">
        <v>2.46538461538462E-2</v>
      </c>
      <c r="AUX13" s="4">
        <v>31.37</v>
      </c>
      <c r="AUY13" s="4">
        <v>30.440769230769199</v>
      </c>
      <c r="AUZ13" s="4">
        <v>55.209807692307699</v>
      </c>
      <c r="AVA13" s="4">
        <v>31.038846153846102</v>
      </c>
      <c r="AVB13" s="4">
        <v>29.926538461538499</v>
      </c>
      <c r="AVC13" s="4">
        <v>31.576153846153801</v>
      </c>
      <c r="AVD13" s="4">
        <v>31.62</v>
      </c>
      <c r="AVE13" s="4">
        <v>-1.1384418480769201E-2</v>
      </c>
      <c r="AVF13" s="4">
        <v>-3.7572486923076902E-2</v>
      </c>
      <c r="AVG13" s="4">
        <v>96.457692307692298</v>
      </c>
      <c r="AVH13" s="4">
        <v>96.017307692307696</v>
      </c>
      <c r="AVI13" s="4">
        <v>151</v>
      </c>
      <c r="AVJ13" s="4">
        <f t="shared" si="104"/>
        <v>54.542307692307702</v>
      </c>
      <c r="AVK13" s="4">
        <f t="shared" si="105"/>
        <v>54.982692307692304</v>
      </c>
      <c r="AVL13" s="4">
        <v>2734.8272115384598</v>
      </c>
      <c r="AVM13" s="4">
        <v>2724.9124807692301</v>
      </c>
      <c r="AVN13" s="4">
        <v>0.48453035096153901</v>
      </c>
      <c r="AVO13" s="4">
        <v>0.49258610092499999</v>
      </c>
      <c r="AVP13" s="4">
        <v>-0.211182073903846</v>
      </c>
      <c r="AVQ13" s="4">
        <v>0.35714222999038497</v>
      </c>
      <c r="AVR13" s="4">
        <v>0.50835127790384604</v>
      </c>
      <c r="AVS13" s="4">
        <v>0.60992879954807699</v>
      </c>
      <c r="AVT13" s="4">
        <v>-0.180641210192308</v>
      </c>
      <c r="AVU13" s="4">
        <v>0.49611059785</v>
      </c>
      <c r="AVV13" s="4">
        <v>0.63119072221538497</v>
      </c>
      <c r="AVW13" s="4">
        <v>0.16515619814038501</v>
      </c>
      <c r="AVX13" s="4">
        <v>0.63820884330384597</v>
      </c>
      <c r="AVY13" s="4">
        <v>0.63069270394807697</v>
      </c>
      <c r="AVZ13" s="4">
        <v>0.55727825087692295</v>
      </c>
      <c r="AWA13" s="4">
        <v>0.51481773489230798</v>
      </c>
      <c r="AWB13" s="4">
        <v>0.22238654161923099</v>
      </c>
      <c r="AWC13" s="4">
        <v>0.200998876948077</v>
      </c>
      <c r="AWD13" s="4">
        <v>1.8909417050769199</v>
      </c>
      <c r="AWE13" s="4">
        <v>2.0006911697134599</v>
      </c>
      <c r="AWF13" s="4">
        <v>1.24379075536731</v>
      </c>
      <c r="AWG13" s="4">
        <v>0.26208526734038501</v>
      </c>
      <c r="AWH13" s="4">
        <v>1.1495835128884599</v>
      </c>
      <c r="AWI13" s="4">
        <v>0.353908359184615</v>
      </c>
      <c r="AWJ13" s="4">
        <v>1.1872028937250001</v>
      </c>
      <c r="AWK13" s="4">
        <v>0.40429677707884598</v>
      </c>
      <c r="AWL13" s="4">
        <v>1.3049626482500001</v>
      </c>
      <c r="AWM13" s="4">
        <v>0.32253185480961499</v>
      </c>
      <c r="AWN13" s="4">
        <v>0.44297944968076902</v>
      </c>
      <c r="AWO13" s="4">
        <v>-0.66213737330769196</v>
      </c>
      <c r="AWP13" s="4">
        <v>-7.9968260425384603</v>
      </c>
      <c r="AWQ13" s="4">
        <v>0.64476172514038499</v>
      </c>
      <c r="AWR13" s="4">
        <v>0.56245216684038501</v>
      </c>
      <c r="AWS13" s="4">
        <v>0.64107376185769205</v>
      </c>
      <c r="AWT13" s="4">
        <v>0.43867164741730802</v>
      </c>
      <c r="AWU13" s="4">
        <v>0.50699405776346196</v>
      </c>
      <c r="AWV13" s="4">
        <v>0.16534518548461499</v>
      </c>
      <c r="AWW13" s="4">
        <v>0.19957641929807701</v>
      </c>
      <c r="AWX13" s="4">
        <v>0.29398126028532001</v>
      </c>
      <c r="AWY13" s="4">
        <v>0.311479334499011</v>
      </c>
      <c r="AWZ13" s="4">
        <v>0.39376930475384597</v>
      </c>
      <c r="AXA13" s="4">
        <v>0.42569997906538498</v>
      </c>
      <c r="AXB13" s="4">
        <v>-0.60858428101923101</v>
      </c>
      <c r="AXC13" s="4">
        <v>-0.67185284721153904</v>
      </c>
      <c r="AXD13" s="4">
        <v>0.65312764216153796</v>
      </c>
      <c r="AXE13" s="4">
        <v>0.74473986928653801</v>
      </c>
      <c r="AXF13" s="29">
        <v>5.01</v>
      </c>
      <c r="AXG13" s="30">
        <v>1.04</v>
      </c>
      <c r="AXH13" s="29">
        <v>80.400000000000006</v>
      </c>
      <c r="AXI13" s="29">
        <v>29.8</v>
      </c>
      <c r="AXJ13" s="29">
        <v>5.3</v>
      </c>
      <c r="AXK13" s="29">
        <v>10.8</v>
      </c>
    </row>
    <row r="14" spans="1:1311" x14ac:dyDescent="0.25">
      <c r="A14" s="4">
        <v>13</v>
      </c>
      <c r="B14" s="4">
        <v>4</v>
      </c>
      <c r="C14" s="4" t="s">
        <v>11</v>
      </c>
      <c r="D14" s="4">
        <v>100</v>
      </c>
      <c r="E14" s="4">
        <v>2</v>
      </c>
      <c r="F14" s="4">
        <v>1</v>
      </c>
      <c r="G14" s="4" t="s">
        <v>14</v>
      </c>
      <c r="H14" s="22">
        <v>-9999</v>
      </c>
      <c r="I14" s="22">
        <v>-9999</v>
      </c>
      <c r="J14" s="22">
        <v>-9999</v>
      </c>
      <c r="K14" s="22">
        <v>-9999</v>
      </c>
      <c r="L14" s="4">
        <f t="shared" si="18"/>
        <v>125.44000000000001</v>
      </c>
      <c r="M14" s="4">
        <v>112</v>
      </c>
      <c r="N14" s="4">
        <v>57.839999999999989</v>
      </c>
      <c r="O14" s="4">
        <v>20.720000000000013</v>
      </c>
      <c r="P14" s="4">
        <v>21.439999999999998</v>
      </c>
      <c r="Q14" s="4">
        <v>51.839999999999996</v>
      </c>
      <c r="R14" s="4">
        <v>20.72</v>
      </c>
      <c r="S14" s="4">
        <v>27.439999999999998</v>
      </c>
      <c r="T14" s="4">
        <v>57.839999999999989</v>
      </c>
      <c r="U14" s="4">
        <v>20.720000000000013</v>
      </c>
      <c r="V14" s="4">
        <v>21.439999999999998</v>
      </c>
      <c r="W14" s="4">
        <v>55.84</v>
      </c>
      <c r="X14" s="4">
        <v>18.72</v>
      </c>
      <c r="Y14" s="4">
        <v>25.439999999999998</v>
      </c>
      <c r="Z14" s="4" t="s">
        <v>52</v>
      </c>
      <c r="AA14" s="4">
        <v>8.6999999999999993</v>
      </c>
      <c r="AB14" s="4">
        <v>7.2</v>
      </c>
      <c r="AC14" s="4">
        <v>1.9</v>
      </c>
      <c r="AD14" s="4" t="s">
        <v>40</v>
      </c>
      <c r="AE14" s="4">
        <v>2</v>
      </c>
      <c r="AF14" s="4">
        <v>1</v>
      </c>
      <c r="AG14" s="4">
        <v>2.5</v>
      </c>
      <c r="AH14" s="4">
        <v>4</v>
      </c>
      <c r="AI14" s="4">
        <v>382</v>
      </c>
      <c r="AJ14" s="4">
        <v>120</v>
      </c>
      <c r="AK14" s="4">
        <v>0.63</v>
      </c>
      <c r="AL14" s="4">
        <v>9.6999999999999993</v>
      </c>
      <c r="AM14" s="4">
        <v>4.9000000000000004</v>
      </c>
      <c r="AN14" s="4">
        <v>1.17</v>
      </c>
      <c r="AO14" s="4">
        <v>5833</v>
      </c>
      <c r="AP14" s="4">
        <v>224</v>
      </c>
      <c r="AQ14" s="4">
        <v>560</v>
      </c>
      <c r="AR14" s="4">
        <v>34.4</v>
      </c>
      <c r="AS14" s="4">
        <v>0</v>
      </c>
      <c r="AT14" s="4">
        <v>3</v>
      </c>
      <c r="AU14" s="4">
        <v>85</v>
      </c>
      <c r="AV14" s="4">
        <v>5</v>
      </c>
      <c r="AW14" s="4">
        <v>7</v>
      </c>
      <c r="AX14" s="4">
        <v>71</v>
      </c>
      <c r="AY14" s="4">
        <v>3.3000000000000003</v>
      </c>
      <c r="AZ14" s="4">
        <v>2.875</v>
      </c>
      <c r="BA14" s="4">
        <v>2.1549999999999998</v>
      </c>
      <c r="BB14" s="4">
        <v>2.46</v>
      </c>
      <c r="BC14" s="4">
        <v>1.6850000000000001</v>
      </c>
      <c r="BD14" s="4">
        <v>3.01</v>
      </c>
      <c r="BE14" s="22">
        <v>-9999</v>
      </c>
      <c r="BF14" s="5">
        <f t="shared" si="19"/>
        <v>24.700000000000003</v>
      </c>
      <c r="BG14" s="5">
        <f t="shared" si="20"/>
        <v>33.32</v>
      </c>
      <c r="BH14" s="5">
        <f t="shared" si="21"/>
        <v>43.16</v>
      </c>
      <c r="BI14" s="5">
        <f t="shared" si="22"/>
        <v>49.9</v>
      </c>
      <c r="BJ14" s="5">
        <f t="shared" si="23"/>
        <v>61.94</v>
      </c>
      <c r="BK14" s="4">
        <f t="shared" si="0"/>
        <v>9.84</v>
      </c>
      <c r="BL14" s="4">
        <f t="shared" si="1"/>
        <v>6.74</v>
      </c>
      <c r="BM14" s="4">
        <f t="shared" si="2"/>
        <v>12.04</v>
      </c>
      <c r="BN14" s="4">
        <f t="shared" si="24"/>
        <v>28.619999999999997</v>
      </c>
      <c r="BO14" s="4">
        <v>0.97014552182827429</v>
      </c>
      <c r="BP14" s="4">
        <v>0.25065169440545421</v>
      </c>
      <c r="BQ14" s="4">
        <v>9.0597946446547201E-2</v>
      </c>
      <c r="BR14" s="4">
        <v>0</v>
      </c>
      <c r="BS14" s="4">
        <v>9.9676052828307996E-3</v>
      </c>
      <c r="BT14" s="4">
        <v>0</v>
      </c>
      <c r="BU14" s="22">
        <v>-9999</v>
      </c>
      <c r="BV14" s="5">
        <f t="shared" si="25"/>
        <v>4.8831888649349136</v>
      </c>
      <c r="BW14" s="5">
        <f t="shared" si="26"/>
        <v>5.2455806507211022</v>
      </c>
      <c r="BX14" s="5">
        <f t="shared" si="27"/>
        <v>5.2455806507211022</v>
      </c>
      <c r="BY14" s="5">
        <f t="shared" si="28"/>
        <v>5.2854510718524255</v>
      </c>
      <c r="BZ14" s="4">
        <f t="shared" si="29"/>
        <v>0</v>
      </c>
      <c r="CA14" s="4">
        <f t="shared" si="30"/>
        <v>3.9870421131323198E-2</v>
      </c>
      <c r="CB14" s="4">
        <f t="shared" si="31"/>
        <v>0</v>
      </c>
      <c r="CC14" s="4">
        <f t="shared" ref="CC14:CD14" si="130">SUM(BZ14:CB14)</f>
        <v>3.9870421131323198E-2</v>
      </c>
      <c r="CD14" s="4">
        <f t="shared" si="130"/>
        <v>7.9740842262646397E-2</v>
      </c>
      <c r="CE14" s="4">
        <v>1.7749999999999999</v>
      </c>
      <c r="CF14" s="4">
        <v>0.53500000000000003</v>
      </c>
      <c r="CG14" s="4">
        <v>0.68500000000000005</v>
      </c>
      <c r="CH14" s="4">
        <v>0.84000000000000008</v>
      </c>
      <c r="CI14" s="4">
        <v>1.41</v>
      </c>
      <c r="CJ14" s="4">
        <v>1.655</v>
      </c>
      <c r="CK14" s="4">
        <v>2.15</v>
      </c>
      <c r="CL14" s="5">
        <f t="shared" ref="CL14:CL61" si="131">(4*CE14)+(4*CF14)</f>
        <v>9.24</v>
      </c>
      <c r="CM14" s="5">
        <f t="shared" ref="CM14:CM61" si="132">CL14+(4*CG14)</f>
        <v>11.98</v>
      </c>
      <c r="CN14" s="5">
        <f t="shared" ref="CN14:CN61" si="133">(CM14+(CH14*4))</f>
        <v>15.34</v>
      </c>
      <c r="CO14" s="5">
        <f t="shared" ref="CO14:CO61" si="134">(CN14+(CI14*4))</f>
        <v>20.98</v>
      </c>
      <c r="CP14" s="5">
        <f t="shared" ref="CP14:CP61" si="135">(CO14+(CJ14*4))</f>
        <v>27.6</v>
      </c>
      <c r="CQ14" s="4">
        <f t="shared" ref="CQ14:CQ61" si="136">(CH14*4)</f>
        <v>3.3600000000000003</v>
      </c>
      <c r="CR14" s="4">
        <f t="shared" ref="CR14:CR61" si="137">(CI14*4)</f>
        <v>5.64</v>
      </c>
      <c r="CS14" s="4">
        <f t="shared" ref="CS14:CS61" si="138">(CJ14*4)</f>
        <v>6.62</v>
      </c>
      <c r="CT14" s="4">
        <f t="shared" ref="CT14:CT61" si="139">SUM(CQ14:CS14)</f>
        <v>15.620000000000001</v>
      </c>
      <c r="CU14" s="4">
        <v>3.4250000000000003</v>
      </c>
      <c r="CV14" s="4">
        <v>1.5549999999999999</v>
      </c>
      <c r="CW14" s="4">
        <v>1.3250000000000002</v>
      </c>
      <c r="CX14" s="4">
        <v>1.3800000000000001</v>
      </c>
      <c r="CY14" s="4">
        <v>1.4000000000000001</v>
      </c>
      <c r="CZ14" s="4">
        <v>1.1300000000000001</v>
      </c>
      <c r="DA14" s="4">
        <v>1.1600000000000001</v>
      </c>
      <c r="DB14" s="5">
        <f t="shared" ref="DB14:DB61" si="140">(4*CU14)+(4*CV14)</f>
        <v>19.920000000000002</v>
      </c>
      <c r="DC14" s="5">
        <f t="shared" ref="DC14:DC61" si="141">DB14+(4*CW14)</f>
        <v>25.220000000000002</v>
      </c>
      <c r="DD14" s="5">
        <f t="shared" ref="DD14:DD61" si="142">(DC14+(CX14*4))</f>
        <v>30.740000000000002</v>
      </c>
      <c r="DE14" s="5">
        <f t="shared" ref="DE14:DE61" si="143">(DD14+(CY14*4))</f>
        <v>36.340000000000003</v>
      </c>
      <c r="DF14" s="5">
        <f t="shared" ref="DF14:DF61" si="144">(DE14+(CZ14*4))</f>
        <v>40.860000000000007</v>
      </c>
      <c r="DG14" s="4">
        <f t="shared" ref="DG14:DG61" si="145">(CX14*4)</f>
        <v>5.5200000000000005</v>
      </c>
      <c r="DH14" s="4">
        <f t="shared" ref="DH14:DH61" si="146">(CY14*4)</f>
        <v>5.6000000000000005</v>
      </c>
      <c r="DI14" s="4">
        <f t="shared" ref="DI14:DI61" si="147">(CZ14*4)</f>
        <v>4.5200000000000005</v>
      </c>
      <c r="DJ14" s="4">
        <f t="shared" ref="DJ14:DJ61" si="148">SUM(DG14:DI14)</f>
        <v>15.64</v>
      </c>
      <c r="DK14" s="4">
        <f t="shared" si="119"/>
        <v>31.200000000000003</v>
      </c>
      <c r="DL14" s="4">
        <f t="shared" si="120"/>
        <v>12.540000000000001</v>
      </c>
      <c r="DM14" s="4">
        <f t="shared" si="121"/>
        <v>12.06</v>
      </c>
      <c r="DN14" s="4">
        <f t="shared" si="122"/>
        <v>13.320000000000002</v>
      </c>
      <c r="DO14" s="4">
        <f t="shared" si="123"/>
        <v>16.860000000000003</v>
      </c>
      <c r="DP14" s="4">
        <f t="shared" si="124"/>
        <v>16.71</v>
      </c>
      <c r="DQ14" s="4">
        <f>((CK14/5)+(DA14/5))*30</f>
        <v>19.86</v>
      </c>
      <c r="DR14" s="4">
        <v>0.36030201656339017</v>
      </c>
      <c r="DS14" s="4">
        <v>0.3597887830726868</v>
      </c>
      <c r="DT14" s="4">
        <v>0.3595192804853562</v>
      </c>
      <c r="DU14" s="4">
        <v>0.35576819813825433</v>
      </c>
      <c r="DV14" s="4">
        <v>0.35089152363749265</v>
      </c>
      <c r="DW14" s="4">
        <v>0.35792906083415454</v>
      </c>
      <c r="DX14" s="4">
        <v>0.36445369382103948</v>
      </c>
      <c r="DY14" s="4">
        <f t="shared" ref="DY14:ED21" si="149">(CE14*4)*((0.365-DR14)/(0.365-0.02))*1.12*(3.75/4)</f>
        <v>0.1015172942606557</v>
      </c>
      <c r="DZ14" s="4">
        <f t="shared" si="149"/>
        <v>3.3940882422239825E-2</v>
      </c>
      <c r="EA14" s="4">
        <f t="shared" si="149"/>
        <v>4.5704434909073055E-2</v>
      </c>
      <c r="EB14" s="4">
        <f t="shared" si="149"/>
        <v>9.4405208603590404E-2</v>
      </c>
      <c r="EC14" s="4">
        <f t="shared" si="149"/>
        <v>0.24217506382251733</v>
      </c>
      <c r="ED14" s="4">
        <f t="shared" si="149"/>
        <v>0.14246405258490352</v>
      </c>
      <c r="EE14" s="4">
        <f>(CK14*4)*((0.365-DX14)/(0.365-0.02))*1.12</f>
        <v>1.5252235118109067E-2</v>
      </c>
      <c r="EF14" s="4">
        <f t="shared" ref="EF14:EK21" si="150">(CU14*4)*((0.365-DR14)/(0.365-0.02))*1.12*(3.75/4)</f>
        <v>0.19588548329168781</v>
      </c>
      <c r="EG14" s="4">
        <f t="shared" si="150"/>
        <v>9.8650602180528818E-2</v>
      </c>
      <c r="EH14" s="4">
        <f t="shared" si="150"/>
        <v>8.8406388692732554E-2</v>
      </c>
      <c r="EI14" s="4">
        <f t="shared" si="150"/>
        <v>0.15509427127732711</v>
      </c>
      <c r="EJ14" s="4">
        <f t="shared" si="150"/>
        <v>0.24045751017838604</v>
      </c>
      <c r="EK14" s="4">
        <f t="shared" si="150"/>
        <v>9.7271528351021749E-2</v>
      </c>
      <c r="EL14" s="4">
        <f>(DA14*4)*((0.365-DX14)/(0.365-0.02))*1.12</f>
        <v>8.2291129009332657E-3</v>
      </c>
      <c r="EM14" s="4">
        <f t="shared" ref="EM14:EZ16" si="151">(DY14/($L14/2))</f>
        <v>1.6185793090028012E-3</v>
      </c>
      <c r="EN14" s="4">
        <f t="shared" si="151"/>
        <v>5.4114927331377265E-4</v>
      </c>
      <c r="EO14" s="4">
        <f t="shared" si="151"/>
        <v>7.287059137288433E-4</v>
      </c>
      <c r="EP14" s="4">
        <f t="shared" si="151"/>
        <v>1.5051850861541836E-3</v>
      </c>
      <c r="EQ14" s="4">
        <f t="shared" si="151"/>
        <v>3.8612095634967683E-3</v>
      </c>
      <c r="ER14" s="4">
        <f t="shared" si="151"/>
        <v>2.2714294098358338E-3</v>
      </c>
      <c r="ES14" s="4">
        <f t="shared" si="151"/>
        <v>2.4317976910250423E-4</v>
      </c>
      <c r="ET14" s="4">
        <f t="shared" si="151"/>
        <v>3.1231741596251241E-3</v>
      </c>
      <c r="EU14" s="4">
        <f t="shared" si="151"/>
        <v>1.5728731215007782E-3</v>
      </c>
      <c r="EV14" s="4">
        <f t="shared" si="151"/>
        <v>1.4095406360448428E-3</v>
      </c>
      <c r="EW14" s="4">
        <f t="shared" si="151"/>
        <v>2.4728040701104447E-3</v>
      </c>
      <c r="EX14" s="4">
        <f t="shared" si="151"/>
        <v>3.83382509850743E-3</v>
      </c>
      <c r="EY14" s="4">
        <f t="shared" si="151"/>
        <v>1.5508853372293008E-3</v>
      </c>
      <c r="EZ14" s="4">
        <f t="shared" si="151"/>
        <v>1.312039684460023E-4</v>
      </c>
      <c r="FA14" s="4">
        <f t="shared" ref="FA14:FA21" si="152">SUM(EM14:EZ14)</f>
        <v>2.4863744716098635E-2</v>
      </c>
      <c r="FB14" s="4">
        <v>5.9313688716031022E-2</v>
      </c>
      <c r="FC14" s="4">
        <f t="shared" si="47"/>
        <v>593.13688716031027</v>
      </c>
      <c r="FD14" s="4">
        <v>0.36808135605694042</v>
      </c>
      <c r="FE14" s="18">
        <v>16.7</v>
      </c>
      <c r="FF14" s="11">
        <v>12.3</v>
      </c>
      <c r="FG14" s="18">
        <v>14.2</v>
      </c>
      <c r="FH14" s="11">
        <v>13.6</v>
      </c>
      <c r="FI14" s="19">
        <v>10.5</v>
      </c>
      <c r="FJ14" s="11">
        <v>11.4</v>
      </c>
      <c r="FK14" s="20">
        <v>9.3000000000000007</v>
      </c>
      <c r="FL14" s="20">
        <v>9.3000000000000007</v>
      </c>
      <c r="FM14" s="20">
        <v>13</v>
      </c>
      <c r="FN14" s="10">
        <v>5.6</v>
      </c>
      <c r="FO14" s="10">
        <v>8.1999999999999993</v>
      </c>
      <c r="FP14" s="20">
        <v>12.8</v>
      </c>
      <c r="FQ14" s="10">
        <v>14.3</v>
      </c>
      <c r="FR14" s="20">
        <v>8.4</v>
      </c>
      <c r="FS14" s="10">
        <v>9.8000000000000007</v>
      </c>
      <c r="FT14" s="10">
        <v>8.1</v>
      </c>
      <c r="FU14" s="10">
        <v>9.6999999999999993</v>
      </c>
      <c r="FV14" s="10">
        <v>9</v>
      </c>
      <c r="FW14" s="10">
        <v>10.8</v>
      </c>
      <c r="FX14" s="10">
        <v>9.1999999999999993</v>
      </c>
      <c r="FY14" s="10">
        <v>10.4</v>
      </c>
      <c r="FZ14" s="10">
        <v>24.3</v>
      </c>
      <c r="GA14" s="18">
        <v>31.2</v>
      </c>
      <c r="GB14" s="18">
        <v>28.8</v>
      </c>
      <c r="GC14" s="18">
        <v>24.3</v>
      </c>
      <c r="GD14" s="18">
        <v>27</v>
      </c>
      <c r="GE14" s="18">
        <v>29.9</v>
      </c>
      <c r="GF14" s="21">
        <v>32.1</v>
      </c>
      <c r="GG14" s="21">
        <v>23.6</v>
      </c>
      <c r="GH14" s="21">
        <v>22.9</v>
      </c>
      <c r="GI14" s="21">
        <v>22.6</v>
      </c>
      <c r="GJ14" s="21">
        <v>28</v>
      </c>
      <c r="GK14" s="20">
        <v>42</v>
      </c>
      <c r="GL14" s="20">
        <v>26</v>
      </c>
      <c r="GM14" s="20">
        <v>60.5</v>
      </c>
      <c r="GN14" s="20">
        <v>48</v>
      </c>
      <c r="GO14" s="20">
        <v>76.5</v>
      </c>
      <c r="GP14" s="20">
        <v>68</v>
      </c>
      <c r="GQ14" s="20">
        <v>93.5</v>
      </c>
      <c r="GR14" s="20">
        <v>84</v>
      </c>
      <c r="GS14" s="20">
        <v>99</v>
      </c>
      <c r="GT14" s="20">
        <v>81</v>
      </c>
      <c r="GU14" s="20">
        <v>105</v>
      </c>
      <c r="GV14" s="20">
        <v>92</v>
      </c>
      <c r="GW14" s="20">
        <v>112</v>
      </c>
      <c r="GX14" s="20">
        <v>89.5</v>
      </c>
      <c r="GY14" s="22">
        <v>13055.168986083499</v>
      </c>
      <c r="GZ14" s="22">
        <v>10184.501480750247</v>
      </c>
      <c r="HA14" s="22">
        <v>8000</v>
      </c>
      <c r="HB14" s="22">
        <v>5250.3921568627457</v>
      </c>
      <c r="HC14" s="22">
        <v>4954.2574257425731</v>
      </c>
      <c r="HD14" s="22">
        <v>4493.9939939939941</v>
      </c>
      <c r="HE14" s="22">
        <v>52.871287128712865</v>
      </c>
      <c r="HF14" s="22">
        <v>34.189723320158102</v>
      </c>
      <c r="HG14" s="22">
        <v>-0.5</v>
      </c>
      <c r="HH14" s="10">
        <v>5.2481999999999998</v>
      </c>
      <c r="HI14" s="10">
        <v>5.49</v>
      </c>
      <c r="HJ14" s="4">
        <v>5.01</v>
      </c>
      <c r="HK14" s="10">
        <v>4.7450999999999999</v>
      </c>
      <c r="HL14" s="10">
        <v>2.2783000000000002</v>
      </c>
      <c r="HM14" s="10">
        <v>5.2481999999999998</v>
      </c>
      <c r="HN14" s="10">
        <v>5.49</v>
      </c>
      <c r="HO14" s="10">
        <v>4.8467000000000002</v>
      </c>
      <c r="HP14" s="10">
        <v>3.9857999999999998</v>
      </c>
      <c r="HQ14" s="10">
        <v>4.6881000000000004</v>
      </c>
      <c r="HR14" s="10">
        <v>3.9933999999999998</v>
      </c>
      <c r="HS14" s="10">
        <v>3.5705</v>
      </c>
      <c r="HT14" s="10">
        <v>2.5842999999999998</v>
      </c>
      <c r="HU14" s="10">
        <v>2.2783000000000002</v>
      </c>
      <c r="HV14" s="18">
        <v>387.4</v>
      </c>
      <c r="HW14" s="18">
        <v>72.09</v>
      </c>
      <c r="HX14" s="17">
        <f t="shared" si="48"/>
        <v>315.30999999999995</v>
      </c>
      <c r="HY14" s="11">
        <v>9</v>
      </c>
      <c r="HZ14" s="11">
        <v>554.20000000000005</v>
      </c>
      <c r="IA14" s="11">
        <v>32.880000000000003</v>
      </c>
      <c r="IB14" s="20">
        <f t="shared" si="49"/>
        <v>521.32000000000005</v>
      </c>
      <c r="IC14" s="23">
        <v>104</v>
      </c>
      <c r="ID14" s="11">
        <v>332.1</v>
      </c>
      <c r="IE14" s="11">
        <v>32.880000000000003</v>
      </c>
      <c r="IF14" s="10">
        <f t="shared" si="50"/>
        <v>299.22000000000003</v>
      </c>
      <c r="IG14" s="11">
        <v>187.3</v>
      </c>
      <c r="IH14" s="11">
        <v>32.880000000000003</v>
      </c>
      <c r="II14" s="10">
        <f t="shared" si="51"/>
        <v>154.42000000000002</v>
      </c>
      <c r="IJ14" s="11">
        <v>176</v>
      </c>
      <c r="IK14" s="11">
        <v>32.880000000000003</v>
      </c>
      <c r="IL14" s="10">
        <f t="shared" si="52"/>
        <v>143.12</v>
      </c>
      <c r="IM14" s="24">
        <v>86.4</v>
      </c>
      <c r="IN14" s="24">
        <v>6.91</v>
      </c>
      <c r="IO14" s="24">
        <v>94.8</v>
      </c>
      <c r="IP14" s="24">
        <v>32.880000000000003</v>
      </c>
      <c r="IQ14" s="20">
        <f t="shared" ref="IQ14:IQ37" si="153">IM14-IN14</f>
        <v>79.490000000000009</v>
      </c>
      <c r="IR14" s="20">
        <f t="shared" ref="IR14:IR37" si="154">IO14-IP14</f>
        <v>61.919999999999995</v>
      </c>
      <c r="IS14" s="17">
        <f t="shared" ref="IS14:IS31" si="155">(IR14*10000/(1000*1*1.02))</f>
        <v>607.05882352941171</v>
      </c>
      <c r="IT14" s="17">
        <f t="shared" ref="IT14:IT31" si="156">IS14/1.12</f>
        <v>542.01680672268901</v>
      </c>
      <c r="IU14" s="22">
        <f t="shared" si="7"/>
        <v>3091.2745098039213</v>
      </c>
      <c r="IV14" s="17">
        <f t="shared" si="8"/>
        <v>5110.9803921568637</v>
      </c>
      <c r="IW14" s="17">
        <f t="shared" si="9"/>
        <v>1513.9215686274513</v>
      </c>
      <c r="IX14" s="17">
        <f t="shared" si="57"/>
        <v>1403.1372549019609</v>
      </c>
      <c r="IY14" s="22">
        <f t="shared" si="10"/>
        <v>2933.5294117647063</v>
      </c>
      <c r="IZ14" s="17">
        <f t="shared" si="58"/>
        <v>11119.313725490198</v>
      </c>
      <c r="JA14" s="17">
        <f t="shared" si="59"/>
        <v>779.31372549019625</v>
      </c>
      <c r="JB14" s="18">
        <v>57.8</v>
      </c>
      <c r="JC14" s="19">
        <v>2.5221597961027831</v>
      </c>
      <c r="JD14" s="4">
        <v>2.7</v>
      </c>
      <c r="JE14" s="4">
        <f t="shared" si="11"/>
        <v>83.464411764705886</v>
      </c>
      <c r="JF14" s="28">
        <v>0.25547176106773828</v>
      </c>
      <c r="JG14" s="4">
        <v>0.56000000000000005</v>
      </c>
      <c r="JH14" s="4">
        <f t="shared" si="12"/>
        <v>28.62149019607844</v>
      </c>
      <c r="JI14" s="28">
        <v>0.25861773694715928</v>
      </c>
      <c r="JJ14" s="4">
        <v>1.32</v>
      </c>
      <c r="JK14" s="4">
        <f t="shared" si="13"/>
        <v>19.983764705882358</v>
      </c>
      <c r="JL14" s="28">
        <v>0.26551594326943867</v>
      </c>
      <c r="JM14" s="4">
        <v>3.95</v>
      </c>
      <c r="JN14" s="4">
        <f t="shared" si="14"/>
        <v>30.782892156862751</v>
      </c>
      <c r="JO14" s="28">
        <v>0.2529939219191461</v>
      </c>
      <c r="JP14" s="17">
        <f t="shared" si="60"/>
        <v>162.85255882352942</v>
      </c>
      <c r="JQ14" s="17">
        <f t="shared" si="61"/>
        <v>145.40407037815126</v>
      </c>
      <c r="JR14" s="20">
        <v>19.2</v>
      </c>
      <c r="JS14" s="5">
        <v>129.32280399999999</v>
      </c>
      <c r="JT14" s="17">
        <v>5.46</v>
      </c>
      <c r="JU14" s="17">
        <f t="shared" si="62"/>
        <v>4.95</v>
      </c>
      <c r="JV14" s="4">
        <f t="shared" si="112"/>
        <v>3672.5025386179332</v>
      </c>
      <c r="JW14" s="10">
        <v>1.9</v>
      </c>
      <c r="JX14" s="4">
        <f t="shared" si="114"/>
        <v>0.38383838383838381</v>
      </c>
      <c r="JY14" s="4">
        <f t="shared" si="63"/>
        <v>1409.6474390654691</v>
      </c>
      <c r="JZ14" s="4">
        <f t="shared" si="64"/>
        <v>1578.8051317533257</v>
      </c>
      <c r="KA14" s="10">
        <v>2.31</v>
      </c>
      <c r="KB14" s="4">
        <f t="shared" si="15"/>
        <v>0.46666666666666667</v>
      </c>
      <c r="KC14" s="4">
        <f t="shared" si="16"/>
        <v>1713.8345180217023</v>
      </c>
      <c r="KD14" s="4">
        <f t="shared" si="65"/>
        <v>1919.4946601843067</v>
      </c>
      <c r="KE14" s="4">
        <v>2.5</v>
      </c>
      <c r="KF14" s="4">
        <v>45.3</v>
      </c>
      <c r="KG14" s="4">
        <f t="shared" si="66"/>
        <v>357.49999999999994</v>
      </c>
      <c r="KH14" s="4">
        <v>3.5914553306855419</v>
      </c>
      <c r="KI14" s="4">
        <f t="shared" si="67"/>
        <v>3.87156214332032</v>
      </c>
      <c r="KJ14" s="4">
        <f t="shared" si="17"/>
        <v>74.314428606750639</v>
      </c>
      <c r="KK14" s="28">
        <v>0.27814400840656195</v>
      </c>
      <c r="KL14" s="4">
        <v>3.82</v>
      </c>
      <c r="KM14" s="4">
        <v>0.28764167394594597</v>
      </c>
      <c r="KN14" s="4">
        <v>0.45511933302702701</v>
      </c>
      <c r="KO14" s="4">
        <v>0.26064766978378401</v>
      </c>
      <c r="KP14" s="4">
        <v>0.37660294005405398</v>
      </c>
      <c r="KQ14" s="4">
        <v>0.55859938754054095</v>
      </c>
      <c r="KR14" s="4">
        <v>0.48856569440540498</v>
      </c>
      <c r="KS14" s="4">
        <v>0.37219881821621598</v>
      </c>
      <c r="KT14" s="4">
        <v>0.54238365194594595</v>
      </c>
      <c r="KU14" s="4">
        <v>0.49713119364864899</v>
      </c>
      <c r="KV14" s="4">
        <v>0.27798918918918902</v>
      </c>
      <c r="KW14" s="4">
        <v>0.44516486486486501</v>
      </c>
      <c r="KX14" s="4">
        <v>0.27452702702702703</v>
      </c>
      <c r="KY14" s="4">
        <v>26.2605405405405</v>
      </c>
      <c r="KZ14" s="4">
        <v>23.243513513513498</v>
      </c>
      <c r="LA14" s="4">
        <v>15.395675675675699</v>
      </c>
      <c r="LB14" s="4">
        <v>32.335675675675702</v>
      </c>
      <c r="LC14" s="4">
        <v>32.101081081081098</v>
      </c>
      <c r="LD14" s="4">
        <v>25.618648648648701</v>
      </c>
      <c r="LE14" s="4">
        <v>25.5864864864865</v>
      </c>
      <c r="LF14" s="4">
        <v>0.18223603783783801</v>
      </c>
      <c r="LG14" s="4">
        <v>0.16114649459459501</v>
      </c>
      <c r="LH14" s="4">
        <v>55.555675675675701</v>
      </c>
      <c r="LI14" s="4">
        <v>50.963243243243298</v>
      </c>
      <c r="LJ14" s="4">
        <v>53</v>
      </c>
      <c r="LK14" s="4">
        <f t="shared" si="68"/>
        <v>-2.5556756756757011</v>
      </c>
      <c r="LL14" s="4">
        <f t="shared" si="69"/>
        <v>2.0367567567567022</v>
      </c>
      <c r="LM14" s="4">
        <v>1806.4265135135099</v>
      </c>
      <c r="LN14" s="4">
        <v>1702.16272972973</v>
      </c>
      <c r="LO14" s="4">
        <v>0.18597158744054099</v>
      </c>
      <c r="LP14" s="4">
        <v>0.19376331021621601</v>
      </c>
      <c r="LQ14" s="4">
        <v>0.143683594891892</v>
      </c>
      <c r="LR14" s="4">
        <v>0.12911737873243201</v>
      </c>
      <c r="LS14" s="4">
        <v>9.8365321372973005E-2</v>
      </c>
      <c r="LT14" s="4">
        <v>0.10127388940540499</v>
      </c>
      <c r="LU14" s="4">
        <v>5.5144885551351303E-2</v>
      </c>
      <c r="LV14" s="4">
        <v>3.5181979775675699E-2</v>
      </c>
      <c r="LW14" s="4">
        <v>4.34591377351351E-2</v>
      </c>
      <c r="LX14" s="4">
        <v>6.6312477197297298E-2</v>
      </c>
      <c r="LY14" s="4">
        <v>0.327815186772973</v>
      </c>
      <c r="LZ14" s="4">
        <v>0.36283990738108102</v>
      </c>
      <c r="MA14" s="4">
        <v>0.32219673187026998</v>
      </c>
      <c r="MB14" s="4">
        <v>0.31929607825135098</v>
      </c>
      <c r="MC14" s="4">
        <v>0.15106580594594601</v>
      </c>
      <c r="MD14" s="4">
        <v>0.18200559261081101</v>
      </c>
      <c r="ME14" s="4">
        <v>0.45728713638648599</v>
      </c>
      <c r="MF14" s="4">
        <v>0.48310234795405399</v>
      </c>
      <c r="MG14" s="4">
        <v>0.437368541254054</v>
      </c>
      <c r="MH14" s="4">
        <v>0.59952152247027002</v>
      </c>
      <c r="MI14" s="4">
        <v>0.45999329379189202</v>
      </c>
      <c r="MJ14" s="4">
        <v>0.61489262335135098</v>
      </c>
      <c r="MK14" s="4">
        <v>0.26320081122432398</v>
      </c>
      <c r="ML14" s="4">
        <v>0.36197896232162202</v>
      </c>
      <c r="MM14" s="4">
        <v>0.23174422153243199</v>
      </c>
      <c r="MN14" s="4">
        <v>0.32585440600270299</v>
      </c>
      <c r="MO14" s="4">
        <v>-0.104447561027027</v>
      </c>
      <c r="MP14" s="4">
        <v>-6.7344303351351401E-2</v>
      </c>
      <c r="MQ14" s="4">
        <v>0.45999329379189202</v>
      </c>
      <c r="MR14" s="4">
        <v>0.61489262335135098</v>
      </c>
      <c r="MS14" s="4">
        <v>9.7481744027027001E-2</v>
      </c>
      <c r="MT14" s="4">
        <v>9.6926484286486495E-2</v>
      </c>
      <c r="MU14" s="4">
        <v>5.7126101921621597E-2</v>
      </c>
      <c r="MV14" s="4">
        <v>5.0786552294594597E-2</v>
      </c>
      <c r="MW14" s="4">
        <v>4.0584409348648598E-2</v>
      </c>
      <c r="MX14" s="4">
        <v>4.6372332262162197E-2</v>
      </c>
      <c r="MY14" s="4">
        <v>0.41452985349999999</v>
      </c>
      <c r="MZ14" s="4">
        <v>0.47743542705675701</v>
      </c>
      <c r="NA14" s="4">
        <v>0.43639137902702702</v>
      </c>
      <c r="NB14" s="4">
        <v>0.49848730562432397</v>
      </c>
      <c r="NC14" s="4">
        <v>-0.108012648108108</v>
      </c>
      <c r="ND14" s="4">
        <v>-9.6623819297297298E-2</v>
      </c>
      <c r="NE14" s="4">
        <v>0.43639137902702702</v>
      </c>
      <c r="NF14" s="4">
        <v>0.49848730562432397</v>
      </c>
      <c r="NG14" s="4">
        <v>0.286427551065218</v>
      </c>
      <c r="NH14" s="4">
        <v>0.45407078069565199</v>
      </c>
      <c r="NI14" s="4">
        <v>0.26195206697826101</v>
      </c>
      <c r="NJ14" s="4">
        <v>0.37716383830434802</v>
      </c>
      <c r="NK14" s="4">
        <v>0.528143238456522</v>
      </c>
      <c r="NL14" s="4">
        <v>0.486851754869565</v>
      </c>
      <c r="NM14" s="4">
        <v>0.367023070086957</v>
      </c>
      <c r="NN14" s="4">
        <v>0.53437845663043504</v>
      </c>
      <c r="NO14" s="4">
        <v>0.494087790891304</v>
      </c>
      <c r="NP14" s="4">
        <v>0.26783611708695698</v>
      </c>
      <c r="NQ14" s="4">
        <v>0.42931086956521702</v>
      </c>
      <c r="NR14" s="4">
        <v>0.26781185293478299</v>
      </c>
      <c r="NS14" s="4">
        <v>35.68</v>
      </c>
      <c r="NT14" s="4">
        <v>33.009130434782598</v>
      </c>
      <c r="NU14" s="4">
        <v>8.7569565217391307</v>
      </c>
      <c r="NV14" s="4">
        <v>53.9634782608696</v>
      </c>
      <c r="NW14" s="4">
        <v>53.600652173912998</v>
      </c>
      <c r="NX14" s="4">
        <v>38.206086956521801</v>
      </c>
      <c r="NY14" s="4">
        <v>38.236086956521703</v>
      </c>
      <c r="NZ14" s="4">
        <v>0.451335441304348</v>
      </c>
      <c r="OA14" s="4">
        <v>0.40130319130434799</v>
      </c>
      <c r="OB14" s="4">
        <v>55.288913043478303</v>
      </c>
      <c r="OC14" s="4">
        <v>54.0330434782609</v>
      </c>
      <c r="OD14" s="4">
        <v>54.5</v>
      </c>
      <c r="OE14" s="4">
        <f t="shared" si="70"/>
        <v>-0.78891304347830271</v>
      </c>
      <c r="OF14" s="4">
        <f t="shared" si="71"/>
        <v>0.46695652173909963</v>
      </c>
      <c r="OG14" s="4">
        <v>1800.35119565217</v>
      </c>
      <c r="OH14" s="4">
        <v>1771.85106521739</v>
      </c>
      <c r="OI14" s="4">
        <v>0.18561183626304301</v>
      </c>
      <c r="OJ14" s="4">
        <v>0.16562404281739099</v>
      </c>
      <c r="OK14" s="4">
        <v>0.14756226591086999</v>
      </c>
      <c r="OL14" s="4">
        <v>0.12663769264347799</v>
      </c>
      <c r="OM14" s="4">
        <v>0.109008265321739</v>
      </c>
      <c r="ON14" s="4">
        <v>7.4316846832608696E-2</v>
      </c>
      <c r="OO14" s="4">
        <v>7.0182205915217399E-2</v>
      </c>
      <c r="OP14" s="4">
        <v>3.4540858317391301E-2</v>
      </c>
      <c r="OQ14" s="4">
        <v>3.9130891663043503E-2</v>
      </c>
      <c r="OR14" s="4">
        <v>3.9891476408695697E-2</v>
      </c>
      <c r="OS14" s="4">
        <v>0.33227292972608702</v>
      </c>
      <c r="OT14" s="4">
        <v>0.33572460568912998</v>
      </c>
      <c r="OU14" s="4">
        <v>0.33222524784565199</v>
      </c>
      <c r="OV14" s="4">
        <v>0.29552435927391302</v>
      </c>
      <c r="OW14" s="4">
        <v>0.15632223905000001</v>
      </c>
      <c r="OX14" s="4">
        <v>0.18031950657173901</v>
      </c>
      <c r="OY14" s="4">
        <v>0.45621128351304302</v>
      </c>
      <c r="OZ14" s="4">
        <v>0.40037416172173901</v>
      </c>
      <c r="PA14" s="4">
        <v>0.35446866919782599</v>
      </c>
      <c r="PB14" s="4">
        <v>0.10237149310652199</v>
      </c>
      <c r="PC14" s="4">
        <v>0.37789194515869601</v>
      </c>
      <c r="PD14" s="4">
        <v>9.5456065589130404E-2</v>
      </c>
      <c r="PE14" s="4">
        <v>0.23779076280434799</v>
      </c>
      <c r="PF14" s="4">
        <v>0.232950955817391</v>
      </c>
      <c r="PG14" s="4">
        <v>0.20862522401521699</v>
      </c>
      <c r="PH14" s="4">
        <v>0.21045763951521701</v>
      </c>
      <c r="PI14" s="4">
        <v>-0.131057560717391</v>
      </c>
      <c r="PJ14" s="4">
        <v>-6.6161377821739101E-2</v>
      </c>
      <c r="PK14" s="4">
        <v>0.37789194515869601</v>
      </c>
      <c r="PL14" s="4">
        <v>9.5456065589130404E-2</v>
      </c>
      <c r="PM14" s="4">
        <v>0.26927703603921599</v>
      </c>
      <c r="PN14" s="4">
        <v>0.42225029062745101</v>
      </c>
      <c r="PO14" s="4">
        <v>0.246864547686275</v>
      </c>
      <c r="PP14" s="4">
        <v>0.354648046294118</v>
      </c>
      <c r="PQ14" s="4">
        <v>0.517021705843137</v>
      </c>
      <c r="PR14" s="4">
        <v>0.46376187805882402</v>
      </c>
      <c r="PS14" s="4">
        <v>0.34754296774509802</v>
      </c>
      <c r="PT14" s="4">
        <v>0.51922903294117595</v>
      </c>
      <c r="PU14" s="4">
        <v>0.48430328462745098</v>
      </c>
      <c r="PV14" s="4">
        <v>0.25398745256862698</v>
      </c>
      <c r="PW14" s="4">
        <v>0.39687058823529398</v>
      </c>
      <c r="PX14" s="4">
        <v>0.24743845643137299</v>
      </c>
      <c r="PY14" s="4">
        <v>24.54</v>
      </c>
      <c r="PZ14" s="4">
        <v>22.6086274509804</v>
      </c>
      <c r="QA14" s="4">
        <v>29.8237254901961</v>
      </c>
      <c r="QB14" s="4">
        <v>39.742352941176499</v>
      </c>
      <c r="QC14" s="4">
        <v>39.8749019607843</v>
      </c>
      <c r="QD14" s="4">
        <v>26.408823529411801</v>
      </c>
      <c r="QE14" s="4">
        <v>26.36</v>
      </c>
      <c r="QF14" s="4">
        <v>0.37104985490196102</v>
      </c>
      <c r="QG14" s="4">
        <v>0.34319670784313699</v>
      </c>
      <c r="QH14" s="4">
        <v>54.117647058823501</v>
      </c>
      <c r="QI14" s="4">
        <v>53.235294117647001</v>
      </c>
      <c r="QJ14" s="4">
        <v>58</v>
      </c>
      <c r="QK14" s="4">
        <f t="shared" si="72"/>
        <v>3.8823529411764994</v>
      </c>
      <c r="QL14" s="4">
        <f t="shared" si="73"/>
        <v>4.7647058823529989</v>
      </c>
      <c r="QM14" s="4">
        <v>1775.3479019607801</v>
      </c>
      <c r="QN14" s="4">
        <v>1753.7208627451</v>
      </c>
      <c r="QO14" s="4">
        <v>0.19795013375294099</v>
      </c>
      <c r="QP14" s="4">
        <v>0.18493177869215699</v>
      </c>
      <c r="QQ14" s="4">
        <v>0.164391474309804</v>
      </c>
      <c r="QR14" s="4">
        <v>0.13284602836078399</v>
      </c>
      <c r="QS14" s="4">
        <v>0.133475006270588</v>
      </c>
      <c r="QT14" s="4">
        <v>9.9623838160784295E-2</v>
      </c>
      <c r="QU14" s="4">
        <v>9.9239698927451006E-2</v>
      </c>
      <c r="QV14" s="4">
        <v>4.6395446809803897E-2</v>
      </c>
      <c r="QW14" s="4">
        <v>3.4706085484313698E-2</v>
      </c>
      <c r="QX14" s="4">
        <v>5.3472140458823501E-2</v>
      </c>
      <c r="QY14" s="4">
        <v>0.35441966352156901</v>
      </c>
      <c r="QZ14" s="4">
        <v>0.352330779917647</v>
      </c>
      <c r="RA14" s="4">
        <v>0.34292490334901998</v>
      </c>
      <c r="RB14" s="4">
        <v>0.31369121147843099</v>
      </c>
      <c r="RC14" s="4">
        <v>0.16831309381960799</v>
      </c>
      <c r="RD14" s="4">
        <v>0.17924390916470601</v>
      </c>
      <c r="RE14" s="4">
        <v>0.49426343407843099</v>
      </c>
      <c r="RF14" s="4">
        <v>0.45821299497254903</v>
      </c>
      <c r="RG14" s="4">
        <v>0.25626756099215697</v>
      </c>
      <c r="RH14" s="4">
        <v>0.39042375448627398</v>
      </c>
      <c r="RI14" s="4">
        <v>0.28031095494313701</v>
      </c>
      <c r="RJ14" s="4">
        <v>0.39930777146666702</v>
      </c>
      <c r="RK14" s="4">
        <v>0.199966597447059</v>
      </c>
      <c r="RL14" s="4">
        <v>0.28715873180000001</v>
      </c>
      <c r="RM14" s="4">
        <v>0.17292145666862699</v>
      </c>
      <c r="RN14" s="4">
        <v>0.25829023686470598</v>
      </c>
      <c r="RO14" s="4">
        <v>-0.180378780627451</v>
      </c>
      <c r="RP14" s="4">
        <v>-8.7794340039215699E-2</v>
      </c>
      <c r="RQ14" s="4">
        <v>0.28031095494313701</v>
      </c>
      <c r="RR14" s="4">
        <v>0.39930777146666702</v>
      </c>
      <c r="RS14" s="4">
        <v>0.123545328090196</v>
      </c>
      <c r="RT14" s="4">
        <v>0.11625940188235299</v>
      </c>
      <c r="RU14" s="4">
        <v>7.7101535950980404E-2</v>
      </c>
      <c r="RV14" s="4">
        <v>6.5852116760784299E-2</v>
      </c>
      <c r="RW14" s="4">
        <v>4.6916066490196098E-2</v>
      </c>
      <c r="RX14" s="4">
        <v>5.0820920949019598E-2</v>
      </c>
      <c r="RY14" s="4">
        <v>0.38051373160980401</v>
      </c>
      <c r="RZ14" s="4">
        <v>0.43831351342745101</v>
      </c>
      <c r="SA14" s="4">
        <v>0.40723054121372498</v>
      </c>
      <c r="SB14" s="4">
        <v>0.46412875358627398</v>
      </c>
      <c r="SC14" s="4">
        <v>-0.142885742196078</v>
      </c>
      <c r="SD14" s="4">
        <v>-0.123319980843137</v>
      </c>
      <c r="SE14" s="4">
        <v>0.40723054121372498</v>
      </c>
      <c r="SF14" s="4">
        <v>0.46412875358627398</v>
      </c>
      <c r="SG14" s="4">
        <v>0.254089398736842</v>
      </c>
      <c r="SH14" s="4">
        <v>0.37203376155263201</v>
      </c>
      <c r="SI14" s="4">
        <v>0.22027230652631599</v>
      </c>
      <c r="SJ14" s="4">
        <v>0.31588232168420999</v>
      </c>
      <c r="SK14" s="4">
        <v>0.46762970113157898</v>
      </c>
      <c r="SL14" s="4">
        <v>0.39084943068421102</v>
      </c>
      <c r="SM14" s="4">
        <v>0.307857257605263</v>
      </c>
      <c r="SN14" s="4">
        <v>0.46940560363157902</v>
      </c>
      <c r="SO14" s="4">
        <v>0.419746386710526</v>
      </c>
      <c r="SP14" s="4">
        <v>0.23960726689473699</v>
      </c>
      <c r="SQ14" s="4">
        <v>0.35929628042105299</v>
      </c>
      <c r="SR14" s="4">
        <v>0.233165909710526</v>
      </c>
      <c r="SS14" s="4">
        <v>22.391578947368401</v>
      </c>
      <c r="ST14" s="4">
        <v>19.9507894736842</v>
      </c>
      <c r="SU14" s="4">
        <v>26.126315789473701</v>
      </c>
      <c r="SV14" s="4">
        <v>34.063684210526297</v>
      </c>
      <c r="SW14" s="4">
        <v>34.483157894736799</v>
      </c>
      <c r="SX14" s="4">
        <v>22.52</v>
      </c>
      <c r="SY14" s="4">
        <v>22.394736842105299</v>
      </c>
      <c r="SZ14" s="4">
        <v>0.31645074736842099</v>
      </c>
      <c r="TA14" s="4">
        <v>0.30257227105263201</v>
      </c>
      <c r="TB14" s="4">
        <v>58.7634210526316</v>
      </c>
      <c r="TC14" s="4">
        <v>58.161842105263098</v>
      </c>
      <c r="TD14" s="4">
        <v>62</v>
      </c>
      <c r="TE14" s="4">
        <f t="shared" si="74"/>
        <v>3.2365789473684003</v>
      </c>
      <c r="TF14" s="4">
        <f t="shared" si="75"/>
        <v>3.8381578947369022</v>
      </c>
      <c r="TG14" s="4">
        <v>1879.23239473684</v>
      </c>
      <c r="TH14" s="4">
        <v>1865.57923684211</v>
      </c>
      <c r="TI14" s="4">
        <v>0.20774586464210501</v>
      </c>
      <c r="TJ14" s="4">
        <v>0.19196416138157901</v>
      </c>
      <c r="TK14" s="4">
        <v>0.153821516294737</v>
      </c>
      <c r="TL14" s="4">
        <v>0.105797703936842</v>
      </c>
      <c r="TM14" s="4">
        <v>0.13284613687368399</v>
      </c>
      <c r="TN14" s="4">
        <v>0.11223007122631599</v>
      </c>
      <c r="TO14" s="4">
        <v>7.7709690155263106E-2</v>
      </c>
      <c r="TP14" s="4">
        <v>2.4419769073684199E-2</v>
      </c>
      <c r="TQ14" s="4">
        <v>5.5735820668421102E-2</v>
      </c>
      <c r="TR14" s="4">
        <v>8.8078900584210501E-2</v>
      </c>
      <c r="TS14" s="4">
        <v>0.33612463557105299</v>
      </c>
      <c r="TT14" s="4">
        <v>0.35785201922368398</v>
      </c>
      <c r="TU14" s="4">
        <v>0.32397254612631599</v>
      </c>
      <c r="TV14" s="4">
        <v>0.29411351596315799</v>
      </c>
      <c r="TW14" s="4">
        <v>0.13805031006578899</v>
      </c>
      <c r="TX14" s="4">
        <v>0.178364212265789</v>
      </c>
      <c r="TY14" s="4">
        <v>0.52553721340789505</v>
      </c>
      <c r="TZ14" s="4">
        <v>0.48090181271315802</v>
      </c>
      <c r="UA14" s="4">
        <v>0.41702576803420999</v>
      </c>
      <c r="UB14" s="4">
        <v>0.75942960462894704</v>
      </c>
      <c r="UC14" s="4">
        <v>0.44669383559473702</v>
      </c>
      <c r="UD14" s="4">
        <v>0.77339393890789399</v>
      </c>
      <c r="UE14" s="4">
        <v>0.30369717612631603</v>
      </c>
      <c r="UF14" s="4">
        <v>0.47578376557368401</v>
      </c>
      <c r="UG14" s="4">
        <v>0.26576592089210499</v>
      </c>
      <c r="UH14" s="4">
        <v>0.436167094878947</v>
      </c>
      <c r="UI14" s="4">
        <v>-0.14383289271052599</v>
      </c>
      <c r="UJ14" s="4">
        <v>-4.7023630786842102E-2</v>
      </c>
      <c r="UK14" s="4">
        <v>0.44669383559473702</v>
      </c>
      <c r="UL14" s="4">
        <v>0.77339393890789399</v>
      </c>
      <c r="UM14" s="4">
        <v>0.134728587607895</v>
      </c>
      <c r="UN14" s="4">
        <v>0.12230019355000001</v>
      </c>
      <c r="UO14" s="4">
        <v>8.4452157436842104E-2</v>
      </c>
      <c r="UP14" s="4">
        <v>7.2107917918421E-2</v>
      </c>
      <c r="UQ14" s="4">
        <v>5.0895023884210501E-2</v>
      </c>
      <c r="UR14" s="4">
        <v>5.06810556868421E-2</v>
      </c>
      <c r="US14" s="4">
        <v>0.37511429983421102</v>
      </c>
      <c r="UT14" s="4">
        <v>0.41452183865789499</v>
      </c>
      <c r="UU14" s="4">
        <v>0.40400017924473702</v>
      </c>
      <c r="UV14" s="4">
        <v>0.441759589886842</v>
      </c>
      <c r="UW14" s="4">
        <v>-0.15547113660526299</v>
      </c>
      <c r="UX14" s="4">
        <v>-0.134190428157895</v>
      </c>
      <c r="UY14" s="4">
        <v>0.40400017924473702</v>
      </c>
      <c r="UZ14" s="4">
        <v>0.441759589886842</v>
      </c>
      <c r="VA14" s="4">
        <v>0.22670397668181799</v>
      </c>
      <c r="VB14" s="4">
        <v>0.33659626884090899</v>
      </c>
      <c r="VC14" s="4">
        <v>0.20433925950000001</v>
      </c>
      <c r="VD14" s="4">
        <v>0.281074174590909</v>
      </c>
      <c r="VE14" s="4">
        <v>0.45329653079545401</v>
      </c>
      <c r="VF14" s="4">
        <v>0.39779515022727302</v>
      </c>
      <c r="VG14" s="4">
        <v>0.28179547738636401</v>
      </c>
      <c r="VH14" s="4">
        <v>0.48312383815909099</v>
      </c>
      <c r="VI14" s="4">
        <v>0.41674775274999998</v>
      </c>
      <c r="VJ14" s="4">
        <v>0.21739070790909101</v>
      </c>
      <c r="VK14" s="4">
        <v>0.32118027129545501</v>
      </c>
      <c r="VL14" s="4">
        <v>0.21508800575000001</v>
      </c>
      <c r="VM14" s="4">
        <v>31.5372727272727</v>
      </c>
      <c r="VN14" s="4">
        <v>30.8177272727273</v>
      </c>
      <c r="VO14" s="4">
        <v>14.4772727272727</v>
      </c>
      <c r="VP14" s="4">
        <v>36.515909090909098</v>
      </c>
      <c r="VQ14" s="4">
        <v>38.118181818181803</v>
      </c>
      <c r="VR14" s="4">
        <v>33.029545454545399</v>
      </c>
      <c r="VS14" s="4">
        <v>33.06</v>
      </c>
      <c r="VT14" s="4">
        <v>9.5632829090909102E-2</v>
      </c>
      <c r="VU14" s="4">
        <v>0.12656877886363599</v>
      </c>
      <c r="VV14" s="4">
        <v>62.749545454545498</v>
      </c>
      <c r="VW14" s="4">
        <v>54.263181818181799</v>
      </c>
      <c r="VX14" s="4">
        <v>68.099999999999994</v>
      </c>
      <c r="VY14" s="4">
        <f t="shared" si="76"/>
        <v>5.3504545454544967</v>
      </c>
      <c r="VZ14" s="4">
        <f t="shared" si="77"/>
        <v>13.836818181818195</v>
      </c>
      <c r="WA14" s="4">
        <f t="shared" si="78"/>
        <v>9.593636363636346</v>
      </c>
      <c r="WB14" s="4">
        <v>1969.71315909091</v>
      </c>
      <c r="WC14" s="4">
        <v>1777.07756818182</v>
      </c>
      <c r="WD14" s="4">
        <v>0.26276673652954502</v>
      </c>
      <c r="WE14" s="4">
        <v>0.23126929734545501</v>
      </c>
      <c r="WF14" s="4">
        <v>0.19319262993636399</v>
      </c>
      <c r="WG14" s="4">
        <v>0.17175382290454499</v>
      </c>
      <c r="WH14" s="4">
        <v>0.20105879600454499</v>
      </c>
      <c r="WI14" s="4">
        <v>0.14485532298863599</v>
      </c>
      <c r="WJ14" s="4">
        <f t="shared" si="79"/>
        <v>0.17295705949659049</v>
      </c>
      <c r="WK14" s="4">
        <v>0.12966711983863599</v>
      </c>
      <c r="WL14" s="4">
        <v>8.3333948597727303E-2</v>
      </c>
      <c r="WM14" s="4">
        <v>7.3428109306818201E-2</v>
      </c>
      <c r="WN14" s="4">
        <v>6.247999345E-2</v>
      </c>
      <c r="WO14" s="4">
        <v>0.38340641959999999</v>
      </c>
      <c r="WP14" s="4">
        <v>0.37516735691818198</v>
      </c>
      <c r="WQ14" s="4">
        <v>0.37887107770454498</v>
      </c>
      <c r="WR14" s="4">
        <v>0.32989494075909098</v>
      </c>
      <c r="WS14" s="4">
        <v>0.13422299936818199</v>
      </c>
      <c r="WT14" s="4">
        <v>0.15793390757272699</v>
      </c>
      <c r="WU14" s="4">
        <v>0.71650909099090898</v>
      </c>
      <c r="WV14" s="4">
        <v>0.61575811295681804</v>
      </c>
      <c r="WW14" s="4">
        <v>0.365807810129545</v>
      </c>
      <c r="WX14" s="4">
        <v>0.51835954072954504</v>
      </c>
      <c r="WY14" s="4">
        <v>0.40836496475454498</v>
      </c>
      <c r="WZ14" s="4">
        <v>0.54696902484090903</v>
      </c>
      <c r="XA14" s="4">
        <v>0.32560062777045401</v>
      </c>
      <c r="XB14" s="4">
        <v>0.26240486181818201</v>
      </c>
      <c r="XC14" s="4">
        <v>0.276947452175</v>
      </c>
      <c r="XD14" s="4">
        <v>0.22926303063409101</v>
      </c>
      <c r="XE14" s="4">
        <v>-0.22866386911363601</v>
      </c>
      <c r="XF14" s="4">
        <v>-0.152480680636364</v>
      </c>
      <c r="XG14" s="4">
        <v>0.40836496475454498</v>
      </c>
      <c r="XH14" s="4">
        <v>0.54696902484090903</v>
      </c>
      <c r="XI14" s="4">
        <v>0.221889417477273</v>
      </c>
      <c r="XJ14" s="4">
        <v>0.19170865425</v>
      </c>
      <c r="XK14" s="4">
        <v>0.144854497456818</v>
      </c>
      <c r="XL14" s="4">
        <v>0.110368865172727</v>
      </c>
      <c r="XM14" s="4">
        <v>7.9955523722727295E-2</v>
      </c>
      <c r="XN14" s="4">
        <v>8.3441259350000005E-2</v>
      </c>
      <c r="XO14" s="4">
        <v>0.36209625536818202</v>
      </c>
      <c r="XP14" s="4">
        <v>0.439513042425</v>
      </c>
      <c r="XQ14" s="4">
        <v>0.41017183881136399</v>
      </c>
      <c r="XR14" s="4">
        <v>0.48381180840454502</v>
      </c>
      <c r="XS14" s="4">
        <v>-0.25129276924999999</v>
      </c>
      <c r="XT14" s="4">
        <v>-0.197184034681818</v>
      </c>
      <c r="XU14" s="4">
        <v>0.41017183881136399</v>
      </c>
      <c r="XV14" s="4">
        <v>0.48381180840454502</v>
      </c>
      <c r="XW14" s="4">
        <v>0.18396127481081101</v>
      </c>
      <c r="XX14" s="4">
        <v>0.241305050081081</v>
      </c>
      <c r="XY14" s="4">
        <v>0.163371688513514</v>
      </c>
      <c r="XZ14" s="4">
        <v>0.208668030567568</v>
      </c>
      <c r="YA14" s="4">
        <v>0.42546641797297302</v>
      </c>
      <c r="YB14" s="4">
        <v>0.33536104078378398</v>
      </c>
      <c r="YC14" s="4">
        <v>0.20580341535135099</v>
      </c>
      <c r="YD14" s="4">
        <v>0.44911418600000003</v>
      </c>
      <c r="YE14" s="4">
        <v>0.36039266727026997</v>
      </c>
      <c r="YF14" s="4">
        <v>0.16658501127027001</v>
      </c>
      <c r="YG14" s="4">
        <v>0.214528701243243</v>
      </c>
      <c r="YH14" s="4">
        <v>0.15943031264864899</v>
      </c>
      <c r="YI14" s="4">
        <v>0.13086486486486501</v>
      </c>
      <c r="YJ14" s="4">
        <v>0.16783783783783801</v>
      </c>
      <c r="YK14" s="4">
        <v>8.1891891891891902E-2</v>
      </c>
      <c r="YL14" s="4">
        <v>0.136594594594595</v>
      </c>
      <c r="YM14" s="4">
        <v>0.17859459459459501</v>
      </c>
      <c r="YN14" s="4">
        <v>7.6783783783783796E-2</v>
      </c>
      <c r="YO14" s="4">
        <v>0.13208108108108099</v>
      </c>
      <c r="YP14" s="4">
        <v>0.17021621621621599</v>
      </c>
      <c r="YQ14" s="4">
        <v>8.1216216216216205E-2</v>
      </c>
      <c r="YR14" s="4">
        <v>0.13681081081081101</v>
      </c>
      <c r="YS14" s="4">
        <v>0.177864864864865</v>
      </c>
      <c r="YT14" s="4">
        <v>7.5621621621621601E-2</v>
      </c>
      <c r="YU14" s="4">
        <v>31.8913513513514</v>
      </c>
      <c r="YV14" s="4">
        <v>30.5959459459459</v>
      </c>
      <c r="YW14" s="4">
        <v>19.501351351351399</v>
      </c>
      <c r="YX14" s="4">
        <v>31.9275675675676</v>
      </c>
      <c r="YY14" s="4">
        <v>32.586756756756699</v>
      </c>
      <c r="YZ14" s="4">
        <v>32.758918918918901</v>
      </c>
      <c r="ZA14" s="4">
        <v>32.778378378378399</v>
      </c>
      <c r="ZB14" s="4">
        <v>-1.8689741621621601E-2</v>
      </c>
      <c r="ZC14" s="4">
        <v>-1.34544083783783E-3</v>
      </c>
      <c r="ZD14" s="4">
        <v>64.564594594594595</v>
      </c>
      <c r="ZE14" s="4">
        <v>59.819189189189203</v>
      </c>
      <c r="ZF14" s="4">
        <v>80.900000000000006</v>
      </c>
      <c r="ZG14" s="4">
        <f t="shared" si="80"/>
        <v>16.33540540540541</v>
      </c>
      <c r="ZH14" s="4">
        <f t="shared" si="81"/>
        <v>21.080810810810803</v>
      </c>
      <c r="ZI14" s="4">
        <v>2010.8990270270299</v>
      </c>
      <c r="ZJ14" s="4">
        <v>1903.1968108108099</v>
      </c>
      <c r="ZK14" s="4">
        <v>0.37034731926486503</v>
      </c>
      <c r="ZL14" s="4">
        <v>0.33951399087297301</v>
      </c>
      <c r="ZM14" s="4">
        <v>0.27278805918378402</v>
      </c>
      <c r="ZN14" s="4">
        <v>0.23173463308918901</v>
      </c>
      <c r="ZO14" s="4">
        <v>0.35258876261621602</v>
      </c>
      <c r="ZP14" s="4">
        <v>0.27459643337567602</v>
      </c>
      <c r="ZQ14" s="4">
        <v>0.25394237672432401</v>
      </c>
      <c r="ZR14" s="4">
        <v>0.16298278031621599</v>
      </c>
      <c r="ZS14" s="4">
        <v>0.108932862732432</v>
      </c>
      <c r="ZT14" s="4">
        <v>0.117351566316216</v>
      </c>
      <c r="ZU14" s="4">
        <v>0.47486553032432399</v>
      </c>
      <c r="ZV14" s="4">
        <v>0.44265291381081101</v>
      </c>
      <c r="ZW14" s="4">
        <v>0.45778847943513501</v>
      </c>
      <c r="ZX14" s="4">
        <v>0.39375033338648602</v>
      </c>
      <c r="ZY14" s="4">
        <v>0.12684177707297301</v>
      </c>
      <c r="ZZ14" s="4">
        <v>0.121222729894595</v>
      </c>
      <c r="AAA14" s="4">
        <v>1.18823214135405</v>
      </c>
      <c r="AAB14" s="4">
        <v>1.0501263539108101</v>
      </c>
      <c r="AAC14" s="4">
        <v>0.30944782034594598</v>
      </c>
      <c r="AAD14" s="4">
        <v>0.43862422606486501</v>
      </c>
      <c r="AAE14" s="4">
        <v>0.37677532214864901</v>
      </c>
      <c r="AAF14" s="4">
        <v>0.49334882241351402</v>
      </c>
      <c r="AAG14" s="4">
        <v>0.36202251205675701</v>
      </c>
      <c r="AAH14" s="4">
        <v>0.40847746270270302</v>
      </c>
      <c r="AAI14" s="4">
        <v>0.29320138248648597</v>
      </c>
      <c r="AAJ14" s="4">
        <v>0.34406084884864901</v>
      </c>
      <c r="AAK14" s="4">
        <v>-0.40318089121621598</v>
      </c>
      <c r="AAL14" s="4">
        <v>-0.27547177562162201</v>
      </c>
      <c r="AAM14" s="4">
        <v>0.61134848544864895</v>
      </c>
      <c r="AAN14" s="4">
        <v>1.1926155543783801</v>
      </c>
      <c r="AAO14" s="4">
        <v>0.39920036417026999</v>
      </c>
      <c r="AAP14" s="4">
        <v>0.34655380990540502</v>
      </c>
      <c r="AAQ14" s="4">
        <v>0.28511769298378398</v>
      </c>
      <c r="AAR14" s="4">
        <v>0.23592430791351399</v>
      </c>
      <c r="AAS14" s="4">
        <v>0.13057050068648601</v>
      </c>
      <c r="AAT14" s="4">
        <v>0.122869736181081</v>
      </c>
      <c r="AAU14" s="4">
        <v>0.329503532991892</v>
      </c>
      <c r="AAV14" s="4">
        <v>0.35911867884864901</v>
      </c>
      <c r="AAW14" s="4">
        <v>0.407556393086487</v>
      </c>
      <c r="AAX14" s="4">
        <v>0.43056554166486499</v>
      </c>
      <c r="AAY14" s="4">
        <v>-0.43929782727027</v>
      </c>
      <c r="AAZ14" s="4">
        <v>-0.37541271837837797</v>
      </c>
      <c r="ABA14" s="4">
        <v>0.69034776070270298</v>
      </c>
      <c r="ABB14" s="4">
        <v>0.76307584954324303</v>
      </c>
      <c r="ABC14" s="4">
        <v>0.15259732679069801</v>
      </c>
      <c r="ABD14" s="4">
        <v>0.15760033758139499</v>
      </c>
      <c r="ABE14" s="4">
        <v>0.13053361176744199</v>
      </c>
      <c r="ABF14" s="4">
        <v>0.16538870027906999</v>
      </c>
      <c r="ABG14" s="4">
        <v>0.49602226813953498</v>
      </c>
      <c r="ABH14" s="4">
        <v>0.40399796160465101</v>
      </c>
      <c r="ABI14" s="4">
        <v>0.15257906976744201</v>
      </c>
      <c r="ABJ14" s="4">
        <v>0.49362945525581398</v>
      </c>
      <c r="ABK14" s="4">
        <v>0.33822283199999997</v>
      </c>
      <c r="ABL14" s="4">
        <v>0.13224498176744201</v>
      </c>
      <c r="ABM14" s="4">
        <v>0.13080404000000001</v>
      </c>
      <c r="ABN14" s="4">
        <v>0.13918511997674399</v>
      </c>
      <c r="ABO14" s="4">
        <v>0.114116279069767</v>
      </c>
      <c r="ABP14" s="4">
        <v>0.165441860465116</v>
      </c>
      <c r="ABQ14" s="4">
        <v>4.7511627906976703E-2</v>
      </c>
      <c r="ABR14" s="4">
        <v>0.12453488372093</v>
      </c>
      <c r="ABS14" s="4">
        <v>0.18597674418604601</v>
      </c>
      <c r="ABT14" s="4">
        <v>4.2046511627906999E-2</v>
      </c>
      <c r="ABU14" s="4">
        <v>0.114116279069767</v>
      </c>
      <c r="ABV14" s="4">
        <v>0.16906976744186</v>
      </c>
      <c r="ABW14" s="4">
        <v>4.6674418604651199E-2</v>
      </c>
      <c r="ABX14" s="4">
        <v>0.12646511627907001</v>
      </c>
      <c r="ABY14" s="4">
        <v>0.18646511627907</v>
      </c>
      <c r="ABZ14" s="4">
        <v>4.0837209302325601E-2</v>
      </c>
      <c r="ACA14" s="4">
        <v>33.25</v>
      </c>
      <c r="ACB14" s="4">
        <v>31.513488372093001</v>
      </c>
      <c r="ACC14" s="4">
        <v>19.422325581395398</v>
      </c>
      <c r="ACD14" s="4">
        <v>29.193023255814001</v>
      </c>
      <c r="ACE14" s="4">
        <v>30.026279069767401</v>
      </c>
      <c r="ACF14" s="4">
        <v>33.3646511627907</v>
      </c>
      <c r="ACG14" s="4">
        <v>33.3855813953489</v>
      </c>
      <c r="ACH14" s="4">
        <v>-0.104482486744186</v>
      </c>
      <c r="ACI14" s="4">
        <v>-7.6442535209302304E-2</v>
      </c>
      <c r="ACJ14" s="4">
        <v>66.021162790697701</v>
      </c>
      <c r="ACK14" s="4">
        <v>59.527441860465103</v>
      </c>
      <c r="ACL14" s="4">
        <v>97.1</v>
      </c>
      <c r="ACM14" s="4">
        <f t="shared" si="82"/>
        <v>31.078837209302293</v>
      </c>
      <c r="ACN14" s="4">
        <f t="shared" si="83"/>
        <v>37.572558139534891</v>
      </c>
      <c r="ACO14" s="4">
        <f t="shared" si="84"/>
        <v>34.325697674418592</v>
      </c>
      <c r="ACP14" s="4">
        <v>2043.93565116279</v>
      </c>
      <c r="ACQ14" s="4">
        <v>1896.5613255814001</v>
      </c>
      <c r="ACR14" s="4">
        <v>0.52667763145581403</v>
      </c>
      <c r="ACS14" s="4">
        <v>0.496337243981396</v>
      </c>
      <c r="ACT14" s="4">
        <v>0.37767507831860497</v>
      </c>
      <c r="ACU14" s="4">
        <v>0.41714224217441898</v>
      </c>
      <c r="ACV14" s="4">
        <v>0.57979914836744195</v>
      </c>
      <c r="ACW14" s="4">
        <v>0.51487717589534898</v>
      </c>
      <c r="ACX14" s="4">
        <v>0.44175952753953501</v>
      </c>
      <c r="ACY14" s="4">
        <v>0.43782589361162799</v>
      </c>
      <c r="ACZ14" s="4">
        <v>0.18637763031860499</v>
      </c>
      <c r="ADA14" s="4">
        <v>0.100891482727907</v>
      </c>
      <c r="ADB14" s="4">
        <v>0.55900517461162802</v>
      </c>
      <c r="ADC14" s="4">
        <v>0.58017693661162795</v>
      </c>
      <c r="ADD14" s="4">
        <v>0.57641867960232596</v>
      </c>
      <c r="ADE14" s="4">
        <v>0.52628621917907004</v>
      </c>
      <c r="ADF14" s="4">
        <v>4.5947626253488402E-2</v>
      </c>
      <c r="ADG14" s="4">
        <v>0.117214151018605</v>
      </c>
      <c r="ADH14" s="4">
        <v>2.2399147139558102</v>
      </c>
      <c r="ADI14" s="4">
        <v>2.0192617960906998</v>
      </c>
      <c r="ADJ14" s="4">
        <v>0.32193984570930201</v>
      </c>
      <c r="ADK14" s="4">
        <v>0.191926182297674</v>
      </c>
      <c r="ADL14" s="4">
        <v>0.42826361449767397</v>
      </c>
      <c r="ADM14" s="4">
        <v>0.260759119055814</v>
      </c>
      <c r="ADN14" s="4">
        <v>0.45514860458372097</v>
      </c>
      <c r="ADO14" s="4">
        <v>0.266138153506977</v>
      </c>
      <c r="ADP14" s="4">
        <v>0.35386481234186101</v>
      </c>
      <c r="ADQ14" s="4">
        <v>0.197980192316279</v>
      </c>
      <c r="ADR14" s="4">
        <v>-0.61160601353488397</v>
      </c>
      <c r="ADS14" s="4">
        <v>-0.60630860339534898</v>
      </c>
      <c r="ADT14" s="4">
        <v>0.75169375966511598</v>
      </c>
      <c r="ADU14" s="4">
        <v>0.38574876286744197</v>
      </c>
      <c r="ADV14" s="4">
        <v>0.63194019389767397</v>
      </c>
      <c r="ADW14" s="4">
        <v>0.55494706097906998</v>
      </c>
      <c r="ADX14" s="4">
        <v>0.50276961535116305</v>
      </c>
      <c r="ADY14" s="4">
        <v>0.41655422864883701</v>
      </c>
      <c r="ADZ14" s="4">
        <v>0.19298503032325601</v>
      </c>
      <c r="AEA14" s="4">
        <v>0.18582572943255801</v>
      </c>
      <c r="AEB14" s="4">
        <v>0.30527403871860498</v>
      </c>
      <c r="AEC14" s="4">
        <v>0.33640748436511603</v>
      </c>
      <c r="AED14" s="4">
        <v>0.41740203852093</v>
      </c>
      <c r="AEE14" s="4">
        <v>0.44063850201627902</v>
      </c>
      <c r="AEF14" s="4">
        <v>-0.66604640632558099</v>
      </c>
      <c r="AEG14" s="4">
        <v>-0.58121379432558096</v>
      </c>
      <c r="AEH14" s="4">
        <v>0.718808934288372</v>
      </c>
      <c r="AEI14" s="4">
        <v>0.79082504727441905</v>
      </c>
      <c r="AEJ14" s="4">
        <v>0.146716915069767</v>
      </c>
      <c r="AEK14" s="4">
        <v>0.14229460169767399</v>
      </c>
      <c r="AEL14" s="4">
        <v>0.117690268465116</v>
      </c>
      <c r="AEM14" s="4">
        <v>0.14823720439534899</v>
      </c>
      <c r="AEN14" s="4">
        <v>0.47007483334883698</v>
      </c>
      <c r="AEO14" s="4">
        <v>0.33544263197674401</v>
      </c>
      <c r="AEP14" s="4">
        <v>0.14119991795348799</v>
      </c>
      <c r="AEQ14" s="4">
        <v>0.45949507139534901</v>
      </c>
      <c r="AER14" s="4">
        <v>0.31701589681395398</v>
      </c>
      <c r="AES14" s="4">
        <v>0.12884729172093001</v>
      </c>
      <c r="AET14" s="4">
        <v>0.117047299255814</v>
      </c>
      <c r="AEU14" s="4">
        <v>0.12464808393023299</v>
      </c>
      <c r="AEV14" s="4">
        <v>0.114372093023256</v>
      </c>
      <c r="AEW14" s="4">
        <v>0.170860465116279</v>
      </c>
      <c r="AEX14" s="4">
        <v>4.1348837209302297E-2</v>
      </c>
      <c r="AEY14" s="4">
        <v>0.12469767441860501</v>
      </c>
      <c r="AEZ14" s="4">
        <v>0.18934883720930201</v>
      </c>
      <c r="AFA14" s="4">
        <v>3.6883720930232601E-2</v>
      </c>
      <c r="AFB14" s="4">
        <v>0.114906976744186</v>
      </c>
      <c r="AFC14" s="4">
        <v>0.17486046511627901</v>
      </c>
      <c r="AFD14" s="4">
        <v>4.0953488372092998E-2</v>
      </c>
      <c r="AFE14" s="4">
        <v>0.12586046511627899</v>
      </c>
      <c r="AFF14" s="4">
        <v>0.18867441860465101</v>
      </c>
      <c r="AFG14" s="4">
        <v>3.6255813953488397E-2</v>
      </c>
      <c r="AFH14" s="4">
        <v>29.328372093023301</v>
      </c>
      <c r="AFI14" s="4">
        <v>33.554418604651097</v>
      </c>
      <c r="AFJ14" s="4">
        <v>19.182558139534901</v>
      </c>
      <c r="AFK14" s="4">
        <v>31.6346511627907</v>
      </c>
      <c r="AFL14" s="4">
        <v>32.753488372093003</v>
      </c>
      <c r="AFM14" s="4">
        <v>34.1620930232558</v>
      </c>
      <c r="AFN14" s="4">
        <v>34.312790697674401</v>
      </c>
      <c r="AFO14" s="4">
        <v>-6.31273951162791E-2</v>
      </c>
      <c r="AFP14" s="4">
        <v>-3.4202540139534901E-2</v>
      </c>
      <c r="AFQ14" s="4">
        <v>66.829534883720896</v>
      </c>
      <c r="AFR14" s="4">
        <v>61.905116279069802</v>
      </c>
      <c r="AFS14" s="4">
        <v>101.2</v>
      </c>
      <c r="AFT14" s="4">
        <f t="shared" si="85"/>
        <v>34.370465116279107</v>
      </c>
      <c r="AFU14" s="4">
        <f t="shared" si="86"/>
        <v>39.294883720930201</v>
      </c>
      <c r="AFV14" s="4">
        <f t="shared" si="87"/>
        <v>36.832674418604654</v>
      </c>
      <c r="AFW14" s="4">
        <v>2062.3203023255801</v>
      </c>
      <c r="AFX14" s="4">
        <v>1950.5520697674399</v>
      </c>
      <c r="AFY14" s="4">
        <v>0.52870612372325598</v>
      </c>
      <c r="AFZ14" s="4">
        <v>0.51607025957209296</v>
      </c>
      <c r="AGA14" s="4">
        <v>0.38282118529999998</v>
      </c>
      <c r="AGB14" s="4">
        <v>0.38453018251395299</v>
      </c>
      <c r="AGC14" s="4">
        <v>0.59263292731162798</v>
      </c>
      <c r="AGD14" s="4">
        <v>0.53188060159069805</v>
      </c>
      <c r="AGE14" s="4">
        <f t="shared" si="88"/>
        <v>0.56225676445116302</v>
      </c>
      <c r="AGF14" s="4">
        <v>0.45969590376976699</v>
      </c>
      <c r="AGG14" s="4">
        <v>0.40285184819534903</v>
      </c>
      <c r="AGH14" s="4">
        <v>0.18322642744651199</v>
      </c>
      <c r="AGI14" s="4">
        <v>0.16538636873255799</v>
      </c>
      <c r="AGJ14" s="4">
        <v>0.57229369774418604</v>
      </c>
      <c r="AGK14" s="4">
        <v>0.59565914700232503</v>
      </c>
      <c r="AGL14" s="4">
        <v>0.561033651874418</v>
      </c>
      <c r="AGM14" s="4">
        <v>0.52037749624186003</v>
      </c>
      <c r="AGN14" s="4">
        <v>6.2332766390697701E-2</v>
      </c>
      <c r="AGO14" s="4">
        <v>0.114485773955814</v>
      </c>
      <c r="AGP14" s="4">
        <v>2.2585288576348801</v>
      </c>
      <c r="AGQ14" s="4">
        <v>2.1909250231627899</v>
      </c>
      <c r="AGR14" s="4">
        <v>0.30993457163488403</v>
      </c>
      <c r="AGS14" s="4">
        <v>0.31217239252558099</v>
      </c>
      <c r="AGT14" s="4">
        <v>0.41651544862092998</v>
      </c>
      <c r="AGU14" s="4">
        <v>0.40674520526511598</v>
      </c>
      <c r="AGV14" s="4">
        <v>0.447617917448837</v>
      </c>
      <c r="AGW14" s="4">
        <v>0.41284168777674402</v>
      </c>
      <c r="AGX14" s="4">
        <v>0.346712065360465</v>
      </c>
      <c r="AGY14" s="4">
        <v>0.31913883399534898</v>
      </c>
      <c r="AGZ14" s="4">
        <v>-0.62861197941860503</v>
      </c>
      <c r="AHA14" s="4">
        <v>-0.57011860627906996</v>
      </c>
      <c r="AHB14" s="4">
        <v>0.71774439520232602</v>
      </c>
      <c r="AHC14" s="4">
        <v>0.72628137600697695</v>
      </c>
      <c r="AHD14" s="4">
        <v>0.67175773134418604</v>
      </c>
      <c r="AHE14" s="4">
        <v>0.60888495506976703</v>
      </c>
      <c r="AHF14" s="4">
        <v>0.54627488616511599</v>
      </c>
      <c r="AHG14" s="4">
        <v>0.47122866120930201</v>
      </c>
      <c r="AHH14" s="4">
        <v>0.20143581446976699</v>
      </c>
      <c r="AHI14" s="4">
        <v>0.199592599439535</v>
      </c>
      <c r="AHJ14" s="4">
        <v>0.30031012441395299</v>
      </c>
      <c r="AHK14" s="4">
        <v>0.32921553679999999</v>
      </c>
      <c r="AHL14" s="4">
        <v>0.417588984023256</v>
      </c>
      <c r="AHM14" s="4">
        <v>0.44145145347674403</v>
      </c>
      <c r="AHN14" s="4">
        <v>-0.70386012160465095</v>
      </c>
      <c r="AHO14" s="4">
        <v>-0.63377770055813898</v>
      </c>
      <c r="AHP14" s="4">
        <v>0.71836533056744201</v>
      </c>
      <c r="AHQ14" s="4">
        <v>0.79269045338604704</v>
      </c>
      <c r="AHR14" s="4">
        <v>0.121547705346939</v>
      </c>
      <c r="AHS14" s="4">
        <v>0.103018664244898</v>
      </c>
      <c r="AHT14" s="4">
        <v>9.42335554489796E-2</v>
      </c>
      <c r="AHU14" s="4">
        <v>0.112934722530612</v>
      </c>
      <c r="AHV14" s="4">
        <v>0.44052548559183702</v>
      </c>
      <c r="AHW14" s="4">
        <v>0.29928370587755099</v>
      </c>
      <c r="AHX14" s="4">
        <v>0.112097280142857</v>
      </c>
      <c r="AHY14" s="4">
        <v>0.45234974726530602</v>
      </c>
      <c r="AHZ14" s="4">
        <v>0.29146555187755102</v>
      </c>
      <c r="AIA14" s="4">
        <v>0.111148213020408</v>
      </c>
      <c r="AIB14" s="4">
        <v>9.0897481224489804E-2</v>
      </c>
      <c r="AIC14" s="4">
        <v>0.102499220734694</v>
      </c>
      <c r="AID14" s="4">
        <v>0.101897959183673</v>
      </c>
      <c r="AIE14" s="4">
        <v>0.16340816326530599</v>
      </c>
      <c r="AIF14" s="4">
        <v>2.7510204081632701E-2</v>
      </c>
      <c r="AIG14" s="4">
        <v>0.11095918367346901</v>
      </c>
      <c r="AIH14" s="4">
        <v>0.17957142857142899</v>
      </c>
      <c r="AII14" s="4">
        <v>2.5367346938775501E-2</v>
      </c>
      <c r="AIJ14" s="4">
        <v>0.102265306122449</v>
      </c>
      <c r="AIK14" s="4">
        <v>0.16714285714285701</v>
      </c>
      <c r="AIL14" s="4">
        <v>2.71224489795918E-2</v>
      </c>
      <c r="AIM14" s="4">
        <v>0.112775510204082</v>
      </c>
      <c r="AIN14" s="4">
        <v>0.17940816326530601</v>
      </c>
      <c r="AIO14" s="4">
        <v>2.5428571428571401E-2</v>
      </c>
      <c r="AIP14" s="4">
        <v>29.28</v>
      </c>
      <c r="AIQ14" s="4">
        <v>26.4679591836735</v>
      </c>
      <c r="AIR14" s="4">
        <v>20.671428571428599</v>
      </c>
      <c r="AIS14" s="4">
        <v>25.679387755101999</v>
      </c>
      <c r="AIT14" s="4">
        <v>25.5034693877551</v>
      </c>
      <c r="AIU14" s="4">
        <v>28.739183673469402</v>
      </c>
      <c r="AIV14" s="4">
        <v>28.8</v>
      </c>
      <c r="AIW14" s="4">
        <v>-7.5166696326530599E-2</v>
      </c>
      <c r="AIX14" s="4">
        <v>-7.4040162244897997E-2</v>
      </c>
      <c r="AIY14" s="4">
        <v>68.670612244897995</v>
      </c>
      <c r="AIZ14" s="4">
        <v>63.342244897959198</v>
      </c>
      <c r="AJA14" s="4">
        <v>116</v>
      </c>
      <c r="AJB14" s="4">
        <f t="shared" si="89"/>
        <v>47.329387755102005</v>
      </c>
      <c r="AJC14" s="4">
        <f t="shared" si="90"/>
        <v>52.657755102040802</v>
      </c>
      <c r="AJD14" s="4">
        <f t="shared" si="91"/>
        <v>49.9935714285714</v>
      </c>
      <c r="AJE14" s="4">
        <v>2104.0787959183699</v>
      </c>
      <c r="AJF14" s="4">
        <v>1983.1653265306099</v>
      </c>
      <c r="AJG14" s="4">
        <v>0.60116048066734695</v>
      </c>
      <c r="AJH14" s="4">
        <v>0.58635545022244895</v>
      </c>
      <c r="AJI14" s="4">
        <v>0.44346337156530602</v>
      </c>
      <c r="AJJ14" s="4">
        <v>0.44965258273265302</v>
      </c>
      <c r="AJK14" s="4">
        <v>0.66327359566326505</v>
      </c>
      <c r="AJL14" s="4">
        <v>0.61600874837755104</v>
      </c>
      <c r="AJM14" s="4">
        <f t="shared" si="92"/>
        <v>0.63964117202040804</v>
      </c>
      <c r="AJN14" s="4">
        <v>0.52325698225306105</v>
      </c>
      <c r="AJO14" s="4">
        <v>0.48599201094081601</v>
      </c>
      <c r="AJP14" s="4">
        <v>0.21552764230612301</v>
      </c>
      <c r="AJQ14" s="4">
        <v>0.1874699879</v>
      </c>
      <c r="AJR14" s="4">
        <v>0.62861144407959202</v>
      </c>
      <c r="AJS14" s="4">
        <v>0.64287140540204102</v>
      </c>
      <c r="AJT14" s="4">
        <v>0.60374036076938797</v>
      </c>
      <c r="AJU14" s="4">
        <v>0.56232879514285705</v>
      </c>
      <c r="AJV14" s="4">
        <v>4.4914899244897999E-2</v>
      </c>
      <c r="AJW14" s="4">
        <v>9.0177488395918395E-2</v>
      </c>
      <c r="AJX14" s="4">
        <v>3.0371879928285699</v>
      </c>
      <c r="AJY14" s="4">
        <v>2.9154204179346901</v>
      </c>
      <c r="AJZ14" s="4">
        <v>0.32520647131632702</v>
      </c>
      <c r="AKA14" s="4">
        <v>0.30111253636734697</v>
      </c>
      <c r="AKB14" s="4">
        <v>0.444561743261224</v>
      </c>
      <c r="AKC14" s="4">
        <v>0.40608072707959197</v>
      </c>
      <c r="AKD14" s="4">
        <v>0.47180023332857102</v>
      </c>
      <c r="AKE14" s="4">
        <v>0.41694679762857101</v>
      </c>
      <c r="AKF14" s="4">
        <v>0.35833743223877601</v>
      </c>
      <c r="AKG14" s="4">
        <v>0.31413237136326499</v>
      </c>
      <c r="AKH14" s="4">
        <v>-0.68592219785714303</v>
      </c>
      <c r="AKI14" s="4">
        <v>-0.65190323455101995</v>
      </c>
      <c r="AKJ14" s="4">
        <v>0.80384131008979598</v>
      </c>
      <c r="AKK14" s="4">
        <v>0.73496462000612195</v>
      </c>
      <c r="AKL14" s="4">
        <v>0.74799996361632703</v>
      </c>
      <c r="AKM14" s="4">
        <v>0.70892670516122502</v>
      </c>
      <c r="AKN14" s="4">
        <v>0.62745023943877598</v>
      </c>
      <c r="AKO14" s="4">
        <v>0.57417528192448997</v>
      </c>
      <c r="AKP14" s="4">
        <v>0.23071596969795899</v>
      </c>
      <c r="AKQ14" s="4">
        <v>0.23353961815510199</v>
      </c>
      <c r="AKR14" s="4">
        <f t="shared" si="93"/>
        <v>0.23212779392653049</v>
      </c>
      <c r="AKS14" s="4">
        <v>0.30841180653877498</v>
      </c>
      <c r="AKT14" s="4">
        <v>0.32961557811632602</v>
      </c>
      <c r="AKU14" s="4">
        <v>0.43772340856938802</v>
      </c>
      <c r="AKV14" s="4">
        <v>0.456569216620408</v>
      </c>
      <c r="AKW14" s="4">
        <v>-0.76935285518367402</v>
      </c>
      <c r="AKX14" s="4">
        <v>-0.72543765395918403</v>
      </c>
      <c r="AKY14" s="4">
        <v>0.78084220023061202</v>
      </c>
      <c r="AKZ14" s="4">
        <v>0.84266739816734704</v>
      </c>
      <c r="ALA14" s="4">
        <v>9.4725802891304306E-2</v>
      </c>
      <c r="ALB14" s="4">
        <v>6.6415886630434795E-2</v>
      </c>
      <c r="ALC14" s="4">
        <v>7.7633821260869595E-2</v>
      </c>
      <c r="ALD14" s="4">
        <v>8.6709781391304294E-2</v>
      </c>
      <c r="ALE14" s="4">
        <v>0.40705865123912999</v>
      </c>
      <c r="ALF14" s="4">
        <v>0.24224259978260901</v>
      </c>
      <c r="ALG14" s="4">
        <v>8.4436892086956497E-2</v>
      </c>
      <c r="ALH14" s="4">
        <v>0.41154651065217401</v>
      </c>
      <c r="ALI14" s="4">
        <v>0.25365394450000001</v>
      </c>
      <c r="ALJ14" s="4">
        <v>8.2725430652173901E-2</v>
      </c>
      <c r="ALK14" s="4">
        <v>5.6733881565217401E-2</v>
      </c>
      <c r="ALL14" s="4">
        <v>8.1639601847826093E-2</v>
      </c>
      <c r="ALM14" s="4">
        <v>8.61521739130435E-2</v>
      </c>
      <c r="ALN14" s="4">
        <v>0.15106521739130399</v>
      </c>
      <c r="ALO14" s="4">
        <v>1.6E-2</v>
      </c>
      <c r="ALP14" s="4">
        <v>9.4021739130434795E-2</v>
      </c>
      <c r="ALQ14" s="4">
        <v>0.16617391304347801</v>
      </c>
      <c r="ALR14" s="4">
        <v>1.46304347826087E-2</v>
      </c>
      <c r="ALS14" s="4">
        <v>33.681739130434799</v>
      </c>
      <c r="ALT14" s="4">
        <v>33.898260869565199</v>
      </c>
      <c r="ALU14" s="4">
        <v>18.714347826087</v>
      </c>
      <c r="ALV14" s="4">
        <v>28.1052173913044</v>
      </c>
      <c r="ALW14" s="4">
        <v>28.136739130434801</v>
      </c>
      <c r="ALX14" s="4">
        <v>33.7882608695652</v>
      </c>
      <c r="ALY14" s="4">
        <v>33.875652173912997</v>
      </c>
      <c r="ALZ14" s="4">
        <v>-0.14277736739130401</v>
      </c>
      <c r="AMA14" s="4">
        <v>-0.131219719565217</v>
      </c>
      <c r="AMB14" s="4">
        <v>75.665869565217406</v>
      </c>
      <c r="AMC14" s="4">
        <v>68.755869565217395</v>
      </c>
      <c r="AMD14" s="4">
        <v>140</v>
      </c>
      <c r="AME14" s="4">
        <f t="shared" si="94"/>
        <v>64.334130434782594</v>
      </c>
      <c r="AMF14" s="4">
        <f t="shared" si="95"/>
        <v>71.244130434782605</v>
      </c>
      <c r="AMG14" s="4">
        <f t="shared" si="96"/>
        <v>67.789130434782606</v>
      </c>
      <c r="AMH14" s="4">
        <v>2262.9213478260899</v>
      </c>
      <c r="AMI14" s="4">
        <v>2106.0725434782598</v>
      </c>
      <c r="AMJ14" s="4">
        <v>0.65851782647608703</v>
      </c>
      <c r="AMK14" s="4">
        <v>0.64297363406304298</v>
      </c>
      <c r="AML14" s="4">
        <v>0.49992598763913099</v>
      </c>
      <c r="AMM14" s="4">
        <v>0.46929029997826099</v>
      </c>
      <c r="AMN14" s="4">
        <v>0.75668434486956504</v>
      </c>
      <c r="AMO14" s="4">
        <v>0.71409724987173895</v>
      </c>
      <c r="AMP14" s="4">
        <f t="shared" si="97"/>
        <v>0.73539079737065194</v>
      </c>
      <c r="AMQ14" s="4">
        <v>0.63367302216086996</v>
      </c>
      <c r="AMR14" s="4">
        <v>0.56629007099999995</v>
      </c>
      <c r="AMS14" s="4">
        <v>0.23683358114347799</v>
      </c>
      <c r="AMT14" s="4">
        <v>0.249397722078261</v>
      </c>
      <c r="AMU14" s="4">
        <v>0.66801533826304305</v>
      </c>
      <c r="AMV14" s="4">
        <v>0.67412207641086896</v>
      </c>
      <c r="AMW14" s="4">
        <v>0.66447118770000002</v>
      </c>
      <c r="AMX14" s="4">
        <v>0.61625402123912998</v>
      </c>
      <c r="AMY14" s="4">
        <v>1.74342485282609E-2</v>
      </c>
      <c r="AMZ14" s="4">
        <v>5.6010237828260902E-2</v>
      </c>
      <c r="ANA14" s="4">
        <v>3.87758009756956</v>
      </c>
      <c r="ANB14" s="4">
        <v>3.69212870747609</v>
      </c>
      <c r="ANC14" s="4">
        <v>0.31294473360869601</v>
      </c>
      <c r="AND14" s="4">
        <v>0.34697018399347801</v>
      </c>
      <c r="ANE14" s="4">
        <v>0.44414315242173902</v>
      </c>
      <c r="ANF14" s="4">
        <v>0.47150693359565199</v>
      </c>
      <c r="ANG14" s="4">
        <v>0.48168883018043501</v>
      </c>
      <c r="ANH14" s="4">
        <v>0.50156231816739105</v>
      </c>
      <c r="ANI14" s="4">
        <v>0.35936626627826102</v>
      </c>
      <c r="ANJ14" s="4">
        <v>0.38471203933478298</v>
      </c>
      <c r="ANK14" s="4">
        <v>-0.77541878958695698</v>
      </c>
      <c r="ANL14" s="4">
        <v>-0.72157905484782603</v>
      </c>
      <c r="ANM14" s="4">
        <v>0.80276475246739099</v>
      </c>
      <c r="ANN14" s="4">
        <v>0.96123255870000002</v>
      </c>
      <c r="ANO14" s="4">
        <v>0.83634961885869596</v>
      </c>
      <c r="ANP14" s="4">
        <v>0.80361746757391295</v>
      </c>
      <c r="ANQ14" s="22">
        <v>-9999</v>
      </c>
      <c r="ANR14" s="4">
        <v>0.72923060213913005</v>
      </c>
      <c r="ANS14" s="4">
        <v>0.68277836544565196</v>
      </c>
      <c r="ANT14" s="4">
        <v>0.276533618228261</v>
      </c>
      <c r="ANU14" s="4">
        <v>0.27191870003478302</v>
      </c>
      <c r="ANV14" s="4">
        <v>0.330593438737248</v>
      </c>
      <c r="ANW14" s="4">
        <v>0.33841720264000502</v>
      </c>
      <c r="ANX14" s="4">
        <v>0.47546825873695697</v>
      </c>
      <c r="ANY14" s="4">
        <v>0.47961432348260902</v>
      </c>
      <c r="ANZ14" s="4">
        <v>-0.84286720239130497</v>
      </c>
      <c r="AOA14" s="4">
        <v>-0.80989192715217395</v>
      </c>
      <c r="AOB14" s="4">
        <v>0.907777090326087</v>
      </c>
      <c r="AOC14" s="4">
        <v>0.92403948684565196</v>
      </c>
      <c r="AOD14" s="4">
        <v>0.10092183720454501</v>
      </c>
      <c r="AOE14" s="4">
        <v>5.7014363727272699E-2</v>
      </c>
      <c r="AOF14" s="4">
        <v>8.0132834750000007E-2</v>
      </c>
      <c r="AOG14" s="4">
        <v>8.7142766477272704E-2</v>
      </c>
      <c r="AOH14" s="4">
        <v>0.51038243004545403</v>
      </c>
      <c r="AOI14" s="4">
        <v>0.30999863500000002</v>
      </c>
      <c r="AOJ14" s="4">
        <v>8.5310310295454495E-2</v>
      </c>
      <c r="AOK14" s="4">
        <v>0.52963959368181801</v>
      </c>
      <c r="AOL14" s="4">
        <v>0.30236558452272699</v>
      </c>
      <c r="AOM14" s="4">
        <v>9.7827678022727294E-2</v>
      </c>
      <c r="AON14" s="4">
        <v>5.5353525204545499E-2</v>
      </c>
      <c r="AOO14" s="4">
        <v>8.7369709022727296E-2</v>
      </c>
      <c r="AOP14" s="4">
        <v>0.106431818181818</v>
      </c>
      <c r="AOQ14" s="4">
        <v>0.20568181818181799</v>
      </c>
      <c r="AOR14" s="4">
        <v>1.3090909090909099E-2</v>
      </c>
      <c r="AOS14" s="4">
        <v>0.117159090909091</v>
      </c>
      <c r="AOT14" s="4">
        <v>0.222568181818182</v>
      </c>
      <c r="AOU14" s="4">
        <v>1.3636363636363599E-2</v>
      </c>
      <c r="AOV14" s="4">
        <v>34.770000000000003</v>
      </c>
      <c r="AOW14" s="4">
        <v>36.342500000000001</v>
      </c>
      <c r="AOX14" s="4">
        <v>14.038181818181799</v>
      </c>
      <c r="AOY14" s="4">
        <v>26.234999999999999</v>
      </c>
      <c r="AOZ14" s="4">
        <v>26.283181818181799</v>
      </c>
      <c r="APA14" s="4">
        <v>36.235909090909097</v>
      </c>
      <c r="APB14" s="4">
        <v>36.31</v>
      </c>
      <c r="APC14" s="4">
        <v>-0.249069470454545</v>
      </c>
      <c r="APD14" s="4">
        <v>-0.22760365681818201</v>
      </c>
      <c r="APE14" s="4">
        <v>58.864772727272701</v>
      </c>
      <c r="APF14" s="4">
        <v>54.7231818181818</v>
      </c>
      <c r="APG14" s="4">
        <v>140</v>
      </c>
      <c r="APH14" s="4">
        <f t="shared" si="98"/>
        <v>81.135227272727292</v>
      </c>
      <c r="API14" s="4">
        <f t="shared" si="99"/>
        <v>85.2768181818182</v>
      </c>
      <c r="APJ14" s="7">
        <f t="shared" si="100"/>
        <v>83.206022727272739</v>
      </c>
      <c r="APK14" s="7">
        <v>1881.5400227272701</v>
      </c>
      <c r="APL14" s="7">
        <v>1787.51436363636</v>
      </c>
      <c r="APM14" s="7">
        <v>0.72228341568863597</v>
      </c>
      <c r="APN14" s="7">
        <v>0.70510657421363698</v>
      </c>
      <c r="APO14" s="7">
        <v>0.55961894480681795</v>
      </c>
      <c r="APP14" s="7">
        <v>0.55875319461136397</v>
      </c>
      <c r="APQ14" s="7">
        <v>0.81029577809545505</v>
      </c>
      <c r="APR14" s="7">
        <v>0.79644626140681796</v>
      </c>
      <c r="APS14" s="7">
        <f t="shared" si="101"/>
        <v>0.80337101975113656</v>
      </c>
      <c r="APT14" s="7">
        <v>0.68987765654772704</v>
      </c>
      <c r="APU14" s="4">
        <v>0.68678076328863702</v>
      </c>
      <c r="APV14" s="4">
        <v>0.27312115635227302</v>
      </c>
      <c r="APW14" s="4">
        <v>0.24235196533409101</v>
      </c>
      <c r="APX14" s="4">
        <v>0.71639583436818199</v>
      </c>
      <c r="APY14" s="4">
        <v>0.72668804847954505</v>
      </c>
      <c r="APZ14" s="4">
        <v>0.68774832727500002</v>
      </c>
      <c r="AQA14" s="4">
        <v>0.66704937617045501</v>
      </c>
      <c r="AQB14" s="4">
        <v>-1.12978789227273E-2</v>
      </c>
      <c r="AQC14" s="4">
        <v>4.33898316772727E-2</v>
      </c>
      <c r="AQD14" s="4">
        <v>5.2135137016227304</v>
      </c>
      <c r="AQE14" s="4">
        <v>4.8599544454999997</v>
      </c>
      <c r="AQF14" s="4">
        <v>0.33717224113181798</v>
      </c>
      <c r="AQG14" s="4">
        <v>0.30343119822499998</v>
      </c>
      <c r="AQH14" s="4">
        <v>0.47912780625227303</v>
      </c>
      <c r="AQI14" s="4">
        <v>0.43607792047272698</v>
      </c>
      <c r="AQJ14" s="4">
        <v>0.511243825652273</v>
      </c>
      <c r="AQK14" s="4">
        <v>0.466917024779546</v>
      </c>
      <c r="AQL14" s="4">
        <v>0.378045437109091</v>
      </c>
      <c r="AQM14" s="4">
        <v>0.34179872478409101</v>
      </c>
      <c r="AQN14" s="4">
        <v>-0.81621691461363599</v>
      </c>
      <c r="AQO14" s="4">
        <v>-0.81377275711363595</v>
      </c>
      <c r="AQP14" s="4">
        <v>0.92306504654772703</v>
      </c>
      <c r="AQQ14" s="4">
        <v>0.80575870781363601</v>
      </c>
      <c r="AQR14" s="4">
        <v>0.88440877231818105</v>
      </c>
      <c r="AQS14" s="4">
        <v>0.87860205344772702</v>
      </c>
      <c r="AQT14" s="4">
        <v>0.79158076951136402</v>
      </c>
      <c r="AQU14" s="4">
        <v>0.77901013123636398</v>
      </c>
      <c r="AQV14" s="4">
        <v>0.30999318311818203</v>
      </c>
      <c r="AQW14" s="4">
        <v>0.31732571550681798</v>
      </c>
      <c r="AQX14" s="4">
        <v>0.35046312700076399</v>
      </c>
      <c r="AQY14" s="4">
        <v>0.361168908866146</v>
      </c>
      <c r="AQZ14" s="4">
        <v>0.50403257378636401</v>
      </c>
      <c r="ARA14" s="4">
        <v>0.51490739302954502</v>
      </c>
      <c r="ARB14" s="4">
        <v>-0.88359377765909097</v>
      </c>
      <c r="ARC14" s="4">
        <v>-0.87536690556818197</v>
      </c>
      <c r="ARD14" s="4">
        <v>1.0179128331477301</v>
      </c>
      <c r="ARE14" s="4">
        <v>1.06335150433182</v>
      </c>
      <c r="ARF14" s="4">
        <v>0.10417327376190499</v>
      </c>
      <c r="ARG14" s="4">
        <v>2.7628823547618999E-2</v>
      </c>
      <c r="ARH14" s="4">
        <v>7.5963432523809493E-2</v>
      </c>
      <c r="ARI14" s="4">
        <v>8.1488095238095207E-2</v>
      </c>
      <c r="ARJ14" s="4">
        <v>0.56082265499999995</v>
      </c>
      <c r="ARK14" s="4">
        <v>0.31980098961904802</v>
      </c>
      <c r="ARL14" s="4">
        <v>8.15912599285714E-2</v>
      </c>
      <c r="ARM14" s="4">
        <v>0.55277507857142805</v>
      </c>
      <c r="ARN14" s="4">
        <v>0.31256337530952399</v>
      </c>
      <c r="ARO14" s="4">
        <v>9.4187957809523798E-2</v>
      </c>
      <c r="ARP14" s="4">
        <v>4.77167643333333E-2</v>
      </c>
      <c r="ARQ14" s="4">
        <v>8.8411761095238101E-2</v>
      </c>
      <c r="ARR14" s="4">
        <v>0.113238095238095</v>
      </c>
      <c r="ARS14" s="4">
        <v>0.21923809523809501</v>
      </c>
      <c r="ART14" s="4">
        <v>1.1333333333333299E-2</v>
      </c>
      <c r="ARU14" s="4">
        <v>0.119952380952381</v>
      </c>
      <c r="ARV14" s="4">
        <v>0.228547619047619</v>
      </c>
      <c r="ARW14" s="4">
        <v>1.29047619047619E-2</v>
      </c>
      <c r="ARX14" s="4">
        <v>34.990476190476201</v>
      </c>
      <c r="ARY14" s="4">
        <v>32.676666666666698</v>
      </c>
      <c r="ARZ14" s="4">
        <v>42.7804761904762</v>
      </c>
      <c r="ASA14" s="4">
        <v>27.470476190476202</v>
      </c>
      <c r="ASB14" s="4">
        <v>27.460952380952399</v>
      </c>
      <c r="ASC14" s="4">
        <v>34.602857142857097</v>
      </c>
      <c r="ASD14" s="4">
        <v>34.759523809523799</v>
      </c>
      <c r="ASE14" s="4">
        <v>-0.17882287857142901</v>
      </c>
      <c r="ASF14" s="4">
        <v>-0.16656757142857101</v>
      </c>
      <c r="ASG14" s="4">
        <v>58.214047619047598</v>
      </c>
      <c r="ASH14" s="4">
        <v>54.825238095238099</v>
      </c>
      <c r="ASI14" s="4">
        <v>148</v>
      </c>
      <c r="ASJ14" s="4">
        <f t="shared" si="102"/>
        <v>89.785952380952409</v>
      </c>
      <c r="ASK14" s="4">
        <f t="shared" si="103"/>
        <v>93.174761904761908</v>
      </c>
      <c r="ASL14" s="4">
        <v>1866.749</v>
      </c>
      <c r="ASM14" s="4">
        <v>1789.83442857143</v>
      </c>
      <c r="ASN14" s="4">
        <v>0.74270119775238097</v>
      </c>
      <c r="ASO14" s="4">
        <v>0.74412497987857096</v>
      </c>
      <c r="ASP14" s="4">
        <v>0.58594737870714297</v>
      </c>
      <c r="ASQ14" s="4">
        <v>0.59239832382380997</v>
      </c>
      <c r="ASR14" s="4">
        <v>0.84078982263809499</v>
      </c>
      <c r="ASS14" s="4">
        <v>0.90518143396904804</v>
      </c>
      <c r="AST14" s="4">
        <v>0.73470892702857105</v>
      </c>
      <c r="ASU14" s="4">
        <v>0.83996602342142901</v>
      </c>
      <c r="ASV14" s="4">
        <v>0.27757724639047598</v>
      </c>
      <c r="ASW14" s="4">
        <v>0.271779314192857</v>
      </c>
      <c r="ASX14" s="4">
        <v>0.72405845999999996</v>
      </c>
      <c r="ASY14" s="4">
        <v>0.75915096436904805</v>
      </c>
      <c r="ASZ14" s="4">
        <v>0.70875453247619002</v>
      </c>
      <c r="ATA14" s="4">
        <v>0.68395934200952402</v>
      </c>
      <c r="ATB14" s="4">
        <v>-3.9803921973809497E-2</v>
      </c>
      <c r="ATC14" s="4">
        <v>3.5928673904761899E-2</v>
      </c>
      <c r="ATD14" s="4">
        <v>5.78621977034524</v>
      </c>
      <c r="ATE14" s="4">
        <v>5.8836843565261896</v>
      </c>
      <c r="ATF14" s="4">
        <v>0.330204237871429</v>
      </c>
      <c r="ATG14" s="4">
        <v>0.30012213825</v>
      </c>
      <c r="ATH14" s="4">
        <v>0.47559931483333301</v>
      </c>
      <c r="ATI14" s="4">
        <v>0.44759903889761898</v>
      </c>
      <c r="ATJ14" s="4">
        <v>0.50968887704047605</v>
      </c>
      <c r="ATK14" s="4">
        <v>0.49797676664047602</v>
      </c>
      <c r="ATL14" s="4">
        <v>0.373756721642857</v>
      </c>
      <c r="ATM14" s="4">
        <v>0.364251123795238</v>
      </c>
      <c r="ATN14" s="4">
        <v>-0.84691052419047597</v>
      </c>
      <c r="ATO14" s="4">
        <v>-0.91280737926190503</v>
      </c>
      <c r="ATP14" s="4">
        <v>0.90858709822381001</v>
      </c>
      <c r="ATQ14" s="4">
        <v>0.83136258670714303</v>
      </c>
      <c r="ATR14" s="4">
        <v>0.89313176184999998</v>
      </c>
      <c r="ATS14" s="4">
        <v>0.90100317654047601</v>
      </c>
      <c r="ATT14" s="4">
        <v>0.80579650940000003</v>
      </c>
      <c r="ATU14" s="4">
        <v>0.81750410323809497</v>
      </c>
      <c r="ATV14" s="4">
        <v>0.31167360392618998</v>
      </c>
      <c r="ATW14" s="4">
        <v>0.31828903692618998</v>
      </c>
      <c r="ATX14" s="4">
        <v>0.34897285204433798</v>
      </c>
      <c r="ATY14" s="4">
        <v>0.35317465287393202</v>
      </c>
      <c r="ATZ14" s="4">
        <v>0.50359584649761902</v>
      </c>
      <c r="AUA14" s="4">
        <v>0.50915606598809504</v>
      </c>
      <c r="AUB14" s="4">
        <v>-0.89240342016666696</v>
      </c>
      <c r="AUC14" s="4">
        <v>-0.89943636704761898</v>
      </c>
      <c r="AUD14" s="4">
        <v>1.01541941658095</v>
      </c>
      <c r="AUE14" s="4">
        <v>1.0395633512976199</v>
      </c>
      <c r="AUF14" s="4">
        <v>0.11793388430909101</v>
      </c>
      <c r="AUG14" s="4">
        <v>4.1107039545454499E-2</v>
      </c>
      <c r="AUH14" s="4">
        <v>5.8285945999999901E-2</v>
      </c>
      <c r="AUI14" s="4">
        <v>9.61958603090909E-2</v>
      </c>
      <c r="AUJ14" s="4">
        <v>0.62734010679999996</v>
      </c>
      <c r="AUK14" s="4">
        <v>0.35408032985454502</v>
      </c>
      <c r="AUL14" s="4">
        <v>9.6264762399999995E-2</v>
      </c>
      <c r="AUM14" s="4">
        <v>0.63184250827272703</v>
      </c>
      <c r="AUN14" s="4">
        <v>5.9132585000000001E-2</v>
      </c>
      <c r="AUO14" s="4">
        <v>0.112896533981818</v>
      </c>
      <c r="AUP14" s="4">
        <v>5.6671362454545501E-2</v>
      </c>
      <c r="AUQ14" s="4">
        <v>5.77581E-2</v>
      </c>
      <c r="AUR14" s="4">
        <v>0.121290909090909</v>
      </c>
      <c r="AUS14" s="4">
        <v>0.235345454545455</v>
      </c>
      <c r="AUT14" s="4">
        <v>1.49818181818182E-2</v>
      </c>
      <c r="AUU14" s="4">
        <v>0.1328</v>
      </c>
      <c r="AUV14" s="4">
        <v>0.25261818181818202</v>
      </c>
      <c r="AUW14" s="4">
        <v>1.70363636363636E-2</v>
      </c>
      <c r="AUX14" s="4">
        <v>31.44</v>
      </c>
      <c r="AUY14" s="4">
        <v>30.36</v>
      </c>
      <c r="AUZ14" s="4">
        <v>58.3601818181818</v>
      </c>
      <c r="AVA14" s="4">
        <v>27.693272727272699</v>
      </c>
      <c r="AVB14" s="4">
        <v>27.605818181818201</v>
      </c>
      <c r="AVC14" s="4">
        <v>31.62</v>
      </c>
      <c r="AVD14" s="4">
        <v>31.699636363636401</v>
      </c>
      <c r="AVE14" s="4">
        <v>-9.8143740363636406E-2</v>
      </c>
      <c r="AVF14" s="4">
        <v>-9.3033053272727304E-2</v>
      </c>
      <c r="AVG14" s="4">
        <v>52.891454545454501</v>
      </c>
      <c r="AVH14" s="4">
        <v>50.3854545454546</v>
      </c>
      <c r="AVI14" s="4">
        <v>151</v>
      </c>
      <c r="AVJ14" s="4">
        <f t="shared" si="104"/>
        <v>98.108545454545492</v>
      </c>
      <c r="AVK14" s="4">
        <f t="shared" si="105"/>
        <v>100.61454545454541</v>
      </c>
      <c r="AVL14" s="4">
        <v>1745.9128000000001</v>
      </c>
      <c r="AVM14" s="4">
        <v>1689.0483818181799</v>
      </c>
      <c r="AVN14" s="4">
        <v>0.73538535451999998</v>
      </c>
      <c r="AVO14" s="4">
        <v>0.73209610803272696</v>
      </c>
      <c r="AVP14" s="4">
        <v>-0.23822842929090901</v>
      </c>
      <c r="AVQ14" s="4">
        <v>0.57102064914727302</v>
      </c>
      <c r="AVR14" s="4">
        <v>0.83505988789636298</v>
      </c>
      <c r="AVS14" s="4">
        <v>0.87582309943454495</v>
      </c>
      <c r="AVT14" s="4">
        <v>2.2142415756363599E-2</v>
      </c>
      <c r="AVU14" s="4">
        <v>0.79057220905818204</v>
      </c>
      <c r="AVV14" s="4">
        <v>0.82845660936545396</v>
      </c>
      <c r="AVW14" s="4">
        <v>0.27719613132545401</v>
      </c>
      <c r="AVX14" s="4">
        <v>0.83210849923272701</v>
      </c>
      <c r="AVY14" s="4">
        <v>0.82699782083999995</v>
      </c>
      <c r="AVZ14" s="4">
        <v>0.69644788293454496</v>
      </c>
      <c r="AWA14" s="4">
        <v>0.68100143146727299</v>
      </c>
      <c r="AWB14" s="4">
        <v>0.249282425532727</v>
      </c>
      <c r="AWC14" s="4">
        <v>0.24236697813636399</v>
      </c>
      <c r="AWD14" s="4">
        <v>5.5691997965545497</v>
      </c>
      <c r="AWE14" s="4">
        <v>5.5219098070963604</v>
      </c>
      <c r="AWF14" s="4">
        <v>0.992204102341818</v>
      </c>
      <c r="AWG14" s="4">
        <v>0.316327187001818</v>
      </c>
      <c r="AWH14" s="4">
        <v>0.99573414665090898</v>
      </c>
      <c r="AWI14" s="4">
        <v>0.46298266796181797</v>
      </c>
      <c r="AWJ14" s="4">
        <v>1.0692886694327299</v>
      </c>
      <c r="AWK14" s="4">
        <v>0.51107158959090904</v>
      </c>
      <c r="AWL14" s="4">
        <v>1.1267048978018199</v>
      </c>
      <c r="AWM14" s="4">
        <v>0.37780821482909099</v>
      </c>
      <c r="AWN14" s="4">
        <v>-4.1622103059999999E-2</v>
      </c>
      <c r="AWO14" s="4">
        <v>-0.88278298430909097</v>
      </c>
      <c r="AWP14" s="4">
        <v>21.2659491973819</v>
      </c>
      <c r="AWQ14" s="4">
        <v>0.87989484125272699</v>
      </c>
      <c r="AWR14" s="4">
        <v>0.873487149998182</v>
      </c>
      <c r="AWS14" s="4">
        <v>0.87949446145454502</v>
      </c>
      <c r="AWT14" s="4">
        <v>0.77258786370545396</v>
      </c>
      <c r="AWU14" s="4">
        <v>0.77959307503818198</v>
      </c>
      <c r="AWV14" s="4">
        <v>0.31067120228909101</v>
      </c>
      <c r="AWW14" s="4">
        <v>0.31899132492545401</v>
      </c>
      <c r="AWX14" s="4">
        <v>0.355630303059081</v>
      </c>
      <c r="AWY14" s="4">
        <v>0.36268129512779701</v>
      </c>
      <c r="AWZ14" s="4">
        <v>0.508243926489091</v>
      </c>
      <c r="AXA14" s="4">
        <v>0.51666167891090897</v>
      </c>
      <c r="AXB14" s="4">
        <v>-0.87163720180000004</v>
      </c>
      <c r="AXC14" s="4">
        <v>-0.87586801269090897</v>
      </c>
      <c r="AXD14" s="4">
        <v>1.03508598335818</v>
      </c>
      <c r="AXE14" s="4">
        <v>1.07096160411455</v>
      </c>
      <c r="AXF14" s="29">
        <v>5.04</v>
      </c>
      <c r="AXG14" s="30">
        <v>1.04</v>
      </c>
      <c r="AXH14" s="29">
        <v>78.3</v>
      </c>
      <c r="AXI14" s="29">
        <v>28.4</v>
      </c>
      <c r="AXJ14" s="29">
        <v>6</v>
      </c>
      <c r="AXK14" s="29">
        <v>11.9</v>
      </c>
    </row>
    <row r="15" spans="1:1311" x14ac:dyDescent="0.25">
      <c r="A15" s="4">
        <v>14</v>
      </c>
      <c r="B15" s="4">
        <v>4</v>
      </c>
      <c r="C15" s="4" t="s">
        <v>11</v>
      </c>
      <c r="D15" s="4">
        <v>100</v>
      </c>
      <c r="E15" s="4">
        <v>2</v>
      </c>
      <c r="F15" s="4">
        <v>1</v>
      </c>
      <c r="G15" s="22">
        <v>-9999</v>
      </c>
      <c r="H15" s="22">
        <v>-9999</v>
      </c>
      <c r="I15" s="22">
        <v>-9999</v>
      </c>
      <c r="J15" s="22">
        <v>-9999</v>
      </c>
      <c r="K15" s="22">
        <v>-9999</v>
      </c>
      <c r="L15" s="4">
        <f t="shared" si="18"/>
        <v>125.44000000000001</v>
      </c>
      <c r="M15" s="4">
        <v>112</v>
      </c>
      <c r="N15" s="4">
        <v>55.120000000000005</v>
      </c>
      <c r="O15" s="4">
        <v>17.439999999999998</v>
      </c>
      <c r="P15" s="4">
        <v>27.439999999999998</v>
      </c>
      <c r="Q15" s="4">
        <v>63.12</v>
      </c>
      <c r="R15" s="4">
        <v>15.439999999999998</v>
      </c>
      <c r="S15" s="4">
        <v>21.439999999999998</v>
      </c>
      <c r="T15" s="4">
        <v>65.12</v>
      </c>
      <c r="U15" s="4">
        <v>13.439999999999998</v>
      </c>
      <c r="V15" s="4">
        <v>21.439999999999998</v>
      </c>
      <c r="W15" s="4">
        <v>63.12</v>
      </c>
      <c r="X15" s="4">
        <v>17.439999999999998</v>
      </c>
      <c r="Y15" s="4">
        <v>19.439999999999998</v>
      </c>
      <c r="Z15" s="4" t="s">
        <v>53</v>
      </c>
      <c r="AA15" s="4">
        <v>8.8000000000000007</v>
      </c>
      <c r="AB15" s="4">
        <v>7.2</v>
      </c>
      <c r="AC15" s="4">
        <v>1.1000000000000001</v>
      </c>
      <c r="AD15" s="4" t="s">
        <v>40</v>
      </c>
      <c r="AE15" s="4">
        <v>2</v>
      </c>
      <c r="AF15" s="4">
        <v>0.9</v>
      </c>
      <c r="AG15" s="4">
        <v>1.8</v>
      </c>
      <c r="AH15" s="4">
        <v>3</v>
      </c>
      <c r="AI15" s="4">
        <v>343</v>
      </c>
      <c r="AJ15" s="4">
        <v>44</v>
      </c>
      <c r="AK15" s="4">
        <v>0.62</v>
      </c>
      <c r="AL15" s="4">
        <v>10.199999999999999</v>
      </c>
      <c r="AM15" s="4">
        <v>5.0999999999999996</v>
      </c>
      <c r="AN15" s="4">
        <v>1.1200000000000001</v>
      </c>
      <c r="AO15" s="4">
        <v>5673</v>
      </c>
      <c r="AP15" s="4">
        <v>200</v>
      </c>
      <c r="AQ15" s="4">
        <v>373</v>
      </c>
      <c r="AR15" s="4">
        <v>32.5</v>
      </c>
      <c r="AS15" s="4">
        <v>0</v>
      </c>
      <c r="AT15" s="4">
        <v>3</v>
      </c>
      <c r="AU15" s="4">
        <v>87</v>
      </c>
      <c r="AV15" s="4">
        <v>5</v>
      </c>
      <c r="AW15" s="4">
        <v>5</v>
      </c>
      <c r="AX15" s="4">
        <v>64</v>
      </c>
      <c r="AY15" s="4">
        <v>3.5049999999999999</v>
      </c>
      <c r="AZ15" s="4">
        <v>0.69500000000000006</v>
      </c>
      <c r="BA15" s="4">
        <v>0.51500000000000001</v>
      </c>
      <c r="BB15" s="4">
        <v>0.505</v>
      </c>
      <c r="BC15" s="4">
        <v>0.53</v>
      </c>
      <c r="BD15" s="4">
        <v>0.84000000000000008</v>
      </c>
      <c r="BE15" s="22">
        <v>-9999</v>
      </c>
      <c r="BF15" s="5">
        <f t="shared" si="19"/>
        <v>16.8</v>
      </c>
      <c r="BG15" s="5">
        <f t="shared" si="20"/>
        <v>18.86</v>
      </c>
      <c r="BH15" s="5">
        <f t="shared" si="21"/>
        <v>20.88</v>
      </c>
      <c r="BI15" s="5">
        <f t="shared" si="22"/>
        <v>23</v>
      </c>
      <c r="BJ15" s="5">
        <f t="shared" si="23"/>
        <v>26.36</v>
      </c>
      <c r="BK15" s="4">
        <f t="shared" si="0"/>
        <v>2.02</v>
      </c>
      <c r="BL15" s="4">
        <f t="shared" si="1"/>
        <v>2.12</v>
      </c>
      <c r="BM15" s="4">
        <f t="shared" si="2"/>
        <v>3.3600000000000003</v>
      </c>
      <c r="BN15" s="4">
        <f t="shared" si="24"/>
        <v>7.5000000000000009</v>
      </c>
      <c r="BO15" s="4">
        <v>0.90625314671231505</v>
      </c>
      <c r="BP15" s="4">
        <v>0.30631716380435875</v>
      </c>
      <c r="BQ15" s="4">
        <v>0.29491152654203734</v>
      </c>
      <c r="BR15" s="4">
        <v>0</v>
      </c>
      <c r="BS15" s="4">
        <v>0</v>
      </c>
      <c r="BT15" s="4">
        <v>0</v>
      </c>
      <c r="BU15" s="4">
        <v>0</v>
      </c>
      <c r="BV15" s="5">
        <f t="shared" si="25"/>
        <v>4.8502812420666954</v>
      </c>
      <c r="BW15" s="5">
        <f t="shared" si="26"/>
        <v>6.0299273482348443</v>
      </c>
      <c r="BX15" s="5">
        <f t="shared" si="27"/>
        <v>6.0299273482348443</v>
      </c>
      <c r="BY15" s="5">
        <f t="shared" si="28"/>
        <v>6.0299273482348443</v>
      </c>
      <c r="BZ15" s="4">
        <f t="shared" si="29"/>
        <v>0</v>
      </c>
      <c r="CA15" s="4">
        <f t="shared" si="30"/>
        <v>0</v>
      </c>
      <c r="CB15" s="4">
        <f t="shared" si="31"/>
        <v>0</v>
      </c>
      <c r="CC15" s="4">
        <f t="shared" ref="CC15:CD15" si="157">SUM(BZ15:CB15)</f>
        <v>0</v>
      </c>
      <c r="CD15" s="4">
        <f t="shared" si="157"/>
        <v>0</v>
      </c>
      <c r="CE15" s="4">
        <v>3.69</v>
      </c>
      <c r="CF15" s="4">
        <v>0.42999999999999994</v>
      </c>
      <c r="CG15" s="4">
        <v>-0.06</v>
      </c>
      <c r="CH15" s="4">
        <v>0.09</v>
      </c>
      <c r="CI15" s="4">
        <v>0.34500000000000003</v>
      </c>
      <c r="CJ15" s="4">
        <v>0.33</v>
      </c>
      <c r="CK15" s="4">
        <v>1.155</v>
      </c>
      <c r="CL15" s="5">
        <f t="shared" si="131"/>
        <v>16.48</v>
      </c>
      <c r="CM15" s="5">
        <f t="shared" si="132"/>
        <v>16.240000000000002</v>
      </c>
      <c r="CN15" s="5">
        <f t="shared" si="133"/>
        <v>16.600000000000001</v>
      </c>
      <c r="CO15" s="5">
        <f t="shared" si="134"/>
        <v>17.98</v>
      </c>
      <c r="CP15" s="5">
        <f t="shared" si="135"/>
        <v>19.3</v>
      </c>
      <c r="CQ15" s="4">
        <f t="shared" si="136"/>
        <v>0.36</v>
      </c>
      <c r="CR15" s="4">
        <f t="shared" si="137"/>
        <v>1.3800000000000001</v>
      </c>
      <c r="CS15" s="4">
        <f t="shared" si="138"/>
        <v>1.32</v>
      </c>
      <c r="CT15" s="4">
        <f t="shared" si="139"/>
        <v>3.0600000000000005</v>
      </c>
      <c r="CU15" s="4">
        <v>2.63</v>
      </c>
      <c r="CV15" s="4">
        <v>1.37</v>
      </c>
      <c r="CW15" s="4">
        <v>0.95</v>
      </c>
      <c r="CX15" s="4">
        <v>0.90999999999999992</v>
      </c>
      <c r="CY15" s="4">
        <v>1.165</v>
      </c>
      <c r="CZ15" s="4">
        <v>1.0349999999999999</v>
      </c>
      <c r="DA15" s="4">
        <v>1.3149999999999999</v>
      </c>
      <c r="DB15" s="5">
        <f t="shared" si="140"/>
        <v>16</v>
      </c>
      <c r="DC15" s="5">
        <f t="shared" si="141"/>
        <v>19.8</v>
      </c>
      <c r="DD15" s="5">
        <f t="shared" si="142"/>
        <v>23.44</v>
      </c>
      <c r="DE15" s="5">
        <f t="shared" si="143"/>
        <v>28.1</v>
      </c>
      <c r="DF15" s="5">
        <f t="shared" si="144"/>
        <v>32.24</v>
      </c>
      <c r="DG15" s="4">
        <f t="shared" si="145"/>
        <v>3.6399999999999997</v>
      </c>
      <c r="DH15" s="4">
        <f t="shared" si="146"/>
        <v>4.66</v>
      </c>
      <c r="DI15" s="4">
        <f t="shared" si="147"/>
        <v>4.1399999999999997</v>
      </c>
      <c r="DJ15" s="4">
        <f t="shared" si="148"/>
        <v>12.440000000000001</v>
      </c>
      <c r="DK15" s="4">
        <f t="shared" si="119"/>
        <v>37.92</v>
      </c>
      <c r="DL15" s="4">
        <f t="shared" si="120"/>
        <v>10.799999999999999</v>
      </c>
      <c r="DM15" s="4">
        <f t="shared" si="121"/>
        <v>5.34</v>
      </c>
      <c r="DN15" s="4">
        <f t="shared" si="122"/>
        <v>5.9999999999999991</v>
      </c>
      <c r="DO15" s="4">
        <f t="shared" si="123"/>
        <v>9.0600000000000023</v>
      </c>
      <c r="DP15" s="4">
        <f t="shared" si="124"/>
        <v>8.1900000000000013</v>
      </c>
      <c r="DQ15" s="4">
        <f>((CK15/5)+(DA15/5))*30</f>
        <v>14.82</v>
      </c>
      <c r="DR15" s="4">
        <v>0.34800445024414522</v>
      </c>
      <c r="DS15" s="4">
        <v>0.34713654646098779</v>
      </c>
      <c r="DT15" s="4">
        <v>0.35559941027909975</v>
      </c>
      <c r="DU15" s="4">
        <v>0.35966857427023974</v>
      </c>
      <c r="DV15" s="4">
        <v>0.35611323297328434</v>
      </c>
      <c r="DW15" s="4">
        <v>0.36017726456246058</v>
      </c>
      <c r="DX15" s="4">
        <v>0.35944516329461079</v>
      </c>
      <c r="DY15" s="4">
        <f t="shared" si="149"/>
        <v>0.76346965251083254</v>
      </c>
      <c r="DZ15" s="4">
        <f t="shared" si="149"/>
        <v>9.3511295917263856E-2</v>
      </c>
      <c r="EA15" s="4">
        <f t="shared" si="149"/>
        <v>-6.866517709179309E-3</v>
      </c>
      <c r="EB15" s="4">
        <f t="shared" si="149"/>
        <v>5.8413881908677559E-3</v>
      </c>
      <c r="EC15" s="4">
        <f t="shared" si="149"/>
        <v>3.7324421512205733E-2</v>
      </c>
      <c r="ED15" s="4">
        <f t="shared" si="149"/>
        <v>1.9374815409940963E-2</v>
      </c>
      <c r="EE15" s="4">
        <f>(CK15*4)*((0.365-DX15)/(0.365-0.02))*1.12</f>
        <v>8.3312889995263401E-2</v>
      </c>
      <c r="EF15" s="4">
        <f t="shared" si="150"/>
        <v>0.54415316696571536</v>
      </c>
      <c r="EG15" s="4">
        <f t="shared" si="150"/>
        <v>0.2979313381550035</v>
      </c>
      <c r="EH15" s="4">
        <f t="shared" si="150"/>
        <v>0.1087198637286724</v>
      </c>
      <c r="EI15" s="4">
        <f t="shared" si="150"/>
        <v>5.9062925040996202E-2</v>
      </c>
      <c r="EJ15" s="4">
        <f t="shared" si="150"/>
        <v>0.12603753930933237</v>
      </c>
      <c r="EK15" s="4">
        <f t="shared" si="150"/>
        <v>6.0766466512996636E-2</v>
      </c>
      <c r="EL15" s="4">
        <f>(DA15*4)*((0.365-DX15)/(0.365-0.02))*1.12</f>
        <v>9.4854069561706805E-2</v>
      </c>
      <c r="EM15" s="4">
        <f t="shared" si="151"/>
        <v>1.2172666653552813E-2</v>
      </c>
      <c r="EN15" s="4">
        <f t="shared" si="151"/>
        <v>1.4909326517420895E-3</v>
      </c>
      <c r="EO15" s="4">
        <f t="shared" si="151"/>
        <v>-1.0947891755706806E-4</v>
      </c>
      <c r="EP15" s="4">
        <f t="shared" si="151"/>
        <v>9.3134378043172118E-5</v>
      </c>
      <c r="EQ15" s="4">
        <f t="shared" si="151"/>
        <v>5.9509600625328016E-4</v>
      </c>
      <c r="ER15" s="4">
        <f t="shared" si="151"/>
        <v>3.0890968446972196E-4</v>
      </c>
      <c r="ES15" s="4">
        <f t="shared" si="151"/>
        <v>1.3283305165061128E-3</v>
      </c>
      <c r="ET15" s="4">
        <f t="shared" si="151"/>
        <v>8.6759114631013278E-3</v>
      </c>
      <c r="EU15" s="4">
        <f t="shared" si="151"/>
        <v>4.7501807741550297E-3</v>
      </c>
      <c r="EV15" s="4">
        <f t="shared" si="151"/>
        <v>1.7334161946535775E-3</v>
      </c>
      <c r="EW15" s="4">
        <f t="shared" si="151"/>
        <v>9.4169204465874041E-4</v>
      </c>
      <c r="EX15" s="4">
        <f t="shared" si="151"/>
        <v>2.0095270935799165E-3</v>
      </c>
      <c r="EY15" s="4">
        <f t="shared" si="151"/>
        <v>9.6885310129140039E-4</v>
      </c>
      <c r="EZ15" s="4">
        <f t="shared" si="151"/>
        <v>1.5123416703078253E-3</v>
      </c>
      <c r="FA15" s="4">
        <f t="shared" si="152"/>
        <v>3.6471513314757932E-2</v>
      </c>
      <c r="FB15" s="4">
        <v>4.7541430073533349E-2</v>
      </c>
      <c r="FC15" s="4">
        <f t="shared" si="47"/>
        <v>475.41430073533348</v>
      </c>
      <c r="FD15" s="4">
        <v>0.36677864999291665</v>
      </c>
      <c r="FE15" s="31">
        <v>-9999</v>
      </c>
      <c r="FF15" s="32">
        <v>-9999</v>
      </c>
      <c r="FG15" s="31">
        <v>-9999</v>
      </c>
      <c r="FH15" s="32">
        <v>-9999</v>
      </c>
      <c r="FI15" s="31">
        <v>-9999</v>
      </c>
      <c r="FJ15" s="32">
        <v>-9999</v>
      </c>
      <c r="FK15" s="33">
        <v>-9999</v>
      </c>
      <c r="FL15" s="33">
        <v>-9999</v>
      </c>
      <c r="FM15" s="33">
        <v>-9999</v>
      </c>
      <c r="FN15" s="33">
        <v>-9999</v>
      </c>
      <c r="FO15" s="33">
        <v>-9999</v>
      </c>
      <c r="FP15" s="33">
        <v>-9999</v>
      </c>
      <c r="FQ15" s="33">
        <v>-9999</v>
      </c>
      <c r="FR15" s="33">
        <v>-9999</v>
      </c>
      <c r="FS15" s="33">
        <v>-9999</v>
      </c>
      <c r="FT15" s="33">
        <v>-9999</v>
      </c>
      <c r="FU15" s="33">
        <v>-9999</v>
      </c>
      <c r="FV15" s="33">
        <v>-9999</v>
      </c>
      <c r="FW15" s="33">
        <v>-9999</v>
      </c>
      <c r="FX15" s="33">
        <v>-9999</v>
      </c>
      <c r="FY15" s="33">
        <v>-9999</v>
      </c>
      <c r="FZ15" s="33">
        <v>-9999</v>
      </c>
      <c r="GA15" s="31">
        <v>-9999</v>
      </c>
      <c r="GB15" s="31">
        <v>-9999</v>
      </c>
      <c r="GC15" s="31">
        <v>-9999</v>
      </c>
      <c r="GD15" s="31">
        <v>-9999</v>
      </c>
      <c r="GE15" s="31">
        <v>-9999</v>
      </c>
      <c r="GF15" s="34">
        <v>-9999</v>
      </c>
      <c r="GG15" s="34">
        <v>-9999</v>
      </c>
      <c r="GH15" s="34">
        <v>-9999</v>
      </c>
      <c r="GI15" s="34">
        <v>-9999</v>
      </c>
      <c r="GJ15" s="34">
        <v>-9999</v>
      </c>
      <c r="GK15" s="33">
        <v>-9999</v>
      </c>
      <c r="GL15" s="33">
        <v>-9999</v>
      </c>
      <c r="GM15" s="33">
        <v>-9999</v>
      </c>
      <c r="GN15" s="33">
        <v>-9999</v>
      </c>
      <c r="GO15" s="33">
        <v>-9999</v>
      </c>
      <c r="GP15" s="33">
        <v>-9999</v>
      </c>
      <c r="GQ15" s="33">
        <v>-9999</v>
      </c>
      <c r="GR15" s="33">
        <v>-9999</v>
      </c>
      <c r="GS15" s="33">
        <v>-9999</v>
      </c>
      <c r="GT15" s="33">
        <v>-9999</v>
      </c>
      <c r="GU15" s="33">
        <v>-9999</v>
      </c>
      <c r="GV15" s="33">
        <v>-9999</v>
      </c>
      <c r="GW15" s="33">
        <v>-9999</v>
      </c>
      <c r="GX15" s="33">
        <v>-9999</v>
      </c>
      <c r="GY15" s="22">
        <v>-9999</v>
      </c>
      <c r="GZ15" s="22">
        <v>-9999</v>
      </c>
      <c r="HA15" s="22">
        <v>-9999</v>
      </c>
      <c r="HB15" s="22">
        <v>-9999</v>
      </c>
      <c r="HC15" s="22">
        <v>-9999</v>
      </c>
      <c r="HD15" s="22">
        <v>-9999</v>
      </c>
      <c r="HE15" s="22">
        <v>-9999</v>
      </c>
      <c r="HF15" s="22">
        <v>-9999</v>
      </c>
      <c r="HG15" s="22">
        <v>-9999</v>
      </c>
      <c r="HH15" s="33">
        <v>-9999</v>
      </c>
      <c r="HI15" s="33">
        <v>-9999</v>
      </c>
      <c r="HJ15" s="22">
        <v>-9999</v>
      </c>
      <c r="HK15" s="33">
        <v>-9999</v>
      </c>
      <c r="HL15" s="33">
        <v>-9999</v>
      </c>
      <c r="HM15" s="33">
        <v>-9999</v>
      </c>
      <c r="HN15" s="33">
        <v>-9999</v>
      </c>
      <c r="HO15" s="33">
        <v>-9999</v>
      </c>
      <c r="HP15" s="33">
        <v>-9999</v>
      </c>
      <c r="HQ15" s="33">
        <v>-9999</v>
      </c>
      <c r="HR15" s="33">
        <v>-9999</v>
      </c>
      <c r="HS15" s="33">
        <v>-9999</v>
      </c>
      <c r="HT15" s="33">
        <v>-9999</v>
      </c>
      <c r="HU15" s="33">
        <v>-9999</v>
      </c>
      <c r="HV15" s="18">
        <v>480.5</v>
      </c>
      <c r="HW15" s="18">
        <v>72.09</v>
      </c>
      <c r="HX15" s="17">
        <f t="shared" si="48"/>
        <v>408.40999999999997</v>
      </c>
      <c r="HY15" s="11">
        <v>10</v>
      </c>
      <c r="HZ15" s="11">
        <v>730.4</v>
      </c>
      <c r="IA15" s="11">
        <v>32.880000000000003</v>
      </c>
      <c r="IB15" s="20">
        <f t="shared" si="49"/>
        <v>697.52</v>
      </c>
      <c r="IC15" s="23">
        <v>140</v>
      </c>
      <c r="ID15" s="11">
        <v>461.3</v>
      </c>
      <c r="IE15" s="11">
        <v>32.880000000000003</v>
      </c>
      <c r="IF15" s="10">
        <f t="shared" si="50"/>
        <v>428.42</v>
      </c>
      <c r="IG15" s="11">
        <v>245.3</v>
      </c>
      <c r="IH15" s="11">
        <v>32.880000000000003</v>
      </c>
      <c r="II15" s="10">
        <f t="shared" si="51"/>
        <v>212.42000000000002</v>
      </c>
      <c r="IJ15" s="11">
        <v>246.7</v>
      </c>
      <c r="IK15" s="11">
        <v>32.880000000000003</v>
      </c>
      <c r="IL15" s="10">
        <f t="shared" si="52"/>
        <v>213.82</v>
      </c>
      <c r="IM15" s="24">
        <v>119.8</v>
      </c>
      <c r="IN15" s="24">
        <v>6.91</v>
      </c>
      <c r="IO15" s="24">
        <v>130.9</v>
      </c>
      <c r="IP15" s="24">
        <v>32.880000000000003</v>
      </c>
      <c r="IQ15" s="20">
        <f t="shared" si="153"/>
        <v>112.89</v>
      </c>
      <c r="IR15" s="20">
        <f t="shared" si="154"/>
        <v>98.02000000000001</v>
      </c>
      <c r="IS15" s="17">
        <f t="shared" si="155"/>
        <v>960.98039215686288</v>
      </c>
      <c r="IT15" s="17">
        <f t="shared" si="156"/>
        <v>858.01820728291318</v>
      </c>
      <c r="IU15" s="22">
        <f t="shared" si="7"/>
        <v>4004.0196078431368</v>
      </c>
      <c r="IV15" s="17">
        <f t="shared" si="8"/>
        <v>6838.4313725490192</v>
      </c>
      <c r="IW15" s="17">
        <f t="shared" si="9"/>
        <v>2082.5490196078431</v>
      </c>
      <c r="IX15" s="17">
        <f t="shared" si="57"/>
        <v>2096.2745098039218</v>
      </c>
      <c r="IY15" s="22">
        <f t="shared" si="10"/>
        <v>4200.1960784313724</v>
      </c>
      <c r="IZ15" s="17">
        <f t="shared" si="58"/>
        <v>15021.274509803919</v>
      </c>
      <c r="JA15" s="17">
        <f t="shared" si="59"/>
        <v>1106.7647058823529</v>
      </c>
      <c r="JB15" s="18">
        <v>84.3</v>
      </c>
      <c r="JC15" s="19">
        <v>2.4796344230351948</v>
      </c>
      <c r="JD15" s="4">
        <v>2.76</v>
      </c>
      <c r="JE15" s="4">
        <f t="shared" si="11"/>
        <v>110.51094117647057</v>
      </c>
      <c r="JF15" s="28">
        <v>0.24888050664093919</v>
      </c>
      <c r="JG15" s="4">
        <v>0.56999999999999995</v>
      </c>
      <c r="JH15" s="4">
        <f t="shared" si="12"/>
        <v>38.979058823529407</v>
      </c>
      <c r="JI15" s="28">
        <v>0.24938223563929041</v>
      </c>
      <c r="JJ15" s="4">
        <v>1.26</v>
      </c>
      <c r="JK15" s="4">
        <f t="shared" si="13"/>
        <v>26.240117647058824</v>
      </c>
      <c r="JL15" s="28">
        <v>0.25690204007155049</v>
      </c>
      <c r="JM15" s="4">
        <v>4.1399999999999997</v>
      </c>
      <c r="JN15" s="4">
        <f t="shared" si="14"/>
        <v>45.820058823529408</v>
      </c>
      <c r="JO15" s="28">
        <v>0.24448293163401488</v>
      </c>
      <c r="JP15" s="17">
        <f t="shared" si="60"/>
        <v>221.55017647058821</v>
      </c>
      <c r="JQ15" s="17">
        <f t="shared" si="61"/>
        <v>197.81265756302517</v>
      </c>
      <c r="JR15" s="20">
        <v>19.2</v>
      </c>
      <c r="JS15" s="5">
        <v>123.399995</v>
      </c>
      <c r="JT15" s="17">
        <v>6.73</v>
      </c>
      <c r="JU15" s="17">
        <f t="shared" si="62"/>
        <v>6.2200000000000006</v>
      </c>
      <c r="JV15" s="4">
        <f t="shared" si="112"/>
        <v>4836.2334976376042</v>
      </c>
      <c r="JW15" s="10">
        <v>2.34</v>
      </c>
      <c r="JX15" s="4">
        <f t="shared" si="114"/>
        <v>0.37620578778135044</v>
      </c>
      <c r="JY15" s="4">
        <f t="shared" si="63"/>
        <v>1819.4190328733107</v>
      </c>
      <c r="JZ15" s="4">
        <f t="shared" si="64"/>
        <v>2037.7493168181081</v>
      </c>
      <c r="KA15" s="10">
        <v>2.99</v>
      </c>
      <c r="KB15" s="4">
        <f t="shared" si="15"/>
        <v>0.48070739549839225</v>
      </c>
      <c r="KC15" s="4">
        <f t="shared" si="16"/>
        <v>2324.8132086714527</v>
      </c>
      <c r="KD15" s="4">
        <f t="shared" si="65"/>
        <v>2603.7907937120272</v>
      </c>
      <c r="KE15" s="4">
        <v>2.9</v>
      </c>
      <c r="KF15" s="4">
        <v>43.7</v>
      </c>
      <c r="KG15" s="4">
        <f t="shared" si="66"/>
        <v>317.50000000000006</v>
      </c>
      <c r="KH15" s="4">
        <v>3.2761566110730929</v>
      </c>
      <c r="KI15" s="4">
        <f t="shared" si="67"/>
        <v>3.5365887836040542</v>
      </c>
      <c r="KJ15" s="4">
        <f t="shared" si="17"/>
        <v>92.08537315893453</v>
      </c>
      <c r="KK15" s="28">
        <v>0.27726507665463379</v>
      </c>
      <c r="KL15" s="4">
        <v>3.82</v>
      </c>
      <c r="KM15" s="4">
        <v>0.27750206779487202</v>
      </c>
      <c r="KN15" s="4">
        <v>0.443488937076923</v>
      </c>
      <c r="KO15" s="4">
        <v>0.25377908482051298</v>
      </c>
      <c r="KP15" s="4">
        <v>0.364713187923077</v>
      </c>
      <c r="KQ15" s="4">
        <v>0.53221927499999999</v>
      </c>
      <c r="KR15" s="4">
        <v>0.47964965725641001</v>
      </c>
      <c r="KS15" s="4">
        <v>0.36556368730769201</v>
      </c>
      <c r="KT15" s="4">
        <v>0.53116197633333295</v>
      </c>
      <c r="KU15" s="4">
        <v>0.48720085464102603</v>
      </c>
      <c r="KV15" s="4">
        <v>0.272728205128205</v>
      </c>
      <c r="KW15" s="4">
        <v>0.44028717948717999</v>
      </c>
      <c r="KX15" s="4">
        <v>0.27033333333333298</v>
      </c>
      <c r="KY15" s="4">
        <v>26.25</v>
      </c>
      <c r="KZ15" s="4">
        <v>23.137179487179498</v>
      </c>
      <c r="LA15" s="4">
        <v>15.742564102564099</v>
      </c>
      <c r="LB15" s="4">
        <v>32.662051282051301</v>
      </c>
      <c r="LC15" s="4">
        <v>32.618974358974398</v>
      </c>
      <c r="LD15" s="4">
        <v>25.640256410256399</v>
      </c>
      <c r="LE15" s="4">
        <v>25.5966666666667</v>
      </c>
      <c r="LF15" s="4">
        <v>0.19070650256410299</v>
      </c>
      <c r="LG15" s="4">
        <v>0.173885835897436</v>
      </c>
      <c r="LH15" s="4">
        <v>56.371794871794897</v>
      </c>
      <c r="LI15" s="4">
        <v>53.022820512820502</v>
      </c>
      <c r="LJ15" s="4">
        <v>53</v>
      </c>
      <c r="LK15" s="4">
        <f t="shared" si="68"/>
        <v>-3.3717948717948971</v>
      </c>
      <c r="LL15" s="4">
        <f t="shared" si="69"/>
        <v>-2.2820512820501904E-2</v>
      </c>
      <c r="LM15" s="4">
        <v>1824.94507692308</v>
      </c>
      <c r="LN15" s="4">
        <v>1748.93338461538</v>
      </c>
      <c r="LO15" s="4">
        <v>0.18457584482307701</v>
      </c>
      <c r="LP15" s="4">
        <v>0.18594279340512801</v>
      </c>
      <c r="LQ15" s="4">
        <v>0.14261381729487199</v>
      </c>
      <c r="LR15" s="4">
        <v>0.13588531074871801</v>
      </c>
      <c r="LS15" s="4">
        <v>9.3466297369230802E-2</v>
      </c>
      <c r="LT15" s="4">
        <v>9.0178308546153899E-2</v>
      </c>
      <c r="LU15" s="4">
        <v>5.0563792220512799E-2</v>
      </c>
      <c r="LV15" s="4">
        <v>3.8964504753846198E-2</v>
      </c>
      <c r="LW15" s="4">
        <v>4.3109103417948699E-2</v>
      </c>
      <c r="LX15" s="4">
        <v>5.1395753169230798E-2</v>
      </c>
      <c r="LY15" s="4">
        <v>0.325334563620513</v>
      </c>
      <c r="LZ15" s="4">
        <v>0.35346070896923099</v>
      </c>
      <c r="MA15" s="4">
        <v>0.32141753254871802</v>
      </c>
      <c r="MB15" s="4">
        <v>0.31375285698717897</v>
      </c>
      <c r="MC15" s="4">
        <v>0.149765041607692</v>
      </c>
      <c r="MD15" s="4">
        <v>0.17940202579230799</v>
      </c>
      <c r="ME15" s="4">
        <v>0.45311848231025598</v>
      </c>
      <c r="MF15" s="4">
        <v>0.45927801299743598</v>
      </c>
      <c r="MG15" s="4">
        <v>0.457514217158974</v>
      </c>
      <c r="MH15" s="4">
        <v>0.52034509038205101</v>
      </c>
      <c r="MI15" s="4">
        <v>0.47929085798974402</v>
      </c>
      <c r="MJ15" s="4">
        <v>0.53673339504871798</v>
      </c>
      <c r="MK15" s="4">
        <v>0.263104121528205</v>
      </c>
      <c r="ML15" s="4">
        <v>0.29166725576410302</v>
      </c>
      <c r="MM15" s="4">
        <v>0.231796922053846</v>
      </c>
      <c r="MN15" s="4">
        <v>0.26024428410512801</v>
      </c>
      <c r="MO15" s="4">
        <v>-9.6193786974359E-2</v>
      </c>
      <c r="MP15" s="4">
        <v>-7.4584260589743601E-2</v>
      </c>
      <c r="MQ15" s="4">
        <v>0.47929085798974402</v>
      </c>
      <c r="MR15" s="4">
        <v>0.53673339504871798</v>
      </c>
      <c r="MS15" s="4">
        <v>9.3995530435897506E-2</v>
      </c>
      <c r="MT15" s="4">
        <v>9.1455976648717893E-2</v>
      </c>
      <c r="MU15" s="4">
        <v>5.4812607030769199E-2</v>
      </c>
      <c r="MV15" s="4">
        <v>4.7150636410256401E-2</v>
      </c>
      <c r="MW15" s="4">
        <v>3.9388450833333297E-2</v>
      </c>
      <c r="MX15" s="4">
        <v>4.4499229851282102E-2</v>
      </c>
      <c r="MY15" s="4">
        <v>0.418112514225641</v>
      </c>
      <c r="MZ15" s="4">
        <v>0.48492654491794901</v>
      </c>
      <c r="NA15" s="4">
        <v>0.43979074992307698</v>
      </c>
      <c r="NB15" s="4">
        <v>0.50509111037948695</v>
      </c>
      <c r="NC15" s="4">
        <v>-0.103861687076923</v>
      </c>
      <c r="ND15" s="4">
        <v>-9.0028314333333304E-2</v>
      </c>
      <c r="NE15" s="4">
        <v>0.43979074992307698</v>
      </c>
      <c r="NF15" s="4">
        <v>0.50509111037948695</v>
      </c>
      <c r="NG15" s="4">
        <v>0.27596835913636403</v>
      </c>
      <c r="NH15" s="4">
        <v>0.44061478084090899</v>
      </c>
      <c r="NI15" s="4">
        <v>0.25229368486363601</v>
      </c>
      <c r="NJ15" s="4">
        <v>0.36402958518181799</v>
      </c>
      <c r="NK15" s="4">
        <v>0.50643032825000001</v>
      </c>
      <c r="NL15" s="4">
        <v>0.46308871852272698</v>
      </c>
      <c r="NM15" s="4">
        <v>0.35360389602272702</v>
      </c>
      <c r="NN15" s="4">
        <v>0.51289806084090905</v>
      </c>
      <c r="NO15" s="4">
        <v>0.47597644897727298</v>
      </c>
      <c r="NP15" s="4">
        <v>0.25657882738636401</v>
      </c>
      <c r="NQ15" s="4">
        <v>0.41529772727272701</v>
      </c>
      <c r="NR15" s="4">
        <v>0.25523989895454602</v>
      </c>
      <c r="NS15" s="4">
        <v>35.68</v>
      </c>
      <c r="NT15" s="4">
        <v>32.790454545454502</v>
      </c>
      <c r="NU15" s="4">
        <v>8.9654545454545396</v>
      </c>
      <c r="NV15" s="4">
        <v>54.133636363636398</v>
      </c>
      <c r="NW15" s="4">
        <v>54.289772727272698</v>
      </c>
      <c r="NX15" s="4">
        <v>38.239090909090898</v>
      </c>
      <c r="NY15" s="4">
        <v>38.252727272727299</v>
      </c>
      <c r="NZ15" s="4">
        <v>0.45548472272727297</v>
      </c>
      <c r="OA15" s="4">
        <v>0.42005975909090898</v>
      </c>
      <c r="OB15" s="4">
        <v>59.034772727272802</v>
      </c>
      <c r="OC15" s="4">
        <v>56.377045454545502</v>
      </c>
      <c r="OD15" s="4">
        <v>54.5</v>
      </c>
      <c r="OE15" s="4">
        <f t="shared" si="70"/>
        <v>-4.5347727272728022</v>
      </c>
      <c r="OF15" s="4">
        <f t="shared" si="71"/>
        <v>-1.8770454545455024</v>
      </c>
      <c r="OG15" s="4">
        <v>1885.3854545454601</v>
      </c>
      <c r="OH15" s="4">
        <v>1825.0486818181801</v>
      </c>
      <c r="OI15" s="4">
        <v>0.183597899493182</v>
      </c>
      <c r="OJ15" s="4">
        <v>0.16213200595454499</v>
      </c>
      <c r="OK15" s="4">
        <v>0.147487495593182</v>
      </c>
      <c r="OL15" s="4">
        <v>0.11938394643636401</v>
      </c>
      <c r="OM15" s="4">
        <v>0.104935587481818</v>
      </c>
      <c r="ON15" s="4">
        <v>6.8132619749999998E-2</v>
      </c>
      <c r="OO15" s="4">
        <v>6.8071252929545495E-2</v>
      </c>
      <c r="OP15" s="4">
        <v>2.45181055818182E-2</v>
      </c>
      <c r="OQ15" s="4">
        <v>3.71365115022727E-2</v>
      </c>
      <c r="OR15" s="4">
        <v>4.3703634213636398E-2</v>
      </c>
      <c r="OS15" s="4">
        <v>0.33521770445454502</v>
      </c>
      <c r="OT15" s="4">
        <v>0.33344124626363603</v>
      </c>
      <c r="OU15" s="4">
        <v>0.33290345673636401</v>
      </c>
      <c r="OV15" s="4">
        <v>0.29307046710000001</v>
      </c>
      <c r="OW15" s="4">
        <v>0.161588823815909</v>
      </c>
      <c r="OX15" s="4">
        <v>0.18136450144545499</v>
      </c>
      <c r="OY15" s="4">
        <v>0.45040658454090898</v>
      </c>
      <c r="OZ15" s="4">
        <v>0.39149535858409101</v>
      </c>
      <c r="PA15" s="4">
        <v>0.34411322391136401</v>
      </c>
      <c r="PB15" s="4">
        <v>0.54783335911818198</v>
      </c>
      <c r="PC15" s="4">
        <v>0.36601953868409098</v>
      </c>
      <c r="PD15" s="4">
        <v>0.55515187103409103</v>
      </c>
      <c r="PE15" s="4">
        <v>0.22561915706136401</v>
      </c>
      <c r="PF15" s="4">
        <v>0.230740359488636</v>
      </c>
      <c r="PG15" s="4">
        <v>0.19798316255000001</v>
      </c>
      <c r="PH15" s="4">
        <v>0.20903605271818201</v>
      </c>
      <c r="PI15" s="4">
        <v>-0.127367945681818</v>
      </c>
      <c r="PJ15" s="4">
        <v>-4.7105730538636398E-2</v>
      </c>
      <c r="PK15" s="4">
        <v>0.36601953868409098</v>
      </c>
      <c r="PL15" s="4">
        <v>0.55515187103409103</v>
      </c>
      <c r="PM15" s="4">
        <v>0.2626917178125</v>
      </c>
      <c r="PN15" s="4">
        <v>0.418027862979167</v>
      </c>
      <c r="PO15" s="4">
        <v>0.239989785520833</v>
      </c>
      <c r="PP15" s="4">
        <v>0.34871103122916702</v>
      </c>
      <c r="PQ15" s="4">
        <v>0.48964334704166701</v>
      </c>
      <c r="PR15" s="4">
        <v>0.44720086599999997</v>
      </c>
      <c r="PS15" s="4">
        <v>0.33760716735416701</v>
      </c>
      <c r="PT15" s="4">
        <v>0.49435894220833299</v>
      </c>
      <c r="PU15" s="4">
        <v>0.46625177489583303</v>
      </c>
      <c r="PV15" s="4">
        <v>0.24387328647916701</v>
      </c>
      <c r="PW15" s="4">
        <v>0.38850625</v>
      </c>
      <c r="PX15" s="4">
        <v>0.23782435125000001</v>
      </c>
      <c r="PY15" s="4">
        <v>24.54</v>
      </c>
      <c r="PZ15" s="4">
        <v>22.3810416666667</v>
      </c>
      <c r="QA15" s="4">
        <v>27.553333333333299</v>
      </c>
      <c r="QB15" s="4">
        <v>41.453958333333297</v>
      </c>
      <c r="QC15" s="4">
        <v>41.550833333333301</v>
      </c>
      <c r="QD15" s="4">
        <v>26.40625</v>
      </c>
      <c r="QE15" s="4">
        <v>26.36</v>
      </c>
      <c r="QF15" s="4">
        <v>0.42184852291666702</v>
      </c>
      <c r="QG15" s="4">
        <v>0.38859204791666702</v>
      </c>
      <c r="QH15" s="4">
        <v>59.8333333333333</v>
      </c>
      <c r="QI15" s="4">
        <v>57.418333333333301</v>
      </c>
      <c r="QJ15" s="4">
        <v>58</v>
      </c>
      <c r="QK15" s="4">
        <f t="shared" si="72"/>
        <v>-1.8333333333333002</v>
      </c>
      <c r="QL15" s="4">
        <f t="shared" si="73"/>
        <v>0.58166666666669897</v>
      </c>
      <c r="QM15" s="4">
        <v>1904.0109583333301</v>
      </c>
      <c r="QN15" s="4">
        <v>1848.7023125000001</v>
      </c>
      <c r="QO15" s="4">
        <v>0.18823638235625001</v>
      </c>
      <c r="QP15" s="4">
        <v>0.16649739298541699</v>
      </c>
      <c r="QQ15" s="4">
        <v>0.16005775125624999</v>
      </c>
      <c r="QR15" s="4">
        <v>0.123279321864583</v>
      </c>
      <c r="QS15" s="4">
        <v>0.11980090510624999</v>
      </c>
      <c r="QT15" s="4">
        <v>7.73805164770833E-2</v>
      </c>
      <c r="QU15" s="4">
        <v>9.10419306833333E-2</v>
      </c>
      <c r="QV15" s="4">
        <v>3.3288535047916699E-2</v>
      </c>
      <c r="QW15" s="4">
        <v>2.90900678104167E-2</v>
      </c>
      <c r="QX15" s="4">
        <v>4.4215400531249997E-2</v>
      </c>
      <c r="QY15" s="4">
        <v>0.35021824996250001</v>
      </c>
      <c r="QZ15" s="4">
        <v>0.34048437676249999</v>
      </c>
      <c r="RA15" s="4">
        <v>0.33914728366875002</v>
      </c>
      <c r="RB15" s="4">
        <v>0.29996398955624998</v>
      </c>
      <c r="RC15" s="4">
        <v>0.173429151983333</v>
      </c>
      <c r="RD15" s="4">
        <v>0.18471828577499999</v>
      </c>
      <c r="RE15" s="4">
        <v>0.464674088808333</v>
      </c>
      <c r="RF15" s="4">
        <v>0.40389345303125002</v>
      </c>
      <c r="RG15" s="4">
        <v>0.23643603928958301</v>
      </c>
      <c r="RH15" s="4">
        <v>0.68253930415416697</v>
      </c>
      <c r="RI15" s="4">
        <v>0.25704852610416701</v>
      </c>
      <c r="RJ15" s="4">
        <v>0.69853003175833295</v>
      </c>
      <c r="RK15" s="4">
        <v>0.174190909233333</v>
      </c>
      <c r="RL15" s="4">
        <v>0.223303482358333</v>
      </c>
      <c r="RM15" s="4">
        <v>0.150885902779167</v>
      </c>
      <c r="RN15" s="4">
        <v>0.20316565655416699</v>
      </c>
      <c r="RO15" s="4">
        <v>-0.166795665208333</v>
      </c>
      <c r="RP15" s="4">
        <v>-6.3512628352083295E-2</v>
      </c>
      <c r="RQ15" s="4">
        <v>0.25704852610416701</v>
      </c>
      <c r="RR15" s="4">
        <v>0.69853003175833295</v>
      </c>
      <c r="RS15" s="4">
        <v>0.109316188191667</v>
      </c>
      <c r="RT15" s="4">
        <v>9.5641861995833299E-2</v>
      </c>
      <c r="RU15" s="4">
        <v>6.6791048160416699E-2</v>
      </c>
      <c r="RV15" s="4">
        <v>5.1586135002083297E-2</v>
      </c>
      <c r="RW15" s="4">
        <v>4.28562698125E-2</v>
      </c>
      <c r="RX15" s="4">
        <v>4.4284256612500003E-2</v>
      </c>
      <c r="RY15" s="4">
        <v>0.392117152379167</v>
      </c>
      <c r="RZ15" s="4">
        <v>0.46239782712916699</v>
      </c>
      <c r="SA15" s="4">
        <v>0.41450048299999998</v>
      </c>
      <c r="SB15" s="4">
        <v>0.48291221131458301</v>
      </c>
      <c r="SC15" s="4">
        <v>-0.124990440604167</v>
      </c>
      <c r="SD15" s="4">
        <v>-9.7995881854166703E-2</v>
      </c>
      <c r="SE15" s="4">
        <v>0.41450048299999998</v>
      </c>
      <c r="SF15" s="4">
        <v>0.48291221131458301</v>
      </c>
      <c r="SG15" s="4">
        <v>0.25058152002631601</v>
      </c>
      <c r="SH15" s="4">
        <v>0.37779420460526297</v>
      </c>
      <c r="SI15" s="4">
        <v>0.21812775807894699</v>
      </c>
      <c r="SJ15" s="4">
        <v>0.31681080223684199</v>
      </c>
      <c r="SK15" s="4">
        <v>0.45340683513157898</v>
      </c>
      <c r="SL15" s="4">
        <v>0.38274281947368399</v>
      </c>
      <c r="SM15" s="4">
        <v>0.310539701263158</v>
      </c>
      <c r="SN15" s="4">
        <v>0.46260277560526297</v>
      </c>
      <c r="SO15" s="4">
        <v>0.415361330736842</v>
      </c>
      <c r="SP15" s="4">
        <v>0.23972214807894701</v>
      </c>
      <c r="SQ15" s="4">
        <v>0.366786365</v>
      </c>
      <c r="SR15" s="4">
        <v>0.233978092421053</v>
      </c>
      <c r="SS15" s="4">
        <v>22.39</v>
      </c>
      <c r="ST15" s="4">
        <v>20.2152631578947</v>
      </c>
      <c r="SU15" s="4">
        <v>25.343947368420999</v>
      </c>
      <c r="SV15" s="4">
        <v>34.956842105263199</v>
      </c>
      <c r="SW15" s="4">
        <v>35.8747368421053</v>
      </c>
      <c r="SX15" s="4">
        <v>22.545263157894698</v>
      </c>
      <c r="SY15" s="4">
        <v>22.4368421052631</v>
      </c>
      <c r="SZ15" s="4">
        <v>0.34127514736842102</v>
      </c>
      <c r="TA15" s="4">
        <v>0.33833364736842098</v>
      </c>
      <c r="TB15" s="4">
        <v>62.170526315789502</v>
      </c>
      <c r="TC15" s="4">
        <v>57.212368421052602</v>
      </c>
      <c r="TD15" s="4">
        <v>62</v>
      </c>
      <c r="TE15" s="4">
        <f t="shared" si="74"/>
        <v>-0.17052631578950184</v>
      </c>
      <c r="TF15" s="4">
        <f t="shared" si="75"/>
        <v>4.7876315789473978</v>
      </c>
      <c r="TG15" s="4">
        <v>1956.5761578947399</v>
      </c>
      <c r="TH15" s="4">
        <v>1844.00086842105</v>
      </c>
      <c r="TI15" s="4">
        <v>0.196619603094737</v>
      </c>
      <c r="TJ15" s="4">
        <v>0.17572212654736799</v>
      </c>
      <c r="TK15" s="4">
        <v>0.144431577321053</v>
      </c>
      <c r="TL15" s="4">
        <v>9.35904039894737E-2</v>
      </c>
      <c r="TM15" s="4">
        <v>0.115551661723684</v>
      </c>
      <c r="TN15" s="4">
        <v>8.9468422721052598E-2</v>
      </c>
      <c r="TO15" s="4">
        <v>6.2218310113157899E-2</v>
      </c>
      <c r="TP15" s="4">
        <v>5.94258130526316E-3</v>
      </c>
      <c r="TQ15" s="4">
        <v>5.3729751757894802E-2</v>
      </c>
      <c r="TR15" s="4">
        <v>8.3585037271052598E-2</v>
      </c>
      <c r="TS15" s="4">
        <v>0.328155864423684</v>
      </c>
      <c r="TT15" s="4">
        <v>0.34874717878947398</v>
      </c>
      <c r="TU15" s="4">
        <v>0.317272821563158</v>
      </c>
      <c r="TV15" s="4">
        <v>0.28641257412105298</v>
      </c>
      <c r="TW15" s="4">
        <v>0.14060349578947401</v>
      </c>
      <c r="TX15" s="4">
        <v>0.18451903438947401</v>
      </c>
      <c r="TY15" s="4">
        <v>0.49011236651315798</v>
      </c>
      <c r="TZ15" s="4">
        <v>0.43142799845526297</v>
      </c>
      <c r="UA15" s="4">
        <v>0.46483378240000001</v>
      </c>
      <c r="UB15" s="4">
        <v>1.27051501170263</v>
      </c>
      <c r="UC15" s="4">
        <v>0.49146777851052598</v>
      </c>
      <c r="UD15" s="4">
        <v>1.2623630400947401</v>
      </c>
      <c r="UE15" s="4">
        <v>0.30838831404473699</v>
      </c>
      <c r="UF15" s="4">
        <v>0.49582542890789499</v>
      </c>
      <c r="UG15" s="4">
        <v>0.27175589162368402</v>
      </c>
      <c r="UH15" s="4">
        <v>0.45947763250526302</v>
      </c>
      <c r="UI15" s="4">
        <v>-0.116922350736842</v>
      </c>
      <c r="UJ15" s="4">
        <v>-1.02291705710526E-2</v>
      </c>
      <c r="UK15" s="4">
        <v>0.49146777851052598</v>
      </c>
      <c r="UL15" s="4">
        <v>1.2623630400947401</v>
      </c>
      <c r="UM15" s="4">
        <v>0.116928555413158</v>
      </c>
      <c r="UN15" s="4">
        <v>9.4550584121052605E-2</v>
      </c>
      <c r="UO15" s="4">
        <v>7.2698737226315799E-2</v>
      </c>
      <c r="UP15" s="4">
        <v>5.1572771428947402E-2</v>
      </c>
      <c r="UQ15" s="4">
        <v>4.4658000073684201E-2</v>
      </c>
      <c r="UR15" s="4">
        <v>4.3206269526315802E-2</v>
      </c>
      <c r="US15" s="4">
        <v>0.381504382952632</v>
      </c>
      <c r="UT15" s="4">
        <v>0.45781090549999998</v>
      </c>
      <c r="UU15" s="4">
        <v>0.40506093562631601</v>
      </c>
      <c r="UV15" s="4">
        <v>0.47809554191842102</v>
      </c>
      <c r="UW15" s="4">
        <v>-0.135178355289474</v>
      </c>
      <c r="UX15" s="4">
        <v>-9.7859062315789502E-2</v>
      </c>
      <c r="UY15" s="4">
        <v>0.40506093562631601</v>
      </c>
      <c r="UZ15" s="4">
        <v>0.47809554191842102</v>
      </c>
      <c r="VA15" s="4">
        <v>0.22919669672500001</v>
      </c>
      <c r="VB15" s="4">
        <v>0.35897641740000003</v>
      </c>
      <c r="VC15" s="4">
        <v>0.20754284267500001</v>
      </c>
      <c r="VD15" s="4">
        <v>0.29086815919999998</v>
      </c>
      <c r="VE15" s="4">
        <v>0.41313881212499998</v>
      </c>
      <c r="VF15" s="4">
        <v>0.37818743560000001</v>
      </c>
      <c r="VG15" s="4">
        <v>0.28062687317500001</v>
      </c>
      <c r="VH15" s="4">
        <v>0.44673807204999999</v>
      </c>
      <c r="VI15" s="4">
        <v>0.39833078487500001</v>
      </c>
      <c r="VJ15" s="4">
        <v>0.21092555330000001</v>
      </c>
      <c r="VK15" s="4">
        <v>0.32575325334999999</v>
      </c>
      <c r="VL15" s="4">
        <v>0.2091591817</v>
      </c>
      <c r="VM15" s="4">
        <v>31.55</v>
      </c>
      <c r="VN15" s="4">
        <v>30.623000000000001</v>
      </c>
      <c r="VO15" s="4">
        <v>14.9025</v>
      </c>
      <c r="VP15" s="4">
        <v>39.089500000000001</v>
      </c>
      <c r="VQ15" s="4">
        <v>40.29325</v>
      </c>
      <c r="VR15" s="4">
        <v>33.0625</v>
      </c>
      <c r="VS15" s="4">
        <v>33.1</v>
      </c>
      <c r="VT15" s="4">
        <v>0.16540615124999999</v>
      </c>
      <c r="VU15" s="4">
        <v>0.1811974335</v>
      </c>
      <c r="VV15" s="4">
        <v>67.811999999999998</v>
      </c>
      <c r="VW15" s="4">
        <v>63.678249999999998</v>
      </c>
      <c r="VX15" s="4">
        <v>68.099999999999994</v>
      </c>
      <c r="VY15" s="4">
        <f t="shared" si="76"/>
        <v>0.2879999999999967</v>
      </c>
      <c r="VZ15" s="4">
        <f t="shared" si="77"/>
        <v>4.4217499999999959</v>
      </c>
      <c r="WA15" s="4">
        <f t="shared" si="78"/>
        <v>2.3548749999999963</v>
      </c>
      <c r="WB15" s="4">
        <v>2084.632525</v>
      </c>
      <c r="WC15" s="4">
        <v>1990.7855750000001</v>
      </c>
      <c r="WD15" s="4">
        <v>0.22790707051</v>
      </c>
      <c r="WE15" s="4">
        <v>0.1706208702275</v>
      </c>
      <c r="WF15" s="4">
        <v>0.17338175173750001</v>
      </c>
      <c r="WG15" s="4">
        <v>0.12991627008750001</v>
      </c>
      <c r="WH15" s="4">
        <v>0.15646148393250001</v>
      </c>
      <c r="WI15" s="4">
        <v>6.7510869905000007E-2</v>
      </c>
      <c r="WJ15" s="4">
        <f t="shared" si="79"/>
        <v>0.11198617691875001</v>
      </c>
      <c r="WK15" s="4">
        <v>0.10052174596500001</v>
      </c>
      <c r="WL15" s="4">
        <v>2.5606621949999998E-2</v>
      </c>
      <c r="WM15" s="4">
        <v>5.69043657725E-2</v>
      </c>
      <c r="WN15" s="4">
        <v>4.1964238727499999E-2</v>
      </c>
      <c r="WO15" s="4">
        <v>0.36181922771250002</v>
      </c>
      <c r="WP15" s="4">
        <v>0.3281777232525</v>
      </c>
      <c r="WQ15" s="4">
        <v>0.35811523566749998</v>
      </c>
      <c r="WR15" s="4">
        <v>0.28330337352500001</v>
      </c>
      <c r="WS15" s="4">
        <v>0.14585966527999999</v>
      </c>
      <c r="WT15" s="4">
        <v>0.16712086187</v>
      </c>
      <c r="WU15" s="4">
        <v>0.59410845292750003</v>
      </c>
      <c r="WV15" s="4">
        <v>0.422723752625</v>
      </c>
      <c r="WW15" s="4">
        <v>0.36474967206749997</v>
      </c>
      <c r="WX15" s="4">
        <v>-1.5465813770375001</v>
      </c>
      <c r="WY15" s="4">
        <v>0.39781890002749998</v>
      </c>
      <c r="WZ15" s="4">
        <v>-1.6724129931575</v>
      </c>
      <c r="XA15" s="4">
        <v>0.28557379282000001</v>
      </c>
      <c r="XB15" s="4">
        <v>0.16030489762</v>
      </c>
      <c r="XC15" s="4">
        <v>0.2459135049175</v>
      </c>
      <c r="XD15" s="4">
        <v>0.1478856979</v>
      </c>
      <c r="XE15" s="4">
        <v>-0.181775443925</v>
      </c>
      <c r="XF15" s="4">
        <v>-4.8688179785000001E-2</v>
      </c>
      <c r="XG15" s="4">
        <v>0.39781890002749998</v>
      </c>
      <c r="XH15" s="4">
        <v>-1.6724129931575</v>
      </c>
      <c r="XI15" s="4">
        <v>0.17698568790249999</v>
      </c>
      <c r="XJ15" s="4">
        <v>0.12107463158249999</v>
      </c>
      <c r="XK15" s="4">
        <v>0.11046695889499999</v>
      </c>
      <c r="XL15" s="4">
        <v>6.3043300407500003E-2</v>
      </c>
      <c r="XM15" s="4">
        <v>6.8121627599999998E-2</v>
      </c>
      <c r="XN15" s="4">
        <v>5.8618306097500003E-2</v>
      </c>
      <c r="XO15" s="4">
        <v>0.391488256285</v>
      </c>
      <c r="XP15" s="4">
        <v>0.48899863193499998</v>
      </c>
      <c r="XQ15" s="4">
        <v>0.43227895587499998</v>
      </c>
      <c r="XR15" s="4">
        <v>0.5171037705</v>
      </c>
      <c r="XS15" s="4">
        <v>-0.19703311012499999</v>
      </c>
      <c r="XT15" s="4">
        <v>-0.1176387369</v>
      </c>
      <c r="XU15" s="4">
        <v>0.43227895587499998</v>
      </c>
      <c r="XV15" s="4">
        <v>0.5171037705</v>
      </c>
      <c r="XW15" s="4">
        <v>0.18834494193333301</v>
      </c>
      <c r="XX15" s="4">
        <v>0.2801527224</v>
      </c>
      <c r="XY15" s="4">
        <v>0.172250825066667</v>
      </c>
      <c r="XZ15" s="4">
        <v>0.2278618858</v>
      </c>
      <c r="YA15" s="4">
        <v>0.37092039793333298</v>
      </c>
      <c r="YB15" s="4">
        <v>0.32063108420000003</v>
      </c>
      <c r="YC15" s="4">
        <v>0.21483250406666701</v>
      </c>
      <c r="YD15" s="4">
        <v>0.39442424246666702</v>
      </c>
      <c r="YE15" s="4">
        <v>0.33648907099999997</v>
      </c>
      <c r="YF15" s="4">
        <v>0.16536520593333301</v>
      </c>
      <c r="YG15" s="4">
        <v>0.23670300620000001</v>
      </c>
      <c r="YH15" s="4">
        <v>0.1620784314</v>
      </c>
      <c r="YI15" s="4">
        <v>0.12153333333333299</v>
      </c>
      <c r="YJ15" s="4">
        <v>0.143933333333333</v>
      </c>
      <c r="YK15" s="4">
        <v>9.7199999999999995E-2</v>
      </c>
      <c r="YL15" s="4">
        <v>0.12786666666666699</v>
      </c>
      <c r="YM15" s="4">
        <v>0.15706666666666699</v>
      </c>
      <c r="YN15" s="4">
        <v>8.5599999999999996E-2</v>
      </c>
      <c r="YO15" s="4">
        <v>0.121133333333333</v>
      </c>
      <c r="YP15" s="4">
        <v>0.136333333333333</v>
      </c>
      <c r="YQ15" s="4">
        <v>0.104466666666667</v>
      </c>
      <c r="YR15" s="4">
        <v>0.127533333333333</v>
      </c>
      <c r="YS15" s="4">
        <v>0.15813333333333299</v>
      </c>
      <c r="YT15" s="4">
        <v>8.38666666666667E-2</v>
      </c>
      <c r="YU15" s="4">
        <v>31.9</v>
      </c>
      <c r="YV15" s="4">
        <v>30.439333333333298</v>
      </c>
      <c r="YW15" s="4">
        <v>20.159333333333301</v>
      </c>
      <c r="YX15" s="4">
        <v>34.344000000000001</v>
      </c>
      <c r="YY15" s="4">
        <v>37.566000000000003</v>
      </c>
      <c r="YZ15" s="4">
        <v>32.78</v>
      </c>
      <c r="ZA15" s="4">
        <v>32.799999999999997</v>
      </c>
      <c r="ZB15" s="4">
        <v>4.4114619133333297E-2</v>
      </c>
      <c r="ZC15" s="4">
        <v>0.120626627333333</v>
      </c>
      <c r="ZD15" s="4">
        <v>68.647999999999996</v>
      </c>
      <c r="ZE15" s="4">
        <v>63.091333333333303</v>
      </c>
      <c r="ZF15" s="4">
        <v>80.900000000000006</v>
      </c>
      <c r="ZG15" s="4">
        <f t="shared" si="80"/>
        <v>12.25200000000001</v>
      </c>
      <c r="ZH15" s="4">
        <f t="shared" si="81"/>
        <v>17.808666666666703</v>
      </c>
      <c r="ZI15" s="4">
        <v>2103.6275999999998</v>
      </c>
      <c r="ZJ15" s="4">
        <v>1977.45006666667</v>
      </c>
      <c r="ZK15" s="4">
        <v>0.29196879682666699</v>
      </c>
      <c r="ZL15" s="4">
        <v>0.232828704426667</v>
      </c>
      <c r="ZM15" s="4">
        <v>0.22094896452666701</v>
      </c>
      <c r="ZN15" s="4">
        <v>0.16829955660666701</v>
      </c>
      <c r="ZO15" s="4">
        <v>0.24867212718000001</v>
      </c>
      <c r="ZP15" s="4">
        <v>0.13414413718666701</v>
      </c>
      <c r="ZQ15" s="4">
        <v>0.17559366639999999</v>
      </c>
      <c r="ZR15" s="4">
        <v>6.66814763933333E-2</v>
      </c>
      <c r="ZS15" s="4">
        <v>7.7081680053333296E-2</v>
      </c>
      <c r="ZT15" s="4">
        <v>6.8541781166666704E-2</v>
      </c>
      <c r="ZU15" s="4">
        <v>0.41497184540666698</v>
      </c>
      <c r="ZV15" s="4">
        <v>0.36014441431999999</v>
      </c>
      <c r="ZW15" s="4">
        <v>0.40654833616666702</v>
      </c>
      <c r="ZX15" s="4">
        <v>0.32050716468666701</v>
      </c>
      <c r="ZY15" s="4">
        <v>0.13932736432000001</v>
      </c>
      <c r="ZZ15" s="4">
        <v>0.13819790058666701</v>
      </c>
      <c r="AAA15" s="4">
        <v>0.85366919469333302</v>
      </c>
      <c r="AAB15" s="4">
        <v>0.64436537488666701</v>
      </c>
      <c r="AAC15" s="4">
        <v>0.29887443798666702</v>
      </c>
      <c r="AAD15" s="4">
        <v>0.51457426783333304</v>
      </c>
      <c r="AAE15" s="4">
        <v>0.34458100545333298</v>
      </c>
      <c r="AAF15" s="4">
        <v>0.53810829961999995</v>
      </c>
      <c r="AAG15" s="4">
        <v>0.29706500462666702</v>
      </c>
      <c r="AAH15" s="4">
        <v>0.27271047051333303</v>
      </c>
      <c r="AAI15" s="4">
        <v>0.24669598485333299</v>
      </c>
      <c r="AAJ15" s="4">
        <v>0.23679825458666701</v>
      </c>
      <c r="AAK15" s="4">
        <v>-0.29539754193333301</v>
      </c>
      <c r="AAL15" s="4">
        <v>-0.121988327093333</v>
      </c>
      <c r="AAM15" s="4">
        <v>0.60084354636000004</v>
      </c>
      <c r="AAN15" s="4">
        <v>7.6469789644666699</v>
      </c>
      <c r="AAO15" s="4">
        <v>0.29738491428000002</v>
      </c>
      <c r="AAP15" s="4">
        <v>0.161939203606667</v>
      </c>
      <c r="AAQ15" s="4">
        <v>0.20384797156666701</v>
      </c>
      <c r="AAR15" s="4">
        <v>9.3829609300000005E-2</v>
      </c>
      <c r="AAS15" s="4">
        <v>0.1021294388</v>
      </c>
      <c r="AAT15" s="4">
        <v>7.0235529833333296E-2</v>
      </c>
      <c r="AAU15" s="4">
        <v>0.35024408263333301</v>
      </c>
      <c r="AAV15" s="4">
        <v>0.44870075029333301</v>
      </c>
      <c r="AAW15" s="4">
        <v>0.41251640488000002</v>
      </c>
      <c r="AAX15" s="4">
        <v>0.49163679329999999</v>
      </c>
      <c r="AAY15" s="4">
        <v>-0.33033607166666701</v>
      </c>
      <c r="AAZ15" s="4">
        <v>-0.166036530533333</v>
      </c>
      <c r="ABA15" s="4">
        <v>0.70989232748666697</v>
      </c>
      <c r="ABB15" s="4">
        <v>0.99822658253999996</v>
      </c>
      <c r="ABC15" s="4">
        <v>0.15608492133333299</v>
      </c>
      <c r="ABD15" s="4">
        <v>0.223728718722222</v>
      </c>
      <c r="ABE15" s="4">
        <v>0.141116128611111</v>
      </c>
      <c r="ABF15" s="4">
        <v>0.192271372333333</v>
      </c>
      <c r="ABG15" s="4">
        <v>0.41585692838888899</v>
      </c>
      <c r="ABH15" s="4">
        <v>0.38876162011111098</v>
      </c>
      <c r="ABI15" s="4">
        <v>0.1583</v>
      </c>
      <c r="ABJ15" s="4">
        <v>0.45101746194444398</v>
      </c>
      <c r="ABK15" s="4">
        <v>0.32158960188888902</v>
      </c>
      <c r="ABL15" s="4">
        <v>0.13378263872222201</v>
      </c>
      <c r="ABM15" s="4">
        <v>0.16110553883333301</v>
      </c>
      <c r="ABN15" s="4">
        <v>0.14454404600000001</v>
      </c>
      <c r="ABO15" s="4">
        <v>9.8722222222222197E-2</v>
      </c>
      <c r="ABP15" s="4">
        <v>0.123333333333333</v>
      </c>
      <c r="ABQ15" s="4">
        <v>7.1388888888888904E-2</v>
      </c>
      <c r="ABR15" s="4">
        <v>0.11333333333333299</v>
      </c>
      <c r="ABS15" s="4">
        <v>0.15911111111111101</v>
      </c>
      <c r="ABT15" s="4">
        <v>5.2999999999999999E-2</v>
      </c>
      <c r="ABU15" s="4">
        <v>9.8555555555555605E-2</v>
      </c>
      <c r="ABV15" s="4">
        <v>0.11799999999999999</v>
      </c>
      <c r="ABW15" s="4">
        <v>7.6333333333333295E-2</v>
      </c>
      <c r="ABX15" s="4">
        <v>0.114111111111111</v>
      </c>
      <c r="ABY15" s="4">
        <v>0.15961111111111101</v>
      </c>
      <c r="ABZ15" s="4">
        <v>5.1888888888888901E-2</v>
      </c>
      <c r="ACA15" s="4">
        <v>20.321666666666701</v>
      </c>
      <c r="ACB15" s="4">
        <v>19.254444444444399</v>
      </c>
      <c r="ACC15" s="4">
        <v>11.8783333333333</v>
      </c>
      <c r="ACD15" s="4">
        <v>20.5966666666667</v>
      </c>
      <c r="ACE15" s="4">
        <v>22.188333333333301</v>
      </c>
      <c r="ACF15" s="4">
        <v>20.4022222222222</v>
      </c>
      <c r="ACG15" s="4">
        <v>20.4172222222222</v>
      </c>
      <c r="ACH15" s="4">
        <v>6.9974921666666598E-3</v>
      </c>
      <c r="ACI15" s="4">
        <v>4.4938174444444402E-2</v>
      </c>
      <c r="ACJ15" s="4">
        <v>44.692777777777799</v>
      </c>
      <c r="ACK15" s="4">
        <v>39.380555555555603</v>
      </c>
      <c r="ACL15" s="4">
        <v>97.1</v>
      </c>
      <c r="ACM15" s="4">
        <f t="shared" si="82"/>
        <v>52.407222222222195</v>
      </c>
      <c r="ACN15" s="4">
        <f t="shared" si="83"/>
        <v>57.719444444444392</v>
      </c>
      <c r="ACO15" s="4">
        <f t="shared" si="84"/>
        <v>55.06333333333329</v>
      </c>
      <c r="ACP15" s="4">
        <v>1347.76833333333</v>
      </c>
      <c r="ACQ15" s="4">
        <v>1227.1985</v>
      </c>
      <c r="ACR15" s="4">
        <v>0.47977061124444398</v>
      </c>
      <c r="ACS15" s="4">
        <v>0.36559064940000002</v>
      </c>
      <c r="ACT15" s="4">
        <v>0.34022364075</v>
      </c>
      <c r="ACU15" s="4">
        <v>0.33856944690000002</v>
      </c>
      <c r="ACV15" s="4">
        <v>0.47593335949444399</v>
      </c>
      <c r="ACW15" s="4">
        <v>0.30007372365000001</v>
      </c>
      <c r="ACX15" s="4">
        <v>0.33635931543888897</v>
      </c>
      <c r="ACY15" s="4">
        <v>0.27046877587222201</v>
      </c>
      <c r="ACZ15" s="4">
        <v>0.167133162366667</v>
      </c>
      <c r="ADA15" s="4">
        <v>3.2253002611111102E-2</v>
      </c>
      <c r="ADB15" s="4">
        <v>0.51409238451111094</v>
      </c>
      <c r="ADC15" s="4">
        <v>0.49167835158888901</v>
      </c>
      <c r="ADD15" s="4">
        <v>0.54203017662777797</v>
      </c>
      <c r="ADE15" s="4">
        <v>0.45229370144999997</v>
      </c>
      <c r="ADF15" s="4">
        <v>4.5258349138888897E-2</v>
      </c>
      <c r="ADG15" s="4">
        <v>0.15172349609444399</v>
      </c>
      <c r="ADH15" s="4">
        <v>1.8575494558944401</v>
      </c>
      <c r="ADI15" s="4">
        <v>1.19755901043333</v>
      </c>
      <c r="ADJ15" s="4">
        <v>0.35655028389444399</v>
      </c>
      <c r="ADK15" s="4">
        <v>9.8619014355555604E-2</v>
      </c>
      <c r="ADL15" s="4">
        <v>0.44823652191666702</v>
      </c>
      <c r="ADM15" s="4">
        <v>0.119425350905556</v>
      </c>
      <c r="ADN15" s="4">
        <v>0.44106865435555598</v>
      </c>
      <c r="ADO15" s="4">
        <v>9.7636142450000005E-2</v>
      </c>
      <c r="ADP15" s="4">
        <v>0.348176439577778</v>
      </c>
      <c r="ADQ15" s="4">
        <v>7.4828813727777804E-2</v>
      </c>
      <c r="ADR15" s="4">
        <v>-0.49933490188888902</v>
      </c>
      <c r="ADS15" s="4">
        <v>-0.42356492688888903</v>
      </c>
      <c r="ADT15" s="4">
        <v>0.82886229751111096</v>
      </c>
      <c r="ADU15" s="4">
        <v>0.1820615344</v>
      </c>
      <c r="ADV15" s="4">
        <v>0.49836948149444399</v>
      </c>
      <c r="ADW15" s="4">
        <v>0.23850909070555601</v>
      </c>
      <c r="ADX15" s="4">
        <v>0.373160838022222</v>
      </c>
      <c r="ADY15" s="4">
        <v>0.14921212237222201</v>
      </c>
      <c r="ADZ15" s="4">
        <v>0.16236203966111101</v>
      </c>
      <c r="AEA15" s="4">
        <v>9.6633858261111094E-2</v>
      </c>
      <c r="AEB15" s="4">
        <v>0.33264520279999998</v>
      </c>
      <c r="AEC15" s="4">
        <v>0.42384593322222203</v>
      </c>
      <c r="AED15" s="4">
        <v>0.42799102812777801</v>
      </c>
      <c r="AEE15" s="4">
        <v>0.49192573632777797</v>
      </c>
      <c r="AEF15" s="4">
        <v>-0.52954074083333302</v>
      </c>
      <c r="AEG15" s="4">
        <v>-0.245343357555556</v>
      </c>
      <c r="AEH15" s="4">
        <v>0.75717490179444402</v>
      </c>
      <c r="AEI15" s="4">
        <v>1.02954470356667</v>
      </c>
      <c r="AEJ15" s="4">
        <v>0.14698328045454501</v>
      </c>
      <c r="AEK15" s="4">
        <v>0.19484036872727301</v>
      </c>
      <c r="AEL15" s="4">
        <v>0.122205514636364</v>
      </c>
      <c r="AEM15" s="4">
        <v>0.17081715863636401</v>
      </c>
      <c r="AEN15" s="4">
        <v>0.38196926963636402</v>
      </c>
      <c r="AEO15" s="4">
        <v>0.28323692518181798</v>
      </c>
      <c r="AEP15" s="4">
        <v>0.14601549263636401</v>
      </c>
      <c r="AEQ15" s="4">
        <v>0.41218137536363603</v>
      </c>
      <c r="AER15" s="4">
        <v>0.28946892899999999</v>
      </c>
      <c r="AES15" s="4">
        <v>0.126011176</v>
      </c>
      <c r="AET15" s="4">
        <v>0.155664833</v>
      </c>
      <c r="AEU15" s="4">
        <v>0.124454922636364</v>
      </c>
      <c r="AEV15" s="4">
        <v>9.5818181818181802E-2</v>
      </c>
      <c r="AEW15" s="4">
        <v>0.124545454545455</v>
      </c>
      <c r="AEX15" s="4">
        <v>6.2363636363636399E-2</v>
      </c>
      <c r="AEY15" s="4">
        <v>0.113909090909091</v>
      </c>
      <c r="AEZ15" s="4">
        <v>0.166727272727273</v>
      </c>
      <c r="AFA15" s="4">
        <v>4.3090909090909103E-2</v>
      </c>
      <c r="AFB15" s="4">
        <v>9.5000000000000001E-2</v>
      </c>
      <c r="AFC15" s="4">
        <v>0.113272727272727</v>
      </c>
      <c r="AFD15" s="4">
        <v>7.1363636363636407E-2</v>
      </c>
      <c r="AFE15" s="4">
        <v>0.10972727272727301</v>
      </c>
      <c r="AFF15" s="4">
        <v>0.15245454545454501</v>
      </c>
      <c r="AFG15" s="4">
        <v>5.2363636363636397E-2</v>
      </c>
      <c r="AFH15" s="4">
        <v>29.4018181818182</v>
      </c>
      <c r="AFI15" s="4">
        <v>33.419090909090897</v>
      </c>
      <c r="AFJ15" s="4">
        <v>17.5045454545455</v>
      </c>
      <c r="AFK15" s="4">
        <v>36.661818181818198</v>
      </c>
      <c r="AFL15" s="4">
        <v>42.973636363636402</v>
      </c>
      <c r="AFM15" s="4">
        <v>34.248181818181799</v>
      </c>
      <c r="AFN15" s="4">
        <v>34.39</v>
      </c>
      <c r="AFO15" s="4">
        <v>6.7158340727272697E-2</v>
      </c>
      <c r="AFP15" s="4">
        <v>0.219858132727273</v>
      </c>
      <c r="AFQ15" s="4">
        <v>80.665454545454594</v>
      </c>
      <c r="AFR15" s="4">
        <v>65.799090909090907</v>
      </c>
      <c r="AFS15" s="4">
        <v>101.2</v>
      </c>
      <c r="AFT15" s="4">
        <f t="shared" si="85"/>
        <v>20.534545454545409</v>
      </c>
      <c r="AFU15" s="4">
        <f t="shared" si="86"/>
        <v>35.400909090909096</v>
      </c>
      <c r="AFV15" s="4">
        <f t="shared" si="87"/>
        <v>27.967727272727252</v>
      </c>
      <c r="AFW15" s="4">
        <v>2376.2161818181798</v>
      </c>
      <c r="AFX15" s="4">
        <v>2038.9242727272699</v>
      </c>
      <c r="AFY15" s="4">
        <v>0.47488926876363602</v>
      </c>
      <c r="AFZ15" s="4">
        <v>0.37550259868181801</v>
      </c>
      <c r="AGA15" s="4">
        <v>0.32858138071818199</v>
      </c>
      <c r="AGB15" s="4">
        <v>0.24680761809090901</v>
      </c>
      <c r="AGC15" s="4">
        <v>0.45436347536363603</v>
      </c>
      <c r="AGD15" s="4">
        <v>0.32027210994545502</v>
      </c>
      <c r="AGE15" s="4">
        <f t="shared" si="88"/>
        <v>0.38731779265454552</v>
      </c>
      <c r="AGF15" s="4">
        <v>0.30532677818181803</v>
      </c>
      <c r="AGG15" s="4">
        <v>0.186155062590909</v>
      </c>
      <c r="AGH15" s="4">
        <v>0.174109637554545</v>
      </c>
      <c r="AGI15" s="4">
        <v>0.144041743736364</v>
      </c>
      <c r="AGJ15" s="4">
        <v>0.53483115233636402</v>
      </c>
      <c r="AGK15" s="4">
        <v>0.50970144467272704</v>
      </c>
      <c r="AGL15" s="4">
        <v>0.53034307121818203</v>
      </c>
      <c r="AGM15" s="4">
        <v>0.43828007959999998</v>
      </c>
      <c r="AGN15" s="4">
        <v>8.0033168327272697E-2</v>
      </c>
      <c r="AGO15" s="4">
        <v>0.16474210919999999</v>
      </c>
      <c r="AGP15" s="4">
        <v>1.8325009128090901</v>
      </c>
      <c r="AGQ15" s="4">
        <v>1.26846916059091</v>
      </c>
      <c r="AGR15" s="4">
        <v>0.39273880482727302</v>
      </c>
      <c r="AGS15" s="4">
        <v>0.43719310761818198</v>
      </c>
      <c r="AGT15" s="4">
        <v>0.48206579846363601</v>
      </c>
      <c r="AGU15" s="4">
        <v>0.50313596116363601</v>
      </c>
      <c r="AGV15" s="4">
        <v>0.46060251429999999</v>
      </c>
      <c r="AGW15" s="4">
        <v>0.45045648318181802</v>
      </c>
      <c r="AGX15" s="4">
        <v>0.36707530199999999</v>
      </c>
      <c r="AGY15" s="4">
        <v>0.377209361236364</v>
      </c>
      <c r="AGZ15" s="4">
        <v>-0.46181692045454498</v>
      </c>
      <c r="AHA15" s="4">
        <v>-0.312235642636364</v>
      </c>
      <c r="AHB15" s="4">
        <v>0.97150000040909101</v>
      </c>
      <c r="AHC15" s="4">
        <v>1.10974813670909</v>
      </c>
      <c r="AHD15" s="4">
        <v>0.53195301100000003</v>
      </c>
      <c r="AHE15" s="4">
        <v>0.27587341040000002</v>
      </c>
      <c r="AHF15" s="4">
        <v>0.40487017068181802</v>
      </c>
      <c r="AHG15" s="4">
        <v>0.182461776663636</v>
      </c>
      <c r="AHH15" s="4">
        <v>0.17142060946363599</v>
      </c>
      <c r="AHI15" s="4">
        <v>0.104151849190909</v>
      </c>
      <c r="AHJ15" s="4">
        <v>0.32466773399999999</v>
      </c>
      <c r="AHK15" s="4">
        <v>0.3926010539</v>
      </c>
      <c r="AHL15" s="4">
        <v>0.43053446080000002</v>
      </c>
      <c r="AHM15" s="4">
        <v>0.45511204014545498</v>
      </c>
      <c r="AHN15" s="4">
        <v>-0.56199766827272701</v>
      </c>
      <c r="AHO15" s="4">
        <v>-0.29131818990909097</v>
      </c>
      <c r="AHP15" s="4">
        <v>0.76246687829090898</v>
      </c>
      <c r="AHQ15" s="4">
        <v>0.88446367036363605</v>
      </c>
      <c r="AHR15" s="4">
        <v>0.121399946473684</v>
      </c>
      <c r="AHS15" s="4">
        <v>0.154339562052632</v>
      </c>
      <c r="AHT15" s="4">
        <v>9.8617486894736803E-2</v>
      </c>
      <c r="AHU15" s="4">
        <v>0.13536926568421101</v>
      </c>
      <c r="AHV15" s="4">
        <v>0.33622023057894701</v>
      </c>
      <c r="AHW15" s="4">
        <v>0.24624154047368399</v>
      </c>
      <c r="AHX15" s="4">
        <v>0.11666825289473701</v>
      </c>
      <c r="AHY15" s="4">
        <v>0.37409074626315802</v>
      </c>
      <c r="AHZ15" s="4">
        <v>0.24856583173684199</v>
      </c>
      <c r="AIA15" s="4">
        <v>0.105627206157895</v>
      </c>
      <c r="AIB15" s="4">
        <v>0.118187323368421</v>
      </c>
      <c r="AIC15" s="4">
        <v>0.103555534631579</v>
      </c>
      <c r="AID15" s="4">
        <v>8.3947368421052604E-2</v>
      </c>
      <c r="AIE15" s="4">
        <v>0.115</v>
      </c>
      <c r="AIF15" s="4">
        <v>4.5789473684210498E-2</v>
      </c>
      <c r="AIG15" s="4">
        <v>9.5052631578947402E-2</v>
      </c>
      <c r="AIH15" s="4">
        <v>0.146684210526316</v>
      </c>
      <c r="AII15" s="4">
        <v>0.03</v>
      </c>
      <c r="AIJ15" s="4">
        <v>8.2421052631579006E-2</v>
      </c>
      <c r="AIK15" s="4">
        <v>0.106052631578947</v>
      </c>
      <c r="AIL15" s="4">
        <v>5.35263157894737E-2</v>
      </c>
      <c r="AIM15" s="4">
        <v>9.5473684210526294E-2</v>
      </c>
      <c r="AIN15" s="4">
        <v>0.14073684210526299</v>
      </c>
      <c r="AIO15" s="4">
        <v>3.5368421052631598E-2</v>
      </c>
      <c r="AIP15" s="4">
        <v>29.28</v>
      </c>
      <c r="AIQ15" s="4">
        <v>26.2505263157895</v>
      </c>
      <c r="AIR15" s="4">
        <v>16.989999999999998</v>
      </c>
      <c r="AIS15" s="4">
        <v>27.690526315789501</v>
      </c>
      <c r="AIT15" s="4">
        <v>29.2221052631579</v>
      </c>
      <c r="AIU15" s="4">
        <v>28.74</v>
      </c>
      <c r="AIV15" s="4">
        <v>28.8126315789474</v>
      </c>
      <c r="AIW15" s="4">
        <v>-2.3937275684210502E-2</v>
      </c>
      <c r="AIX15" s="4">
        <v>1.3349978684210499E-2</v>
      </c>
      <c r="AIY15" s="4">
        <v>78.562105263157903</v>
      </c>
      <c r="AIZ15" s="4">
        <v>70.992105263157896</v>
      </c>
      <c r="AJA15" s="4">
        <v>116</v>
      </c>
      <c r="AJB15" s="4">
        <f t="shared" si="89"/>
        <v>37.437894736842097</v>
      </c>
      <c r="AJC15" s="4">
        <f t="shared" si="90"/>
        <v>45.007894736842104</v>
      </c>
      <c r="AJD15" s="4">
        <f t="shared" si="91"/>
        <v>41.2228947368421</v>
      </c>
      <c r="AJE15" s="4">
        <v>2328.7493684210499</v>
      </c>
      <c r="AJF15" s="4">
        <v>2156.8147894736799</v>
      </c>
      <c r="AJG15" s="4">
        <v>0.51929058960526298</v>
      </c>
      <c r="AJH15" s="4">
        <v>0.41855268532631601</v>
      </c>
      <c r="AJI15" s="4">
        <v>0.35958438927368402</v>
      </c>
      <c r="AJJ15" s="4">
        <v>0.28738909801578899</v>
      </c>
      <c r="AJK15" s="4">
        <v>0.51900196267894705</v>
      </c>
      <c r="AJL15" s="4">
        <v>0.36628896273684203</v>
      </c>
      <c r="AJM15" s="4">
        <f t="shared" si="92"/>
        <v>0.44264546270789451</v>
      </c>
      <c r="AJN15" s="4">
        <v>0.358561709405263</v>
      </c>
      <c r="AJO15" s="4">
        <v>0.229338346363158</v>
      </c>
      <c r="AJP15" s="4">
        <v>0.19934471652105301</v>
      </c>
      <c r="AJQ15" s="4">
        <v>0.15141508004210499</v>
      </c>
      <c r="AJR15" s="4">
        <v>0.56271784709473704</v>
      </c>
      <c r="AJS15" s="4">
        <v>0.54019507502631603</v>
      </c>
      <c r="AJT15" s="4">
        <v>0.55577862030526304</v>
      </c>
      <c r="AJU15" s="4">
        <v>0.46268719864736801</v>
      </c>
      <c r="AJV15" s="4">
        <v>5.8859913105263201E-2</v>
      </c>
      <c r="AJW15" s="4">
        <v>0.155094518136842</v>
      </c>
      <c r="AJX15" s="4">
        <v>2.2587684289315799</v>
      </c>
      <c r="AJY15" s="4">
        <v>1.5389908132315799</v>
      </c>
      <c r="AJZ15" s="4">
        <v>0.39191169836842099</v>
      </c>
      <c r="AKA15" s="4">
        <v>0.43914874059999998</v>
      </c>
      <c r="AKB15" s="4">
        <v>0.49174744785789498</v>
      </c>
      <c r="AKC15" s="4">
        <v>0.50021195477368396</v>
      </c>
      <c r="AKD15" s="4">
        <v>0.48788298065789498</v>
      </c>
      <c r="AKE15" s="4">
        <v>0.42842905178420998</v>
      </c>
      <c r="AKF15" s="4">
        <v>0.38624778793157899</v>
      </c>
      <c r="AKG15" s="4">
        <v>0.35425557914210498</v>
      </c>
      <c r="AKH15" s="4">
        <v>-0.521051246157895</v>
      </c>
      <c r="AKI15" s="4">
        <v>-0.35544043160526301</v>
      </c>
      <c r="AKJ15" s="4">
        <v>1.0271891276578899</v>
      </c>
      <c r="AKK15" s="4">
        <v>0.44266779915263199</v>
      </c>
      <c r="AKL15" s="4">
        <v>0.62107435486315798</v>
      </c>
      <c r="AKM15" s="4">
        <v>0.369003408442105</v>
      </c>
      <c r="AKN15" s="4">
        <v>0.49134188870000001</v>
      </c>
      <c r="AKO15" s="4">
        <v>0.26292505381578901</v>
      </c>
      <c r="AKP15" s="4">
        <v>0.19805837107368399</v>
      </c>
      <c r="AKQ15" s="4">
        <v>0.131369800115789</v>
      </c>
      <c r="AKR15" s="4">
        <v>0.19806000000000001</v>
      </c>
      <c r="AKS15" s="4">
        <v>0.32025515273684202</v>
      </c>
      <c r="AKT15" s="4">
        <v>0.37816276259999998</v>
      </c>
      <c r="AKU15" s="4">
        <v>0.43282520147894699</v>
      </c>
      <c r="AKV15" s="4">
        <v>0.461512194342105</v>
      </c>
      <c r="AKW15" s="4">
        <v>-0.64753888815789495</v>
      </c>
      <c r="AKX15" s="4">
        <v>-0.38501943610526301</v>
      </c>
      <c r="AKY15" s="4">
        <v>0.76662259744210504</v>
      </c>
      <c r="AKZ15" s="4">
        <v>0.91264013326315796</v>
      </c>
      <c r="ALA15" s="4">
        <v>8.9608758035714303E-2</v>
      </c>
      <c r="ALB15" s="4">
        <v>9.9421529178571402E-2</v>
      </c>
      <c r="ALC15" s="4">
        <v>7.7103374071428601E-2</v>
      </c>
      <c r="ALD15" s="4">
        <v>9.9839278607142798E-2</v>
      </c>
      <c r="ALE15" s="4">
        <v>0.28781512603571402</v>
      </c>
      <c r="ALF15" s="4">
        <v>0.18957124128571401</v>
      </c>
      <c r="ALG15" s="4">
        <v>8.5415507964285806E-2</v>
      </c>
      <c r="ALH15" s="4">
        <v>0.33311815889285701</v>
      </c>
      <c r="ALI15" s="4">
        <v>0.20989452685714299</v>
      </c>
      <c r="ALJ15" s="4">
        <v>7.3324649000000006E-2</v>
      </c>
      <c r="ALK15" s="4">
        <v>7.1238143142857105E-2</v>
      </c>
      <c r="ALL15" s="4">
        <v>7.6133103928571394E-2</v>
      </c>
      <c r="ALM15" s="4">
        <v>6.7607142857142893E-2</v>
      </c>
      <c r="ALN15" s="4">
        <v>0.10299999999999999</v>
      </c>
      <c r="ALO15" s="4">
        <v>2.81785714285714E-2</v>
      </c>
      <c r="ALP15" s="4">
        <v>7.7785714285714305E-2</v>
      </c>
      <c r="ALQ15" s="4">
        <v>0.13178571428571401</v>
      </c>
      <c r="ALR15" s="4">
        <v>1.83928571428572E-2</v>
      </c>
      <c r="ALS15" s="4">
        <v>33.715000000000003</v>
      </c>
      <c r="ALT15" s="4">
        <v>33.997500000000002</v>
      </c>
      <c r="ALU15" s="4">
        <v>21.160714285714299</v>
      </c>
      <c r="ALV15" s="4">
        <v>29.654285714285699</v>
      </c>
      <c r="ALW15" s="4">
        <v>30.813928571428601</v>
      </c>
      <c r="ALX15" s="4">
        <v>33.8264285714286</v>
      </c>
      <c r="ALY15" s="4">
        <v>33.911428571428601</v>
      </c>
      <c r="ALZ15" s="4">
        <v>-0.104879024642857</v>
      </c>
      <c r="AMA15" s="4">
        <v>-7.0229761249999995E-2</v>
      </c>
      <c r="AMB15" s="4">
        <v>87.532142857142802</v>
      </c>
      <c r="AMC15" s="4">
        <v>79.547857142857197</v>
      </c>
      <c r="AMD15" s="4">
        <v>140</v>
      </c>
      <c r="AME15" s="4">
        <f t="shared" si="94"/>
        <v>52.467857142857198</v>
      </c>
      <c r="AMF15" s="4">
        <f t="shared" si="95"/>
        <v>60.452142857142803</v>
      </c>
      <c r="AMG15" s="4">
        <f t="shared" si="96"/>
        <v>56.46</v>
      </c>
      <c r="AMH15" s="4">
        <v>2532.2593571428602</v>
      </c>
      <c r="AMI15" s="4">
        <v>2351.0627142857102</v>
      </c>
      <c r="AMJ15" s="4">
        <v>0.58746203170714295</v>
      </c>
      <c r="AMK15" s="4">
        <v>0.46868037787142802</v>
      </c>
      <c r="AML15" s="4">
        <v>0.41987493305714302</v>
      </c>
      <c r="AMM15" s="4">
        <v>0.30762418167857097</v>
      </c>
      <c r="AMN15" s="4">
        <v>0.64802392283214305</v>
      </c>
      <c r="AMO15" s="4">
        <v>0.47805743704999998</v>
      </c>
      <c r="AMP15" s="4">
        <f t="shared" si="97"/>
        <v>0.56304067994107154</v>
      </c>
      <c r="AMQ15" s="4">
        <v>0.49633035016785698</v>
      </c>
      <c r="AMR15" s="4">
        <v>0.31428414932499998</v>
      </c>
      <c r="AMS15" s="4">
        <v>0.225138584321429</v>
      </c>
      <c r="AMT15" s="4">
        <v>0.19576020462857099</v>
      </c>
      <c r="AMU15" s="4">
        <v>0.62512718532857103</v>
      </c>
      <c r="AMV15" s="4">
        <v>0.56584277646071401</v>
      </c>
      <c r="AMW15" s="4">
        <v>0.63626535307142895</v>
      </c>
      <c r="AMX15" s="4">
        <v>0.51221444783571402</v>
      </c>
      <c r="AMY15" s="4">
        <v>5.6706268875E-2</v>
      </c>
      <c r="AMZ15" s="4">
        <v>0.124342590114286</v>
      </c>
      <c r="ANA15" s="4">
        <v>2.9451610277642901</v>
      </c>
      <c r="ANB15" s="4">
        <v>2.0003728719999998</v>
      </c>
      <c r="ANC15" s="4">
        <v>0.35033891303214298</v>
      </c>
      <c r="AND15" s="4">
        <v>0.41028468955714298</v>
      </c>
      <c r="ANE15" s="4">
        <v>0.468682253539286</v>
      </c>
      <c r="ANF15" s="4">
        <v>0.4963647095</v>
      </c>
      <c r="ANG15" s="4">
        <v>0.49677135598928601</v>
      </c>
      <c r="ANH15" s="4">
        <v>0.49680731317857102</v>
      </c>
      <c r="ANI15" s="4">
        <v>0.38394117260357102</v>
      </c>
      <c r="ANJ15" s="4">
        <v>0.40738248790714299</v>
      </c>
      <c r="ANK15" s="4">
        <v>-0.65947559774999998</v>
      </c>
      <c r="ANL15" s="4">
        <v>-0.467503199107143</v>
      </c>
      <c r="ANM15" s="4">
        <v>0.90505727224999999</v>
      </c>
      <c r="ANN15" s="4">
        <v>1.3219623232214299</v>
      </c>
      <c r="ANO15" s="4">
        <v>0.75169816255357103</v>
      </c>
      <c r="ANP15" s="4">
        <v>0.54809219408214305</v>
      </c>
      <c r="ANQ15" s="22">
        <v>-9999</v>
      </c>
      <c r="ANR15" s="4">
        <v>0.61540097691428597</v>
      </c>
      <c r="ANS15" s="4">
        <v>0.41925948198214302</v>
      </c>
      <c r="ANT15" s="4">
        <v>0.256593526289286</v>
      </c>
      <c r="ANU15" s="4">
        <v>0.19481486415357099</v>
      </c>
      <c r="ANV15" s="4">
        <v>0.34172678334953499</v>
      </c>
      <c r="ANW15" s="4">
        <v>0.374061339255292</v>
      </c>
      <c r="ANX15" s="4">
        <v>0.47602072880000001</v>
      </c>
      <c r="ANY15" s="4">
        <v>0.47654768725714303</v>
      </c>
      <c r="ANZ15" s="4">
        <v>-0.76016310071428606</v>
      </c>
      <c r="AOA15" s="4">
        <v>-0.55796737585714296</v>
      </c>
      <c r="AOB15" s="4">
        <v>0.90996572876428605</v>
      </c>
      <c r="AOC15" s="4">
        <v>0.91534174922857103</v>
      </c>
      <c r="AOD15" s="4">
        <v>8.6340622138888906E-2</v>
      </c>
      <c r="AOE15" s="4">
        <v>9.06164114722222E-2</v>
      </c>
      <c r="AOF15" s="4">
        <v>7.1377491694444406E-2</v>
      </c>
      <c r="AOG15" s="4">
        <v>9.5662373972222201E-2</v>
      </c>
      <c r="AOH15" s="4">
        <v>0.33107638888888902</v>
      </c>
      <c r="AOI15" s="4">
        <v>0.22062062052777801</v>
      </c>
      <c r="AOJ15" s="4">
        <v>8.2535313027777807E-2</v>
      </c>
      <c r="AOK15" s="4">
        <v>0.42764421269444403</v>
      </c>
      <c r="AOL15" s="4">
        <v>0.25105348761111101</v>
      </c>
      <c r="AOM15" s="4">
        <v>8.6528462722222199E-2</v>
      </c>
      <c r="AON15" s="4">
        <v>6.0061567222222202E-2</v>
      </c>
      <c r="AOO15" s="4">
        <v>8.1250692361111099E-2</v>
      </c>
      <c r="AOP15" s="4">
        <v>7.3361111111111099E-2</v>
      </c>
      <c r="AOQ15" s="4">
        <v>0.12219444444444399</v>
      </c>
      <c r="AOR15" s="4">
        <v>2.2972222222222199E-2</v>
      </c>
      <c r="AOS15" s="4">
        <v>9.76388888888889E-2</v>
      </c>
      <c r="AOT15" s="4">
        <v>0.180111111111111</v>
      </c>
      <c r="AOU15" s="4">
        <v>1.4055555555555601E-2</v>
      </c>
      <c r="AOV15" s="4">
        <v>34.81</v>
      </c>
      <c r="AOW15" s="4">
        <v>36.243333333333297</v>
      </c>
      <c r="AOX15" s="4">
        <v>13.7919444444445</v>
      </c>
      <c r="AOY15" s="4">
        <v>27.2930555555556</v>
      </c>
      <c r="AOZ15" s="4">
        <v>28.6458333333333</v>
      </c>
      <c r="APA15" s="4">
        <v>36.247777777777799</v>
      </c>
      <c r="APB15" s="4">
        <v>36.325555555555503</v>
      </c>
      <c r="APC15" s="4">
        <v>-0.22396061111111101</v>
      </c>
      <c r="APD15" s="4">
        <v>-0.175702980555556</v>
      </c>
      <c r="APE15" s="4">
        <v>79.099999999999994</v>
      </c>
      <c r="APF15" s="4">
        <v>60.977777777777803</v>
      </c>
      <c r="APG15" s="4">
        <v>140</v>
      </c>
      <c r="APH15" s="4">
        <f t="shared" si="98"/>
        <v>60.900000000000006</v>
      </c>
      <c r="API15" s="4">
        <f t="shared" si="99"/>
        <v>79.022222222222197</v>
      </c>
      <c r="APJ15" s="7">
        <f t="shared" si="100"/>
        <v>69.961111111111109</v>
      </c>
      <c r="APK15" s="7">
        <v>2340.86572222222</v>
      </c>
      <c r="APL15" s="7">
        <v>1929.4919444444399</v>
      </c>
      <c r="APM15" s="7">
        <v>0.67044329406388903</v>
      </c>
      <c r="APN15" s="7">
        <v>0.52936761790277798</v>
      </c>
      <c r="APO15" s="7">
        <v>0.50195805446944497</v>
      </c>
      <c r="APP15" s="7">
        <v>0.387146532766667</v>
      </c>
      <c r="APQ15" s="7">
        <v>0.75067006449444396</v>
      </c>
      <c r="APR15" s="7">
        <v>0.56028475069444394</v>
      </c>
      <c r="APS15" s="7">
        <f t="shared" si="101"/>
        <v>0.65547740759444395</v>
      </c>
      <c r="APT15" s="7">
        <v>0.61357034333888905</v>
      </c>
      <c r="APU15" s="4">
        <v>0.42074806518055602</v>
      </c>
      <c r="APV15" s="4">
        <v>0.25760105113611098</v>
      </c>
      <c r="APW15" s="4">
        <v>0.18807276784999999</v>
      </c>
      <c r="APX15" s="4">
        <v>0.67561754693611098</v>
      </c>
      <c r="APY15" s="4">
        <v>0.62961157952222202</v>
      </c>
      <c r="APZ15" s="4">
        <v>0.65834246549166697</v>
      </c>
      <c r="AQA15" s="4">
        <v>0.56791401791944496</v>
      </c>
      <c r="AQB15" s="4">
        <v>7.7611729499999999E-3</v>
      </c>
      <c r="AQC15" s="4">
        <v>0.14247943507499999</v>
      </c>
      <c r="AQD15" s="4">
        <v>4.224667968825</v>
      </c>
      <c r="AQE15" s="4">
        <v>2.5677667911249999</v>
      </c>
      <c r="AQF15" s="4">
        <v>0.34324888744999998</v>
      </c>
      <c r="AQG15" s="4">
        <v>0.33216427844722202</v>
      </c>
      <c r="AQH15" s="4">
        <v>0.47675011881111101</v>
      </c>
      <c r="AQI15" s="4">
        <v>0.42690290788888902</v>
      </c>
      <c r="AQJ15" s="4">
        <v>0.50928015247500003</v>
      </c>
      <c r="AQK15" s="4">
        <v>0.42908313415833299</v>
      </c>
      <c r="AQL15" s="4">
        <v>0.383756426202778</v>
      </c>
      <c r="AQM15" s="4">
        <v>0.33520238136388902</v>
      </c>
      <c r="AQN15" s="4">
        <v>-0.75831498088888905</v>
      </c>
      <c r="AQO15" s="4">
        <v>-0.58319172975</v>
      </c>
      <c r="AQP15" s="4">
        <v>0.92393710442777799</v>
      </c>
      <c r="AQQ15" s="4">
        <v>0.89295034694999997</v>
      </c>
      <c r="AQR15" s="4">
        <v>0.85036554636388895</v>
      </c>
      <c r="AQS15" s="4">
        <v>0.65857443131388904</v>
      </c>
      <c r="AQT15" s="4">
        <v>0.74593440900833297</v>
      </c>
      <c r="AQU15" s="4">
        <v>0.52516022380555605</v>
      </c>
      <c r="AQV15" s="4">
        <v>0.294681974475</v>
      </c>
      <c r="AQW15" s="4">
        <v>0.23752645985555601</v>
      </c>
      <c r="AQX15" s="4">
        <v>0.34679353488724002</v>
      </c>
      <c r="AQY15" s="4">
        <v>0.37249507686775402</v>
      </c>
      <c r="AQZ15" s="4">
        <v>0.495211503075</v>
      </c>
      <c r="ARA15" s="4">
        <v>0.49290734543888898</v>
      </c>
      <c r="ARB15" s="4">
        <v>-0.85183529449999995</v>
      </c>
      <c r="ARC15" s="4">
        <v>-0.66157331822222198</v>
      </c>
      <c r="ARD15" s="4">
        <v>0.98351616272777798</v>
      </c>
      <c r="ARE15" s="4">
        <v>0.98056285036666702</v>
      </c>
      <c r="ARF15" s="4">
        <v>9.0497403390243897E-2</v>
      </c>
      <c r="ARG15" s="4">
        <v>4.9551196878048799E-2</v>
      </c>
      <c r="ARH15" s="4">
        <v>6.5223791804878001E-2</v>
      </c>
      <c r="ARI15" s="4">
        <v>8.3741463414634204E-2</v>
      </c>
      <c r="ARJ15" s="4">
        <v>0.371277837121951</v>
      </c>
      <c r="ARK15" s="4">
        <v>0.23653573341463399</v>
      </c>
      <c r="ARL15" s="4">
        <v>7.7228879073170706E-2</v>
      </c>
      <c r="ARM15" s="4">
        <v>0.481665721121951</v>
      </c>
      <c r="ARN15" s="4">
        <v>0.276748101317073</v>
      </c>
      <c r="ARO15" s="4">
        <v>8.41522494146342E-2</v>
      </c>
      <c r="ARP15" s="4">
        <v>4.7684269560975601E-2</v>
      </c>
      <c r="ARQ15" s="4">
        <v>7.9296999707317101E-2</v>
      </c>
      <c r="ARR15" s="4">
        <v>7.4414634146341502E-2</v>
      </c>
      <c r="ARS15" s="4">
        <v>0.12795121951219501</v>
      </c>
      <c r="ART15" s="4">
        <v>1.8536585365853699E-2</v>
      </c>
      <c r="ARU15" s="4">
        <v>0.104878048780488</v>
      </c>
      <c r="ARV15" s="4">
        <v>0.19673170731707301</v>
      </c>
      <c r="ARW15" s="4">
        <v>1.21463414634146E-2</v>
      </c>
      <c r="ARX15" s="4">
        <v>35</v>
      </c>
      <c r="ARY15" s="4">
        <v>32.521219512195103</v>
      </c>
      <c r="ARZ15" s="4">
        <v>43.584146341463402</v>
      </c>
      <c r="ASA15" s="4">
        <v>27.7512195121951</v>
      </c>
      <c r="ASB15" s="4">
        <v>29.383658536585401</v>
      </c>
      <c r="ASC15" s="4">
        <v>34.595121951219497</v>
      </c>
      <c r="ASD15" s="4">
        <v>34.727317073170703</v>
      </c>
      <c r="ASE15" s="4">
        <v>-0.171670273170732</v>
      </c>
      <c r="ASF15" s="4">
        <v>-0.122287712439024</v>
      </c>
      <c r="ASG15" s="4">
        <v>79.060975609756099</v>
      </c>
      <c r="ASH15" s="4">
        <v>58.266341463414598</v>
      </c>
      <c r="ASI15" s="4">
        <v>148</v>
      </c>
      <c r="ASJ15" s="4">
        <f t="shared" si="102"/>
        <v>68.939024390243901</v>
      </c>
      <c r="ASK15" s="4">
        <f t="shared" si="103"/>
        <v>89.733658536585409</v>
      </c>
      <c r="ASL15" s="4">
        <v>2339.9665609756098</v>
      </c>
      <c r="ASM15" s="4">
        <v>1867.9253170731699</v>
      </c>
      <c r="ASN15" s="4">
        <v>0.720160387334146</v>
      </c>
      <c r="ASO15" s="4">
        <v>0.60880345941951197</v>
      </c>
      <c r="ASP15" s="4">
        <v>0.56050759821219498</v>
      </c>
      <c r="ASQ15" s="4">
        <v>0.46361029500000001</v>
      </c>
      <c r="ASR15" s="4">
        <v>0.81708403657073203</v>
      </c>
      <c r="ASS15" s="4">
        <v>0.75550211200975603</v>
      </c>
      <c r="AST15" s="4">
        <v>0.70360184818048799</v>
      </c>
      <c r="ASU15" s="4">
        <v>0.65528892142438999</v>
      </c>
      <c r="ASV15" s="4">
        <v>0.26923755439756097</v>
      </c>
      <c r="ASW15" s="4">
        <v>0.210931727014634</v>
      </c>
      <c r="ASX15" s="4">
        <v>0.71361115795853702</v>
      </c>
      <c r="ASY15" s="4">
        <v>0.68388927144878098</v>
      </c>
      <c r="ASZ15" s="4">
        <v>0.69850044281219503</v>
      </c>
      <c r="ATA15" s="4">
        <v>0.58706251925853703</v>
      </c>
      <c r="ATB15" s="4">
        <v>-1.27537578707317E-2</v>
      </c>
      <c r="ATC15" s="4">
        <v>0.124426583214634</v>
      </c>
      <c r="ATD15" s="4">
        <v>5.24941269171463</v>
      </c>
      <c r="ATE15" s="4">
        <v>3.4926451138268302</v>
      </c>
      <c r="ATF15" s="4">
        <v>0.32970183232682898</v>
      </c>
      <c r="ATG15" s="4">
        <v>0.27589257652195098</v>
      </c>
      <c r="ATH15" s="4">
        <v>0.471563746663415</v>
      </c>
      <c r="ATI15" s="4">
        <v>0.39454762224877998</v>
      </c>
      <c r="ATJ15" s="4">
        <v>0.50655229536097601</v>
      </c>
      <c r="ATK15" s="4">
        <v>0.445483951695122</v>
      </c>
      <c r="ATL15" s="4">
        <v>0.37405389047804899</v>
      </c>
      <c r="ATM15" s="4">
        <v>0.337956059795122</v>
      </c>
      <c r="ATN15" s="4">
        <v>-0.82489686470731705</v>
      </c>
      <c r="ATO15" s="4">
        <v>-0.78626921163414598</v>
      </c>
      <c r="ATP15" s="4">
        <v>0.89630074435853702</v>
      </c>
      <c r="ATQ15" s="4">
        <v>0.71183034104877996</v>
      </c>
      <c r="ATR15" s="4">
        <v>0.87963675665853602</v>
      </c>
      <c r="ATS15" s="4">
        <v>0.72190821076585399</v>
      </c>
      <c r="ATT15" s="4">
        <v>0.78901801004390204</v>
      </c>
      <c r="ATU15" s="4">
        <v>0.59585348602439003</v>
      </c>
      <c r="ATV15" s="4">
        <v>0.30305903885609797</v>
      </c>
      <c r="ATW15" s="4">
        <v>0.25402610088292699</v>
      </c>
      <c r="ATX15" s="4">
        <v>0.344572917843676</v>
      </c>
      <c r="ATY15" s="4">
        <v>0.35983865683488903</v>
      </c>
      <c r="ATZ15" s="4">
        <v>0.49686014978536602</v>
      </c>
      <c r="AUA15" s="4">
        <v>0.489370336295122</v>
      </c>
      <c r="AUB15" s="4">
        <v>-0.88053267060975604</v>
      </c>
      <c r="AUC15" s="4">
        <v>-0.72539358092682904</v>
      </c>
      <c r="AUD15" s="4">
        <v>0.98879680522195101</v>
      </c>
      <c r="AUE15" s="4">
        <v>0.96755264552926801</v>
      </c>
      <c r="AUF15" s="4">
        <v>9.3937373800000001E-2</v>
      </c>
      <c r="AUG15" s="4">
        <v>4.5551954620000001E-2</v>
      </c>
      <c r="AUH15" s="4">
        <v>5.8285945999999901E-2</v>
      </c>
      <c r="AUI15" s="4">
        <v>8.9115345979999996E-2</v>
      </c>
      <c r="AUJ15" s="4">
        <v>0.43562122102</v>
      </c>
      <c r="AUK15" s="4">
        <v>0.26426163726000002</v>
      </c>
      <c r="AUL15" s="4">
        <v>8.8128902300000006E-2</v>
      </c>
      <c r="AUM15" s="4">
        <v>0.55890188301999999</v>
      </c>
      <c r="AUN15" s="4">
        <v>5.9132585000000001E-2</v>
      </c>
      <c r="AUO15" s="4">
        <v>0.10138126006000001</v>
      </c>
      <c r="AUP15" s="4">
        <v>5.3922318419999997E-2</v>
      </c>
      <c r="AUQ15" s="4">
        <v>5.77581E-2</v>
      </c>
      <c r="AUR15" s="4">
        <v>8.7319999999999995E-2</v>
      </c>
      <c r="AUS15" s="4">
        <v>0.15609999999999999</v>
      </c>
      <c r="AUT15" s="4">
        <v>1.5299999999999999E-2</v>
      </c>
      <c r="AUU15" s="4">
        <v>0.12016</v>
      </c>
      <c r="AUV15" s="4">
        <v>0.22516</v>
      </c>
      <c r="AUW15" s="4">
        <v>1.4800000000000001E-2</v>
      </c>
      <c r="AUX15" s="4">
        <v>31.44</v>
      </c>
      <c r="AUY15" s="4">
        <v>30.353000000000002</v>
      </c>
      <c r="AUZ15" s="4">
        <v>57.723399999999998</v>
      </c>
      <c r="AVA15" s="4">
        <v>27.865200000000002</v>
      </c>
      <c r="AVB15" s="4">
        <v>28.728999999999999</v>
      </c>
      <c r="AVC15" s="4">
        <v>31.634799999999998</v>
      </c>
      <c r="AVD15" s="4">
        <v>31.7</v>
      </c>
      <c r="AVE15" s="4">
        <v>-9.4147554199999997E-2</v>
      </c>
      <c r="AVF15" s="4">
        <v>-6.7088597599999994E-2</v>
      </c>
      <c r="AVG15" s="4">
        <v>70.043599999999998</v>
      </c>
      <c r="AVH15" s="4">
        <v>53.253</v>
      </c>
      <c r="AVI15" s="4">
        <v>151</v>
      </c>
      <c r="AVJ15" s="4">
        <f t="shared" si="104"/>
        <v>80.956400000000002</v>
      </c>
      <c r="AVK15" s="4">
        <f t="shared" si="105"/>
        <v>97.747</v>
      </c>
      <c r="AVL15" s="4">
        <v>2135.2336</v>
      </c>
      <c r="AVM15" s="4">
        <v>1754.10302</v>
      </c>
      <c r="AVN15" s="4">
        <v>0.72609279913199998</v>
      </c>
      <c r="AVO15" s="4">
        <v>0.64402697567</v>
      </c>
      <c r="AVP15" s="4">
        <v>-0.19563346168000001</v>
      </c>
      <c r="AVQ15" s="4">
        <v>0.48216154772999997</v>
      </c>
      <c r="AVR15" s="4">
        <v>0.82208216531199996</v>
      </c>
      <c r="AVS15" s="4">
        <v>0.80536546611399995</v>
      </c>
      <c r="AVT15" s="4">
        <v>4.7509582852E-2</v>
      </c>
      <c r="AVU15" s="4">
        <v>0.70200626122400001</v>
      </c>
      <c r="AVV15" s="4">
        <v>0.80674603452399996</v>
      </c>
      <c r="AVW15" s="4">
        <v>0.23992541102199999</v>
      </c>
      <c r="AVX15" s="4">
        <v>0.81080802816599995</v>
      </c>
      <c r="AVY15" s="4">
        <v>0.749079573364</v>
      </c>
      <c r="AVZ15" s="4">
        <v>0.69036055227399995</v>
      </c>
      <c r="AWA15" s="4">
        <v>0.62680087611000002</v>
      </c>
      <c r="AWB15" s="4">
        <v>0.20690425153</v>
      </c>
      <c r="AWC15" s="4">
        <v>0.20539926870799999</v>
      </c>
      <c r="AWD15" s="4">
        <v>5.3427557007140001</v>
      </c>
      <c r="AWE15" s="4">
        <v>3.8886928399379999</v>
      </c>
      <c r="AWF15" s="4">
        <v>0.98158926296600002</v>
      </c>
      <c r="AWG15" s="4">
        <v>0.29867391285</v>
      </c>
      <c r="AWH15" s="4">
        <v>0.989814914692</v>
      </c>
      <c r="AWI15" s="4">
        <v>0.43056358301999997</v>
      </c>
      <c r="AWJ15" s="4">
        <v>1.0616225758240001</v>
      </c>
      <c r="AWK15" s="4">
        <v>0.48952903688799998</v>
      </c>
      <c r="AWL15" s="4">
        <v>1.11134430774</v>
      </c>
      <c r="AWM15" s="4">
        <v>0.37128824959399997</v>
      </c>
      <c r="AWN15" s="4">
        <v>-8.8111598333999994E-2</v>
      </c>
      <c r="AWO15" s="4">
        <v>-0.82153706429999995</v>
      </c>
      <c r="AWP15" s="4">
        <v>40.959461598780003</v>
      </c>
      <c r="AWQ15" s="4">
        <v>0.79578481966000003</v>
      </c>
      <c r="AWR15" s="4">
        <v>0.87547079288999996</v>
      </c>
      <c r="AWS15" s="4">
        <v>0.79471514913200003</v>
      </c>
      <c r="AWT15" s="4">
        <v>0.77946740481200005</v>
      </c>
      <c r="AWU15" s="4">
        <v>0.68703120194400003</v>
      </c>
      <c r="AWV15" s="4">
        <v>0.30342674876800002</v>
      </c>
      <c r="AWW15" s="4">
        <v>0.27167870899399998</v>
      </c>
      <c r="AWX15" s="4">
        <v>0.34650500990421801</v>
      </c>
      <c r="AWY15" s="4">
        <v>0.34386247893147898</v>
      </c>
      <c r="AWZ15" s="4">
        <v>0.49845206858800001</v>
      </c>
      <c r="AXA15" s="4">
        <v>0.48338106557999999</v>
      </c>
      <c r="AXB15" s="4">
        <v>-0.87587590548000005</v>
      </c>
      <c r="AXC15" s="4">
        <v>-0.80026792972000005</v>
      </c>
      <c r="AXD15" s="4">
        <v>0.99591169734200002</v>
      </c>
      <c r="AXE15" s="4">
        <v>0.94011402009599998</v>
      </c>
      <c r="AXF15" s="29">
        <v>4.8</v>
      </c>
      <c r="AXG15" s="30">
        <v>1.08</v>
      </c>
      <c r="AXH15" s="29">
        <v>79.599999999999994</v>
      </c>
      <c r="AXI15" s="29">
        <v>29.5</v>
      </c>
      <c r="AXJ15" s="29">
        <v>5.8</v>
      </c>
      <c r="AXK15" s="29">
        <v>11</v>
      </c>
    </row>
    <row r="16" spans="1:1311" x14ac:dyDescent="0.25">
      <c r="A16" s="4">
        <v>15</v>
      </c>
      <c r="B16" s="4">
        <v>4</v>
      </c>
      <c r="C16" s="4" t="s">
        <v>11</v>
      </c>
      <c r="D16" s="4">
        <v>100</v>
      </c>
      <c r="E16" s="4">
        <v>2</v>
      </c>
      <c r="F16" s="4">
        <v>1</v>
      </c>
      <c r="G16" s="4" t="s">
        <v>14</v>
      </c>
      <c r="H16" s="22">
        <v>-9999</v>
      </c>
      <c r="I16" s="22">
        <v>-9999</v>
      </c>
      <c r="J16" s="22">
        <v>-9999</v>
      </c>
      <c r="K16" s="22">
        <v>-9999</v>
      </c>
      <c r="L16" s="4">
        <f t="shared" si="18"/>
        <v>125.44000000000001</v>
      </c>
      <c r="M16" s="4">
        <v>112</v>
      </c>
      <c r="N16" s="4">
        <v>57.11999999999999</v>
      </c>
      <c r="O16" s="4">
        <v>21.440000000000012</v>
      </c>
      <c r="P16" s="4">
        <v>21.439999999999998</v>
      </c>
      <c r="Q16" s="4">
        <v>53.12</v>
      </c>
      <c r="R16" s="4">
        <v>21.439999999999998</v>
      </c>
      <c r="S16" s="4">
        <v>25.439999999999998</v>
      </c>
      <c r="T16" s="4">
        <v>53.12</v>
      </c>
      <c r="U16" s="4">
        <v>21.439999999999998</v>
      </c>
      <c r="V16" s="4">
        <v>25.439999999999998</v>
      </c>
      <c r="W16" s="4">
        <v>59.12</v>
      </c>
      <c r="X16" s="4">
        <v>13.439999999999998</v>
      </c>
      <c r="Y16" s="4">
        <v>27.439999999999998</v>
      </c>
      <c r="Z16" s="4" t="s">
        <v>54</v>
      </c>
      <c r="AA16" s="4">
        <v>8.8000000000000007</v>
      </c>
      <c r="AB16" s="4">
        <v>7.2</v>
      </c>
      <c r="AC16" s="4">
        <v>0.95</v>
      </c>
      <c r="AD16" s="4" t="s">
        <v>40</v>
      </c>
      <c r="AE16" s="4">
        <v>2</v>
      </c>
      <c r="AF16" s="4">
        <v>0.9</v>
      </c>
      <c r="AG16" s="4">
        <v>1.3</v>
      </c>
      <c r="AH16" s="4">
        <v>2</v>
      </c>
      <c r="AI16" s="4">
        <v>327</v>
      </c>
      <c r="AJ16" s="4">
        <v>35</v>
      </c>
      <c r="AK16" s="4">
        <v>0.82</v>
      </c>
      <c r="AL16" s="4">
        <v>8.3000000000000007</v>
      </c>
      <c r="AM16" s="4">
        <v>4.5999999999999996</v>
      </c>
      <c r="AN16" s="4">
        <v>1.1299999999999999</v>
      </c>
      <c r="AO16" s="4">
        <v>5444</v>
      </c>
      <c r="AP16" s="4">
        <v>189</v>
      </c>
      <c r="AQ16" s="4">
        <v>309</v>
      </c>
      <c r="AR16" s="4">
        <v>31</v>
      </c>
      <c r="AS16" s="4">
        <v>0</v>
      </c>
      <c r="AT16" s="4">
        <v>3</v>
      </c>
      <c r="AU16" s="4">
        <v>88</v>
      </c>
      <c r="AV16" s="4">
        <v>5</v>
      </c>
      <c r="AW16" s="4">
        <v>4</v>
      </c>
      <c r="AX16" s="4">
        <v>64</v>
      </c>
      <c r="AY16" s="4">
        <v>3.51</v>
      </c>
      <c r="AZ16" s="4">
        <v>1.58</v>
      </c>
      <c r="BA16" s="4">
        <v>1.2050000000000001</v>
      </c>
      <c r="BB16" s="4">
        <v>1.3050000000000002</v>
      </c>
      <c r="BC16" s="4">
        <v>2.2749999999999999</v>
      </c>
      <c r="BD16" s="22">
        <v>-9999</v>
      </c>
      <c r="BE16" s="22">
        <v>-9999</v>
      </c>
      <c r="BF16" s="5">
        <f t="shared" si="19"/>
        <v>20.36</v>
      </c>
      <c r="BG16" s="5">
        <f t="shared" si="20"/>
        <v>25.18</v>
      </c>
      <c r="BH16" s="5">
        <f t="shared" si="21"/>
        <v>30.4</v>
      </c>
      <c r="BI16" s="5">
        <f t="shared" si="22"/>
        <v>39.5</v>
      </c>
      <c r="BJ16" s="5">
        <f t="shared" si="23"/>
        <v>-39956.5</v>
      </c>
      <c r="BK16" s="4">
        <f t="shared" si="0"/>
        <v>5.2200000000000006</v>
      </c>
      <c r="BL16" s="4">
        <f t="shared" si="1"/>
        <v>9.1</v>
      </c>
      <c r="BM16" s="4">
        <f t="shared" si="2"/>
        <v>-39996</v>
      </c>
      <c r="BN16" s="4">
        <f t="shared" si="24"/>
        <v>-39981.68</v>
      </c>
      <c r="BO16" s="4">
        <v>0.33582276577615155</v>
      </c>
      <c r="BP16" s="4">
        <v>7.0369439557677813E-2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5">
        <f t="shared" si="25"/>
        <v>1.6247688213353175</v>
      </c>
      <c r="BW16" s="5">
        <f t="shared" si="26"/>
        <v>1.6247688213353175</v>
      </c>
      <c r="BX16" s="5">
        <f t="shared" si="27"/>
        <v>1.6247688213353175</v>
      </c>
      <c r="BY16" s="5">
        <f t="shared" si="28"/>
        <v>1.6247688213353175</v>
      </c>
      <c r="BZ16" s="4">
        <f t="shared" si="29"/>
        <v>0</v>
      </c>
      <c r="CA16" s="4">
        <f t="shared" si="30"/>
        <v>0</v>
      </c>
      <c r="CB16" s="4">
        <f t="shared" si="31"/>
        <v>0</v>
      </c>
      <c r="CC16" s="4">
        <f t="shared" ref="CC16:CD16" si="158">SUM(BZ16:CB16)</f>
        <v>0</v>
      </c>
      <c r="CD16" s="4">
        <f t="shared" si="158"/>
        <v>0</v>
      </c>
      <c r="CE16" s="4">
        <v>3.76</v>
      </c>
      <c r="CF16" s="4">
        <v>0.85999999999999988</v>
      </c>
      <c r="CG16" s="4">
        <v>0.65500000000000003</v>
      </c>
      <c r="CH16" s="4">
        <v>0.42999999999999994</v>
      </c>
      <c r="CI16" s="4">
        <v>0.54500000000000004</v>
      </c>
      <c r="CJ16" s="4">
        <v>0.72</v>
      </c>
      <c r="CK16" s="4">
        <v>1.105</v>
      </c>
      <c r="CL16" s="5">
        <f t="shared" si="131"/>
        <v>18.479999999999997</v>
      </c>
      <c r="CM16" s="5">
        <f t="shared" si="132"/>
        <v>21.099999999999998</v>
      </c>
      <c r="CN16" s="5">
        <f t="shared" si="133"/>
        <v>22.819999999999997</v>
      </c>
      <c r="CO16" s="5">
        <f t="shared" si="134"/>
        <v>24.999999999999996</v>
      </c>
      <c r="CP16" s="5">
        <f t="shared" si="135"/>
        <v>27.879999999999995</v>
      </c>
      <c r="CQ16" s="4">
        <f t="shared" si="136"/>
        <v>1.7199999999999998</v>
      </c>
      <c r="CR16" s="4">
        <f t="shared" si="137"/>
        <v>2.1800000000000002</v>
      </c>
      <c r="CS16" s="4">
        <f t="shared" si="138"/>
        <v>2.88</v>
      </c>
      <c r="CT16" s="4">
        <f t="shared" si="139"/>
        <v>6.7799999999999994</v>
      </c>
      <c r="CU16" s="4">
        <v>2.2250000000000001</v>
      </c>
      <c r="CV16" s="4">
        <v>1.33</v>
      </c>
      <c r="CW16" s="4">
        <v>1.44</v>
      </c>
      <c r="CX16" s="4">
        <v>1.135</v>
      </c>
      <c r="CY16" s="4">
        <v>1.25</v>
      </c>
      <c r="CZ16" s="4">
        <v>1.25</v>
      </c>
      <c r="DA16" s="4">
        <v>0.9850000000000001</v>
      </c>
      <c r="DB16" s="5">
        <f t="shared" si="140"/>
        <v>14.22</v>
      </c>
      <c r="DC16" s="5">
        <f t="shared" si="141"/>
        <v>19.98</v>
      </c>
      <c r="DD16" s="5">
        <f t="shared" si="142"/>
        <v>24.52</v>
      </c>
      <c r="DE16" s="5">
        <f t="shared" si="143"/>
        <v>29.52</v>
      </c>
      <c r="DF16" s="5">
        <f t="shared" si="144"/>
        <v>34.519999999999996</v>
      </c>
      <c r="DG16" s="4">
        <f t="shared" si="145"/>
        <v>4.54</v>
      </c>
      <c r="DH16" s="4">
        <f t="shared" si="146"/>
        <v>5</v>
      </c>
      <c r="DI16" s="4">
        <f t="shared" si="147"/>
        <v>5</v>
      </c>
      <c r="DJ16" s="4">
        <f t="shared" si="148"/>
        <v>14.54</v>
      </c>
      <c r="DK16" s="4">
        <f t="shared" si="119"/>
        <v>35.910000000000004</v>
      </c>
      <c r="DL16" s="4">
        <f t="shared" si="120"/>
        <v>13.14</v>
      </c>
      <c r="DM16" s="4">
        <f t="shared" si="121"/>
        <v>12.57</v>
      </c>
      <c r="DN16" s="4">
        <f t="shared" si="122"/>
        <v>9.39</v>
      </c>
      <c r="DO16" s="4">
        <f t="shared" si="123"/>
        <v>10.77</v>
      </c>
      <c r="DP16" s="4">
        <f t="shared" si="124"/>
        <v>11.82</v>
      </c>
      <c r="DQ16" s="4">
        <f>((CK16/5)+(DA16/5))*30</f>
        <v>12.540000000000001</v>
      </c>
      <c r="DR16" s="4">
        <v>0.35686787704772965</v>
      </c>
      <c r="DS16" s="4">
        <v>0.35931041320103813</v>
      </c>
      <c r="DT16" s="4">
        <v>0.35593294292757655</v>
      </c>
      <c r="DU16" s="4">
        <v>0.35500788209117812</v>
      </c>
      <c r="DV16" s="4">
        <v>0.35378924141362844</v>
      </c>
      <c r="DW16" s="4">
        <v>0.35615501840948421</v>
      </c>
      <c r="DX16" s="4">
        <v>0.36137098545607838</v>
      </c>
      <c r="DY16" s="4">
        <f t="shared" si="149"/>
        <v>0.37223908887609614</v>
      </c>
      <c r="DZ16" s="4">
        <f t="shared" si="149"/>
        <v>5.9567500051739886E-2</v>
      </c>
      <c r="EA16" s="4">
        <f t="shared" si="149"/>
        <v>7.2299924655759143E-2</v>
      </c>
      <c r="EB16" s="4">
        <f t="shared" si="149"/>
        <v>5.2306565053137112E-2</v>
      </c>
      <c r="EC16" s="4">
        <f t="shared" si="149"/>
        <v>7.4380946099143447E-2</v>
      </c>
      <c r="ED16" s="4">
        <f t="shared" si="149"/>
        <v>7.7528186462955687E-2</v>
      </c>
      <c r="EE16" s="4">
        <f>(CK16*4)*((0.365-DX16)/(0.365-0.02))*1.12</f>
        <v>5.2072677096317591E-2</v>
      </c>
      <c r="EF16" s="4">
        <f t="shared" si="150"/>
        <v>0.22027446083758351</v>
      </c>
      <c r="EG16" s="4">
        <f t="shared" si="150"/>
        <v>9.2121831475365193E-2</v>
      </c>
      <c r="EH16" s="4">
        <f t="shared" si="150"/>
        <v>0.15894945267831018</v>
      </c>
      <c r="EI16" s="4">
        <f t="shared" si="150"/>
        <v>0.13806500310537356</v>
      </c>
      <c r="EJ16" s="4">
        <f t="shared" si="150"/>
        <v>0.17059850022739317</v>
      </c>
      <c r="EK16" s="4">
        <f t="shared" si="150"/>
        <v>0.1345975459426314</v>
      </c>
      <c r="EL16" s="4">
        <f>(DA16*4)*((0.365-DX16)/(0.365-0.02))*1.12</f>
        <v>4.6417725737441476E-2</v>
      </c>
      <c r="EM16" s="4">
        <f t="shared" si="151"/>
        <v>5.9349344527438791E-3</v>
      </c>
      <c r="EN16" s="4">
        <f t="shared" si="151"/>
        <v>9.4973692684534252E-4</v>
      </c>
      <c r="EO16" s="4">
        <f t="shared" si="151"/>
        <v>1.1527411456594249E-3</v>
      </c>
      <c r="EP16" s="4">
        <f t="shared" si="151"/>
        <v>8.3396946832170135E-4</v>
      </c>
      <c r="EQ16" s="4">
        <f t="shared" si="151"/>
        <v>1.185920696733792E-3</v>
      </c>
      <c r="ER16" s="4">
        <f t="shared" si="151"/>
        <v>1.2360999117180433E-3</v>
      </c>
      <c r="ES16" s="4">
        <f t="shared" si="151"/>
        <v>8.3024038737751255E-4</v>
      </c>
      <c r="ET16" s="4">
        <f t="shared" si="151"/>
        <v>3.5120290312114716E-3</v>
      </c>
      <c r="EU16" s="4">
        <f t="shared" si="151"/>
        <v>1.4687792008189601E-3</v>
      </c>
      <c r="EV16" s="4">
        <f t="shared" si="151"/>
        <v>2.53427061030469E-3</v>
      </c>
      <c r="EW16" s="4">
        <f t="shared" si="151"/>
        <v>2.2012915035933282E-3</v>
      </c>
      <c r="EX16" s="4">
        <f t="shared" si="151"/>
        <v>2.720001598013284E-3</v>
      </c>
      <c r="EY16" s="4">
        <f t="shared" si="151"/>
        <v>2.1460067911771587E-3</v>
      </c>
      <c r="EZ16" s="4">
        <f t="shared" si="151"/>
        <v>7.4007853535461526E-4</v>
      </c>
      <c r="FA16" s="4">
        <f t="shared" si="152"/>
        <v>2.7446100259873204E-2</v>
      </c>
      <c r="FB16" s="4">
        <v>5.1181940690568507E-2</v>
      </c>
      <c r="FC16" s="4">
        <f t="shared" si="47"/>
        <v>511.81940690568507</v>
      </c>
      <c r="FD16" s="4">
        <v>0.36736790112821138</v>
      </c>
      <c r="FE16" s="31">
        <v>-9999</v>
      </c>
      <c r="FF16" s="32">
        <v>-9999</v>
      </c>
      <c r="FG16" s="18">
        <v>13.7</v>
      </c>
      <c r="FH16" s="11">
        <v>13.2</v>
      </c>
      <c r="FI16" s="19">
        <v>7.4</v>
      </c>
      <c r="FJ16" s="11">
        <v>11.3</v>
      </c>
      <c r="FK16" s="20">
        <v>11.3</v>
      </c>
      <c r="FL16" s="20">
        <v>9.1</v>
      </c>
      <c r="FM16" s="20">
        <v>12.3</v>
      </c>
      <c r="FN16" s="10">
        <v>7.9</v>
      </c>
      <c r="FO16" s="10">
        <v>8.4</v>
      </c>
      <c r="FP16" s="20">
        <v>8.5</v>
      </c>
      <c r="FQ16" s="10">
        <v>13.7</v>
      </c>
      <c r="FR16" s="20">
        <v>8.9</v>
      </c>
      <c r="FS16" s="10">
        <v>13.7</v>
      </c>
      <c r="FT16" s="10">
        <v>9.1</v>
      </c>
      <c r="FU16" s="10">
        <v>10.7</v>
      </c>
      <c r="FV16" s="10">
        <v>18</v>
      </c>
      <c r="FW16" s="10">
        <v>14.4</v>
      </c>
      <c r="FX16" s="10">
        <v>7.5</v>
      </c>
      <c r="FY16" s="10">
        <v>13.2</v>
      </c>
      <c r="FZ16" s="10">
        <v>22.9</v>
      </c>
      <c r="GA16" s="18">
        <v>31</v>
      </c>
      <c r="GB16" s="18">
        <v>27.3</v>
      </c>
      <c r="GC16" s="18">
        <v>23.3</v>
      </c>
      <c r="GD16" s="18">
        <v>28.2</v>
      </c>
      <c r="GE16" s="18">
        <v>28.1</v>
      </c>
      <c r="GF16" s="21">
        <v>27.8</v>
      </c>
      <c r="GG16" s="21">
        <v>19.899999999999999</v>
      </c>
      <c r="GH16" s="21">
        <v>23.5</v>
      </c>
      <c r="GI16" s="21">
        <v>22.5</v>
      </c>
      <c r="GJ16" s="21">
        <v>29</v>
      </c>
      <c r="GK16" s="20">
        <v>45.5</v>
      </c>
      <c r="GL16" s="20">
        <v>26.5</v>
      </c>
      <c r="GM16" s="20">
        <v>60.5</v>
      </c>
      <c r="GN16" s="20">
        <v>51</v>
      </c>
      <c r="GO16" s="20">
        <v>75</v>
      </c>
      <c r="GP16" s="20">
        <v>69</v>
      </c>
      <c r="GQ16" s="20">
        <v>94.5</v>
      </c>
      <c r="GR16" s="20">
        <v>82</v>
      </c>
      <c r="GS16" s="20">
        <v>100</v>
      </c>
      <c r="GT16" s="20">
        <v>91.5</v>
      </c>
      <c r="GU16" s="20">
        <v>109.5</v>
      </c>
      <c r="GV16" s="20">
        <v>88</v>
      </c>
      <c r="GW16" s="20">
        <v>119.5</v>
      </c>
      <c r="GX16" s="20">
        <v>101</v>
      </c>
      <c r="GY16" s="22">
        <v>11941.475573280159</v>
      </c>
      <c r="GZ16" s="22">
        <v>12344.246031746032</v>
      </c>
      <c r="HA16" s="22">
        <v>10275.44731610338</v>
      </c>
      <c r="HB16" s="22">
        <v>7722.3446893787577</v>
      </c>
      <c r="HC16" s="22">
        <v>5824.4267198404777</v>
      </c>
      <c r="HD16" s="22">
        <v>3877.3678963110665</v>
      </c>
      <c r="HE16" s="22">
        <v>309.98003992015964</v>
      </c>
      <c r="HF16" s="22">
        <v>5.0251256281407031</v>
      </c>
      <c r="HG16" s="22">
        <v>1.7982017982017982</v>
      </c>
      <c r="HH16" s="10">
        <v>5.5853999999999999</v>
      </c>
      <c r="HI16" s="10">
        <v>5.6</v>
      </c>
      <c r="HJ16" s="4">
        <v>5.25</v>
      </c>
      <c r="HK16" s="10">
        <v>4.9135</v>
      </c>
      <c r="HL16" s="10">
        <v>2.4403000000000001</v>
      </c>
      <c r="HM16" s="10">
        <v>5.5853999999999999</v>
      </c>
      <c r="HN16" s="10">
        <v>5.6</v>
      </c>
      <c r="HO16" s="10">
        <v>5.0804</v>
      </c>
      <c r="HP16" s="10">
        <v>4.0990000000000002</v>
      </c>
      <c r="HQ16" s="10">
        <v>4.7655000000000003</v>
      </c>
      <c r="HR16" s="10">
        <v>3.9971000000000001</v>
      </c>
      <c r="HS16" s="10">
        <v>3.6032999999999999</v>
      </c>
      <c r="HT16" s="10">
        <v>2.7826</v>
      </c>
      <c r="HU16" s="10">
        <v>2.4403000000000001</v>
      </c>
      <c r="HV16" s="18">
        <v>446.1</v>
      </c>
      <c r="HW16" s="18">
        <v>72.09</v>
      </c>
      <c r="HX16" s="17">
        <f t="shared" si="48"/>
        <v>374.01</v>
      </c>
      <c r="HY16" s="11">
        <v>10</v>
      </c>
      <c r="HZ16" s="11">
        <v>646.5</v>
      </c>
      <c r="IA16" s="11">
        <v>32.880000000000003</v>
      </c>
      <c r="IB16" s="20">
        <f t="shared" si="49"/>
        <v>613.62</v>
      </c>
      <c r="IC16" s="23">
        <v>103</v>
      </c>
      <c r="ID16" s="11">
        <v>297.2</v>
      </c>
      <c r="IE16" s="11">
        <v>32.880000000000003</v>
      </c>
      <c r="IF16" s="10">
        <f t="shared" si="50"/>
        <v>264.32</v>
      </c>
      <c r="IG16" s="11">
        <v>167.8</v>
      </c>
      <c r="IH16" s="11">
        <v>32.880000000000003</v>
      </c>
      <c r="II16" s="10">
        <f t="shared" si="51"/>
        <v>134.92000000000002</v>
      </c>
      <c r="IJ16" s="11">
        <v>160.30000000000001</v>
      </c>
      <c r="IK16" s="11">
        <v>32.880000000000003</v>
      </c>
      <c r="IL16" s="10">
        <f t="shared" si="52"/>
        <v>127.42000000000002</v>
      </c>
      <c r="IM16" s="24">
        <v>69.8</v>
      </c>
      <c r="IN16" s="24">
        <v>6.91</v>
      </c>
      <c r="IO16" s="24">
        <v>95.4</v>
      </c>
      <c r="IP16" s="24">
        <v>32.880000000000003</v>
      </c>
      <c r="IQ16" s="20">
        <f t="shared" si="153"/>
        <v>62.89</v>
      </c>
      <c r="IR16" s="20">
        <f t="shared" si="154"/>
        <v>62.52</v>
      </c>
      <c r="IS16" s="17">
        <f t="shared" si="155"/>
        <v>612.94117647058829</v>
      </c>
      <c r="IT16" s="17">
        <f t="shared" si="156"/>
        <v>547.26890756302521</v>
      </c>
      <c r="IU16" s="22">
        <f t="shared" si="7"/>
        <v>3666.7647058823532</v>
      </c>
      <c r="IV16" s="17">
        <f t="shared" si="8"/>
        <v>6015.8823529411766</v>
      </c>
      <c r="IW16" s="17">
        <f t="shared" si="9"/>
        <v>1322.7450980392159</v>
      </c>
      <c r="IX16" s="17">
        <f t="shared" si="57"/>
        <v>1249.2156862745101</v>
      </c>
      <c r="IY16" s="22">
        <f t="shared" si="10"/>
        <v>2591.372549019608</v>
      </c>
      <c r="IZ16" s="17">
        <f t="shared" si="58"/>
        <v>12254.607843137255</v>
      </c>
      <c r="JA16" s="17">
        <f t="shared" si="59"/>
        <v>616.56862745098044</v>
      </c>
      <c r="JB16" s="18">
        <v>50.4</v>
      </c>
      <c r="JC16" s="19">
        <v>2.6589303032050653</v>
      </c>
      <c r="JD16" s="4">
        <v>2.92</v>
      </c>
      <c r="JE16" s="4">
        <f t="shared" si="11"/>
        <v>107.06952941176472</v>
      </c>
      <c r="JF16" s="28">
        <v>0.25115882442105769</v>
      </c>
      <c r="JG16" s="4">
        <v>0.6</v>
      </c>
      <c r="JH16" s="4">
        <f t="shared" si="12"/>
        <v>36.095294117647057</v>
      </c>
      <c r="JI16" s="28">
        <v>0.25554502414884034</v>
      </c>
      <c r="JJ16" s="4">
        <v>1.3</v>
      </c>
      <c r="JK16" s="4">
        <f t="shared" si="13"/>
        <v>17.195686274509807</v>
      </c>
      <c r="JL16" s="28">
        <v>0.26178076664402755</v>
      </c>
      <c r="JM16" s="4">
        <v>4.12</v>
      </c>
      <c r="JN16" s="4">
        <f t="shared" si="14"/>
        <v>25.402627450980393</v>
      </c>
      <c r="JO16" s="28">
        <v>0.24672428514758743</v>
      </c>
      <c r="JP16" s="17">
        <f t="shared" si="60"/>
        <v>185.76313725490195</v>
      </c>
      <c r="JQ16" s="17">
        <f t="shared" si="61"/>
        <v>165.859943977591</v>
      </c>
      <c r="JR16" s="20">
        <v>19.2</v>
      </c>
      <c r="JS16" s="5">
        <v>133.14901399999999</v>
      </c>
      <c r="JT16" s="17">
        <v>7.28</v>
      </c>
      <c r="JU16" s="17">
        <f t="shared" si="62"/>
        <v>6.7700000000000005</v>
      </c>
      <c r="JV16" s="4">
        <f t="shared" si="112"/>
        <v>4878.4598174902367</v>
      </c>
      <c r="JW16" s="10">
        <v>2.54</v>
      </c>
      <c r="JX16" s="4">
        <f t="shared" si="114"/>
        <v>0.37518463810930575</v>
      </c>
      <c r="JY16" s="4">
        <f t="shared" si="63"/>
        <v>1830.3231811558642</v>
      </c>
      <c r="JZ16" s="4">
        <f t="shared" si="64"/>
        <v>2049.9619628945679</v>
      </c>
      <c r="KA16" s="10">
        <v>3.26</v>
      </c>
      <c r="KB16" s="4">
        <f t="shared" si="15"/>
        <v>0.48153618906942386</v>
      </c>
      <c r="KC16" s="4">
        <f t="shared" si="16"/>
        <v>2349.1549490425655</v>
      </c>
      <c r="KD16" s="4">
        <f t="shared" si="65"/>
        <v>2631.0535429276738</v>
      </c>
      <c r="KE16" s="4">
        <v>2.8</v>
      </c>
      <c r="KF16" s="4">
        <v>47.3</v>
      </c>
      <c r="KG16" s="4">
        <f t="shared" si="66"/>
        <v>407.49999999999994</v>
      </c>
      <c r="KH16" s="4">
        <v>3.786685509394156</v>
      </c>
      <c r="KI16" s="4">
        <f t="shared" si="67"/>
        <v>4.0789746851803512</v>
      </c>
      <c r="KJ16" s="4">
        <f t="shared" si="17"/>
        <v>107.32000796956056</v>
      </c>
      <c r="KK16" s="28">
        <v>0.27108424445031343</v>
      </c>
      <c r="KL16" s="4">
        <v>3.75</v>
      </c>
      <c r="KM16" s="4">
        <v>0.27738155240000001</v>
      </c>
      <c r="KN16" s="4">
        <v>0.44050907257499999</v>
      </c>
      <c r="KO16" s="4">
        <v>0.25201710262499999</v>
      </c>
      <c r="KP16" s="4">
        <v>0.3627623613</v>
      </c>
      <c r="KQ16" s="4">
        <v>0.54038916252500002</v>
      </c>
      <c r="KR16" s="4">
        <v>0.4771435644</v>
      </c>
      <c r="KS16" s="4">
        <v>0.35998734815</v>
      </c>
      <c r="KT16" s="4">
        <v>0.530241463375</v>
      </c>
      <c r="KU16" s="4">
        <v>0.48260937497500001</v>
      </c>
      <c r="KV16" s="4">
        <v>0.26974749999999997</v>
      </c>
      <c r="KW16" s="4">
        <v>0.43137500000000001</v>
      </c>
      <c r="KX16" s="4">
        <v>0.26613500000000001</v>
      </c>
      <c r="KY16" s="4">
        <v>26.25</v>
      </c>
      <c r="KZ16" s="4">
        <v>23.11975</v>
      </c>
      <c r="LA16" s="4">
        <v>15.54025</v>
      </c>
      <c r="LB16" s="4">
        <v>32.850250000000003</v>
      </c>
      <c r="LC16" s="4">
        <v>32.709000000000003</v>
      </c>
      <c r="LD16" s="4">
        <v>25.662500000000001</v>
      </c>
      <c r="LE16" s="4">
        <v>25.62</v>
      </c>
      <c r="LF16" s="4">
        <v>0.19527768500000001</v>
      </c>
      <c r="LG16" s="4">
        <v>0.17554163249999999</v>
      </c>
      <c r="LH16" s="4">
        <v>56.2395</v>
      </c>
      <c r="LI16" s="4">
        <v>53.655250000000002</v>
      </c>
      <c r="LJ16" s="4">
        <v>53</v>
      </c>
      <c r="LK16" s="4">
        <f t="shared" si="68"/>
        <v>-3.2394999999999996</v>
      </c>
      <c r="LL16" s="4">
        <f t="shared" si="69"/>
        <v>-0.65525000000000233</v>
      </c>
      <c r="LM16" s="4">
        <v>1821.9346</v>
      </c>
      <c r="LN16" s="4">
        <v>1763.2816</v>
      </c>
      <c r="LO16" s="4">
        <v>0.19108744028749999</v>
      </c>
      <c r="LP16" s="4">
        <v>0.19564202428749999</v>
      </c>
      <c r="LQ16" s="4">
        <v>0.14544268798500001</v>
      </c>
      <c r="LR16" s="4">
        <v>0.13592402543750001</v>
      </c>
      <c r="LS16" s="4">
        <v>0.10268752256749999</v>
      </c>
      <c r="LT16" s="4">
        <v>0.10082913524750001</v>
      </c>
      <c r="LU16" s="4">
        <v>5.5990036777500002E-2</v>
      </c>
      <c r="LV16" s="4">
        <v>3.9639258077500003E-2</v>
      </c>
      <c r="LW16" s="4">
        <v>4.6976296615000003E-2</v>
      </c>
      <c r="LX16" s="4">
        <v>6.1447153660000003E-2</v>
      </c>
      <c r="LY16" s="4">
        <v>0.33155453740000002</v>
      </c>
      <c r="LZ16" s="4">
        <v>0.36280467116249998</v>
      </c>
      <c r="MA16" s="4">
        <v>0.32548889797000002</v>
      </c>
      <c r="MB16" s="4">
        <v>0.32051758337250003</v>
      </c>
      <c r="MC16" s="4">
        <v>0.15001674686249999</v>
      </c>
      <c r="MD16" s="4">
        <v>0.1800859320025</v>
      </c>
      <c r="ME16" s="4">
        <v>0.47321137366749999</v>
      </c>
      <c r="MF16" s="4">
        <v>0.49031003835749998</v>
      </c>
      <c r="MG16" s="4">
        <v>0.45402345943</v>
      </c>
      <c r="MH16" s="4">
        <v>0.52760829807749998</v>
      </c>
      <c r="MI16" s="4">
        <v>0.47725833985749999</v>
      </c>
      <c r="MJ16" s="4">
        <v>0.54296109887999999</v>
      </c>
      <c r="MK16" s="4">
        <v>0.27515405639500001</v>
      </c>
      <c r="ML16" s="4">
        <v>0.3261972715775</v>
      </c>
      <c r="MM16" s="4">
        <v>0.2420431311225</v>
      </c>
      <c r="MN16" s="4">
        <v>0.29161610375500002</v>
      </c>
      <c r="MO16" s="4">
        <v>-0.10579327400000001</v>
      </c>
      <c r="MP16" s="4">
        <v>-7.5762082750000001E-2</v>
      </c>
      <c r="MQ16" s="4">
        <v>0.47725833985749999</v>
      </c>
      <c r="MR16" s="4">
        <v>0.54296109887999999</v>
      </c>
      <c r="MS16" s="4">
        <v>0.1010885399425</v>
      </c>
      <c r="MT16" s="4">
        <v>9.9168871072499998E-2</v>
      </c>
      <c r="MU16" s="4">
        <v>5.9514771680000002E-2</v>
      </c>
      <c r="MV16" s="4">
        <v>5.30203839525E-2</v>
      </c>
      <c r="MW16" s="4">
        <v>4.1830104852500001E-2</v>
      </c>
      <c r="MX16" s="4">
        <v>4.6395806759999998E-2</v>
      </c>
      <c r="MY16" s="4">
        <v>0.4121818995</v>
      </c>
      <c r="MZ16" s="4">
        <v>0.46699710648249998</v>
      </c>
      <c r="NA16" s="4">
        <v>0.43466182181250002</v>
      </c>
      <c r="NB16" s="4">
        <v>0.48980583837000002</v>
      </c>
      <c r="NC16" s="4">
        <v>-0.11228426595</v>
      </c>
      <c r="ND16" s="4">
        <v>-0.10065338825</v>
      </c>
      <c r="NE16" s="4">
        <v>0.43466182181250002</v>
      </c>
      <c r="NF16" s="4">
        <v>0.48980583837000002</v>
      </c>
      <c r="NG16" s="4">
        <v>0.27654004107142899</v>
      </c>
      <c r="NH16" s="4">
        <v>0.44032692214285701</v>
      </c>
      <c r="NI16" s="4">
        <v>0.25233460192857099</v>
      </c>
      <c r="NJ16" s="4">
        <v>0.36513903190476199</v>
      </c>
      <c r="NK16" s="4">
        <v>0.514954660238095</v>
      </c>
      <c r="NL16" s="4">
        <v>0.46563918009523803</v>
      </c>
      <c r="NM16" s="4">
        <v>0.35823129254761898</v>
      </c>
      <c r="NN16" s="4">
        <v>0.52496971390476199</v>
      </c>
      <c r="NO16" s="4">
        <v>0.48401614369047602</v>
      </c>
      <c r="NP16" s="4">
        <v>0.26230357742857202</v>
      </c>
      <c r="NQ16" s="4">
        <v>0.41986904761904797</v>
      </c>
      <c r="NR16" s="4">
        <v>0.26240315571428602</v>
      </c>
      <c r="NS16" s="4">
        <v>35.681428571428597</v>
      </c>
      <c r="NT16" s="4">
        <v>32.799999999999997</v>
      </c>
      <c r="NU16" s="4">
        <v>8.8871428571428499</v>
      </c>
      <c r="NV16" s="4">
        <v>54.122619047619096</v>
      </c>
      <c r="NW16" s="4">
        <v>54.141904761904797</v>
      </c>
      <c r="NX16" s="4">
        <v>38.24</v>
      </c>
      <c r="NY16" s="4">
        <v>38.270952380952401</v>
      </c>
      <c r="NZ16" s="4">
        <v>0.45508930952380999</v>
      </c>
      <c r="OA16" s="4">
        <v>0.41533338333333297</v>
      </c>
      <c r="OB16" s="4">
        <v>56.124285714285698</v>
      </c>
      <c r="OC16" s="4">
        <v>53.77</v>
      </c>
      <c r="OD16" s="4">
        <v>54.5</v>
      </c>
      <c r="OE16" s="4">
        <f t="shared" si="70"/>
        <v>-1.6242857142856977</v>
      </c>
      <c r="OF16" s="4">
        <f t="shared" si="71"/>
        <v>0.72999999999999687</v>
      </c>
      <c r="OG16" s="4">
        <v>1819.3215238095199</v>
      </c>
      <c r="OH16" s="4">
        <v>1765.8762380952401</v>
      </c>
      <c r="OI16" s="4">
        <v>0.18861266853095199</v>
      </c>
      <c r="OJ16" s="4">
        <v>0.168255632871429</v>
      </c>
      <c r="OK16" s="4">
        <v>0.149260897304762</v>
      </c>
      <c r="OL16" s="4">
        <v>0.120701451945238</v>
      </c>
      <c r="OM16" s="4">
        <v>0.11115095263571401</v>
      </c>
      <c r="ON16" s="4">
        <v>7.6146354878571396E-2</v>
      </c>
      <c r="OO16" s="4">
        <v>7.0972318826190497E-2</v>
      </c>
      <c r="OP16" s="4">
        <v>2.7619170190476199E-2</v>
      </c>
      <c r="OQ16" s="4">
        <v>4.0507596233333297E-2</v>
      </c>
      <c r="OR16" s="4">
        <v>4.8659220419047598E-2</v>
      </c>
      <c r="OS16" s="4">
        <v>0.333401546859524</v>
      </c>
      <c r="OT16" s="4">
        <v>0.34006990162142903</v>
      </c>
      <c r="OU16" s="4">
        <v>0.33354638744999998</v>
      </c>
      <c r="OV16" s="4">
        <v>0.29909147168571398</v>
      </c>
      <c r="OW16" s="4">
        <v>0.15453570690714299</v>
      </c>
      <c r="OX16" s="4">
        <v>0.18260450845714299</v>
      </c>
      <c r="OY16" s="4">
        <v>0.46559842982142902</v>
      </c>
      <c r="OZ16" s="4">
        <v>0.40940197340476198</v>
      </c>
      <c r="PA16" s="4">
        <v>0.36014754727380999</v>
      </c>
      <c r="PB16" s="4">
        <v>0.67149802789761903</v>
      </c>
      <c r="PC16" s="4">
        <v>0.38355913183095203</v>
      </c>
      <c r="PD16" s="4">
        <v>0.68616382096666695</v>
      </c>
      <c r="PE16" s="4">
        <v>0.24095997425952401</v>
      </c>
      <c r="PF16" s="4">
        <v>0.26622420665476199</v>
      </c>
      <c r="PG16" s="4">
        <v>0.21130429725238101</v>
      </c>
      <c r="PH16" s="4">
        <v>0.241715315790476</v>
      </c>
      <c r="PI16" s="4">
        <v>-0.13226045111904799</v>
      </c>
      <c r="PJ16" s="4">
        <v>-5.3114542416666702E-2</v>
      </c>
      <c r="PK16" s="4">
        <v>0.38355913183095203</v>
      </c>
      <c r="PL16" s="4">
        <v>0.68616382096666695</v>
      </c>
      <c r="PM16" s="4">
        <v>0.25878880818181799</v>
      </c>
      <c r="PN16" s="4">
        <v>0.40464305625000002</v>
      </c>
      <c r="PO16" s="4">
        <v>0.234935927272727</v>
      </c>
      <c r="PP16" s="4">
        <v>0.33876483229545501</v>
      </c>
      <c r="PQ16" s="4">
        <v>0.49449120836363603</v>
      </c>
      <c r="PR16" s="4">
        <v>0.44208040104545498</v>
      </c>
      <c r="PS16" s="4">
        <v>0.33333099513636399</v>
      </c>
      <c r="PT16" s="4">
        <v>0.49991354979545399</v>
      </c>
      <c r="PU16" s="4">
        <v>0.46564285022727298</v>
      </c>
      <c r="PV16" s="4">
        <v>0.243521473545455</v>
      </c>
      <c r="PW16" s="4">
        <v>0.380672727272727</v>
      </c>
      <c r="PX16" s="4">
        <v>0.23743422245454501</v>
      </c>
      <c r="PY16" s="4">
        <v>24.54</v>
      </c>
      <c r="PZ16" s="4">
        <v>22.544772727272701</v>
      </c>
      <c r="QA16" s="4">
        <v>26.746818181818199</v>
      </c>
      <c r="QB16" s="4">
        <v>40.553181818181798</v>
      </c>
      <c r="QC16" s="4">
        <v>40.466363636363603</v>
      </c>
      <c r="QD16" s="4">
        <v>26.409545454545501</v>
      </c>
      <c r="QE16" s="4">
        <v>26.3795454545455</v>
      </c>
      <c r="QF16" s="4">
        <v>0.39499022272727302</v>
      </c>
      <c r="QG16" s="4">
        <v>0.35872581136363602</v>
      </c>
      <c r="QH16" s="4">
        <v>57.022727272727302</v>
      </c>
      <c r="QI16" s="4">
        <v>56.955227272727299</v>
      </c>
      <c r="QJ16" s="4">
        <v>58</v>
      </c>
      <c r="QK16" s="4">
        <f t="shared" si="72"/>
        <v>0.97727272727269821</v>
      </c>
      <c r="QL16" s="4">
        <f t="shared" si="73"/>
        <v>1.0447727272727008</v>
      </c>
      <c r="QM16" s="4">
        <v>1838.49338636364</v>
      </c>
      <c r="QN16" s="4">
        <v>1838.18243181818</v>
      </c>
      <c r="QO16" s="4">
        <v>0.19965730662954501</v>
      </c>
      <c r="QP16" s="4">
        <v>0.185623599745455</v>
      </c>
      <c r="QQ16" s="4">
        <v>0.16555082990681799</v>
      </c>
      <c r="QR16" s="4">
        <v>0.13190612909090901</v>
      </c>
      <c r="QS16" s="4">
        <v>0.135169513236364</v>
      </c>
      <c r="QT16" s="4">
        <v>9.8661877504545401E-2</v>
      </c>
      <c r="QU16" s="4">
        <v>0.100373139440909</v>
      </c>
      <c r="QV16" s="4">
        <v>4.37606016568182E-2</v>
      </c>
      <c r="QW16" s="4">
        <v>3.5295771081818202E-2</v>
      </c>
      <c r="QX16" s="4">
        <v>5.5163979627272701E-2</v>
      </c>
      <c r="QY16" s="4">
        <v>0.35571582478636399</v>
      </c>
      <c r="QZ16" s="4">
        <v>0.35438157460681802</v>
      </c>
      <c r="RA16" s="4">
        <v>0.34463442793181798</v>
      </c>
      <c r="RB16" s="4">
        <v>0.311516988552273</v>
      </c>
      <c r="RC16" s="4">
        <v>0.16804434467045501</v>
      </c>
      <c r="RD16" s="4">
        <v>0.18093421922727301</v>
      </c>
      <c r="RE16" s="4">
        <v>0.49976997345227298</v>
      </c>
      <c r="RF16" s="4">
        <v>0.46058912634090898</v>
      </c>
      <c r="RG16" s="4">
        <v>0.25562643022272702</v>
      </c>
      <c r="RH16" s="4">
        <v>0.50912206401136395</v>
      </c>
      <c r="RI16" s="4">
        <v>0.27989442132499998</v>
      </c>
      <c r="RJ16" s="4">
        <v>0.52483849673181804</v>
      </c>
      <c r="RK16" s="4">
        <v>0.20122912111136401</v>
      </c>
      <c r="RL16" s="4">
        <v>0.306832147213636</v>
      </c>
      <c r="RM16" s="4">
        <v>0.17393509162500001</v>
      </c>
      <c r="RN16" s="4">
        <v>0.27561760471818197</v>
      </c>
      <c r="RO16" s="4">
        <v>-0.18223981445454501</v>
      </c>
      <c r="RP16" s="4">
        <v>-8.28280518181818E-2</v>
      </c>
      <c r="RQ16" s="4">
        <v>0.27989442132499998</v>
      </c>
      <c r="RR16" s="4">
        <v>0.52483849673181804</v>
      </c>
      <c r="RS16" s="4">
        <v>0.124967285611364</v>
      </c>
      <c r="RT16" s="4">
        <v>0.11602485635</v>
      </c>
      <c r="RU16" s="4">
        <v>7.5560168445454601E-2</v>
      </c>
      <c r="RV16" s="4">
        <v>6.5171995770454502E-2</v>
      </c>
      <c r="RW16" s="4">
        <v>4.9894200902272701E-2</v>
      </c>
      <c r="RX16" s="4">
        <v>5.1255647659090901E-2</v>
      </c>
      <c r="RY16" s="4">
        <v>0.39781694192272699</v>
      </c>
      <c r="RZ16" s="4">
        <v>0.44114814860227303</v>
      </c>
      <c r="SA16" s="4">
        <v>0.42557347190227302</v>
      </c>
      <c r="SB16" s="4">
        <v>0.46624199369545399</v>
      </c>
      <c r="SC16" s="4">
        <v>-0.14031658597727301</v>
      </c>
      <c r="SD16" s="4">
        <v>-0.122249739659091</v>
      </c>
      <c r="SE16" s="4">
        <v>0.42557347190227302</v>
      </c>
      <c r="SF16" s="4">
        <v>0.46624199369545399</v>
      </c>
      <c r="SG16" s="4">
        <v>0.24710311928947401</v>
      </c>
      <c r="SH16" s="4">
        <v>0.361410676921053</v>
      </c>
      <c r="SI16" s="4">
        <v>0.21232375421052599</v>
      </c>
      <c r="SJ16" s="4">
        <v>0.30776474957894701</v>
      </c>
      <c r="SK16" s="4">
        <v>0.47006008913157898</v>
      </c>
      <c r="SL16" s="4">
        <v>0.38277939463157901</v>
      </c>
      <c r="SM16" s="4">
        <v>0.30359265413157899</v>
      </c>
      <c r="SN16" s="4">
        <v>0.47289866460526297</v>
      </c>
      <c r="SO16" s="4">
        <v>0.41591764378947399</v>
      </c>
      <c r="SP16" s="4">
        <v>0.23678332886842099</v>
      </c>
      <c r="SQ16" s="4">
        <v>0.35334440981579002</v>
      </c>
      <c r="SR16" s="4">
        <v>0.228829815736842</v>
      </c>
      <c r="SS16" s="4">
        <v>22.39</v>
      </c>
      <c r="ST16" s="4">
        <v>20.2907894736842</v>
      </c>
      <c r="SU16" s="4">
        <v>25.293684210526301</v>
      </c>
      <c r="SV16" s="4">
        <v>33.6242105263158</v>
      </c>
      <c r="SW16" s="4">
        <v>34.395526315789503</v>
      </c>
      <c r="SX16" s="4">
        <v>22.582631578947399</v>
      </c>
      <c r="SY16" s="4">
        <v>22.473947368421101</v>
      </c>
      <c r="SZ16" s="4">
        <v>0.30199288684210501</v>
      </c>
      <c r="TA16" s="4">
        <v>0.29816894210526301</v>
      </c>
      <c r="TB16" s="4">
        <v>61.650263157894699</v>
      </c>
      <c r="TC16" s="4">
        <v>54.240526315789502</v>
      </c>
      <c r="TD16" s="4">
        <v>62</v>
      </c>
      <c r="TE16" s="4">
        <f t="shared" si="74"/>
        <v>0.34973684210530109</v>
      </c>
      <c r="TF16" s="4">
        <f t="shared" si="75"/>
        <v>7.7594736842104979</v>
      </c>
      <c r="TG16" s="4">
        <v>1944.7602368421101</v>
      </c>
      <c r="TH16" s="4">
        <v>1776.56381578947</v>
      </c>
      <c r="TI16" s="4">
        <v>0.21783694916315799</v>
      </c>
      <c r="TJ16" s="4">
        <v>0.207074460789474</v>
      </c>
      <c r="TK16" s="4">
        <v>0.15606380170526299</v>
      </c>
      <c r="TL16" s="4">
        <v>0.108206566776316</v>
      </c>
      <c r="TM16" s="4">
        <v>0.14456141972105299</v>
      </c>
      <c r="TN16" s="4">
        <v>0.12914328774210501</v>
      </c>
      <c r="TO16" s="4">
        <v>8.1355040865789499E-2</v>
      </c>
      <c r="TP16" s="4">
        <v>2.8313995586842101E-2</v>
      </c>
      <c r="TQ16" s="4">
        <v>6.3978673363157906E-2</v>
      </c>
      <c r="TR16" s="4">
        <v>0.10120111396842101</v>
      </c>
      <c r="TS16" s="4">
        <v>0.34761130168684201</v>
      </c>
      <c r="TT16" s="4">
        <v>0.37606176886579001</v>
      </c>
      <c r="TU16" s="4">
        <v>0.33248354258947399</v>
      </c>
      <c r="TV16" s="4">
        <v>0.30921803699210498</v>
      </c>
      <c r="TW16" s="4">
        <v>0.140413744284211</v>
      </c>
      <c r="TX16" s="4">
        <v>0.183529750810526</v>
      </c>
      <c r="TY16" s="4">
        <v>0.558073423984211</v>
      </c>
      <c r="TZ16" s="4">
        <v>0.52734885798684195</v>
      </c>
      <c r="UA16" s="4">
        <v>0.44232063777631597</v>
      </c>
      <c r="UB16" s="4">
        <v>0.79159050186052604</v>
      </c>
      <c r="UC16" s="4">
        <v>0.47491746032105298</v>
      </c>
      <c r="UD16" s="4">
        <v>0.80703991741052605</v>
      </c>
      <c r="UE16" s="4">
        <v>0.33326016324473701</v>
      </c>
      <c r="UF16" s="4">
        <v>0.51977919308947396</v>
      </c>
      <c r="UG16" s="4">
        <v>0.29138815408684199</v>
      </c>
      <c r="UH16" s="4">
        <v>0.47582228400263199</v>
      </c>
      <c r="UI16" s="4">
        <v>-0.15006698331578899</v>
      </c>
      <c r="UJ16" s="4">
        <v>-5.3798656513157898E-2</v>
      </c>
      <c r="UK16" s="4">
        <v>0.47491746032105298</v>
      </c>
      <c r="UL16" s="4">
        <v>0.80703991741052605</v>
      </c>
      <c r="UM16" s="4">
        <v>0.14458775459210499</v>
      </c>
      <c r="UN16" s="4">
        <v>0.121078653563158</v>
      </c>
      <c r="UO16" s="4">
        <v>9.1610754331578906E-2</v>
      </c>
      <c r="UP16" s="4">
        <v>7.1348042986842095E-2</v>
      </c>
      <c r="UQ16" s="4">
        <v>5.3739135668420999E-2</v>
      </c>
      <c r="UR16" s="4">
        <v>5.0187847876315798E-2</v>
      </c>
      <c r="US16" s="4">
        <v>0.37089454943947398</v>
      </c>
      <c r="UT16" s="4">
        <v>0.41429020446842102</v>
      </c>
      <c r="UU16" s="4">
        <v>0.40265459608684201</v>
      </c>
      <c r="UV16" s="4">
        <v>0.44163712374473701</v>
      </c>
      <c r="UW16" s="4">
        <v>-0.16747524352631599</v>
      </c>
      <c r="UX16" s="4">
        <v>-0.13298872749999999</v>
      </c>
      <c r="UY16" s="4">
        <v>0.40265459608684201</v>
      </c>
      <c r="UZ16" s="4">
        <v>0.44163712374473701</v>
      </c>
      <c r="VA16" s="4">
        <v>0.22064991831707301</v>
      </c>
      <c r="VB16" s="4">
        <v>0.32729675814634202</v>
      </c>
      <c r="VC16" s="4">
        <v>0.196818450073171</v>
      </c>
      <c r="VD16" s="4">
        <v>0.27418274482926802</v>
      </c>
      <c r="VE16" s="4">
        <v>0.42754634526829299</v>
      </c>
      <c r="VF16" s="4">
        <v>0.38468513724390202</v>
      </c>
      <c r="VG16" s="4">
        <v>0.27123608102439001</v>
      </c>
      <c r="VH16" s="4">
        <v>0.47486166192682899</v>
      </c>
      <c r="VI16" s="4">
        <v>0.408333954926829</v>
      </c>
      <c r="VJ16" s="4">
        <v>0.20960641897561</v>
      </c>
      <c r="VK16" s="4">
        <v>0.30514905158536598</v>
      </c>
      <c r="VL16" s="4">
        <v>0.20762134268292701</v>
      </c>
      <c r="VM16" s="4">
        <v>31.58</v>
      </c>
      <c r="VN16" s="4">
        <v>30.542682926829201</v>
      </c>
      <c r="VO16" s="4">
        <v>15.086097560975601</v>
      </c>
      <c r="VP16" s="4">
        <v>37.010731707317099</v>
      </c>
      <c r="VQ16" s="4">
        <v>39.521951219512196</v>
      </c>
      <c r="VR16" s="4">
        <v>33.1</v>
      </c>
      <c r="VS16" s="4">
        <v>33.127560975609804</v>
      </c>
      <c r="VT16" s="4">
        <v>0.10708285195122</v>
      </c>
      <c r="VU16" s="4">
        <v>0.16019058048780499</v>
      </c>
      <c r="VV16" s="4">
        <v>68.061463414634204</v>
      </c>
      <c r="VW16" s="4">
        <v>53.893414634146303</v>
      </c>
      <c r="VX16" s="4">
        <v>68.099999999999994</v>
      </c>
      <c r="VY16" s="4">
        <f t="shared" si="76"/>
        <v>3.8536585365790188E-2</v>
      </c>
      <c r="VZ16" s="4">
        <f t="shared" si="77"/>
        <v>14.206585365853691</v>
      </c>
      <c r="WA16" s="4">
        <f t="shared" si="78"/>
        <v>7.1225609756097406</v>
      </c>
      <c r="WB16" s="4">
        <v>2090.2901951219501</v>
      </c>
      <c r="WC16" s="4">
        <v>1768.6866585365899</v>
      </c>
      <c r="WD16" s="4">
        <v>0.27233869019512202</v>
      </c>
      <c r="WE16" s="4">
        <v>0.216561122741463</v>
      </c>
      <c r="WF16" s="4">
        <v>0.201668042936585</v>
      </c>
      <c r="WG16" s="4">
        <v>0.16674473346829299</v>
      </c>
      <c r="WH16" s="4">
        <v>0.217202415868293</v>
      </c>
      <c r="WI16" s="4">
        <v>0.131041303897561</v>
      </c>
      <c r="WJ16" s="4">
        <f t="shared" si="79"/>
        <v>0.174121859882927</v>
      </c>
      <c r="WK16" s="4">
        <v>0.14475040888292701</v>
      </c>
      <c r="WL16" s="4">
        <v>7.9770378231707295E-2</v>
      </c>
      <c r="WM16" s="4">
        <v>7.4919673182926805E-2</v>
      </c>
      <c r="WN16" s="4">
        <v>5.1864612836585403E-2</v>
      </c>
      <c r="WO16" s="4">
        <v>0.39103290838780502</v>
      </c>
      <c r="WP16" s="4">
        <v>0.36749621983658498</v>
      </c>
      <c r="WQ16" s="4">
        <v>0.38694011061219502</v>
      </c>
      <c r="WR16" s="4">
        <v>0.31712052662926798</v>
      </c>
      <c r="WS16" s="4">
        <v>0.13281757992926799</v>
      </c>
      <c r="WT16" s="4">
        <v>0.16416543628292701</v>
      </c>
      <c r="WU16" s="4">
        <v>0.75237633360975598</v>
      </c>
      <c r="WV16" s="4">
        <v>0.56088858917561002</v>
      </c>
      <c r="WW16" s="4">
        <v>0.34638803767804899</v>
      </c>
      <c r="WX16" s="4">
        <v>0.34888693644390301</v>
      </c>
      <c r="WY16" s="4">
        <v>0.391063246319512</v>
      </c>
      <c r="WZ16" s="4">
        <v>0.366478647058537</v>
      </c>
      <c r="XA16" s="4">
        <v>0.32275788685365903</v>
      </c>
      <c r="XB16" s="4">
        <v>0.24682535204634101</v>
      </c>
      <c r="XC16" s="4">
        <v>0.27283329897804898</v>
      </c>
      <c r="XD16" s="4">
        <v>0.216942558468293</v>
      </c>
      <c r="XE16" s="4">
        <v>-0.25184244936585398</v>
      </c>
      <c r="XF16" s="4">
        <v>-0.14579249509756101</v>
      </c>
      <c r="XG16" s="4">
        <v>0.391063246319512</v>
      </c>
      <c r="XH16" s="4">
        <v>0.366478647058537</v>
      </c>
      <c r="XI16" s="4">
        <v>0.249122687970732</v>
      </c>
      <c r="XJ16" s="4">
        <v>0.190661481834146</v>
      </c>
      <c r="XK16" s="4">
        <v>0.160215349797561</v>
      </c>
      <c r="XL16" s="4">
        <v>0.110056611380488</v>
      </c>
      <c r="XM16" s="4">
        <v>9.2938966160975606E-2</v>
      </c>
      <c r="XN16" s="4">
        <v>8.2510769553658506E-2</v>
      </c>
      <c r="XO16" s="4">
        <v>0.37417230585609801</v>
      </c>
      <c r="XP16" s="4">
        <v>0.43474907073658497</v>
      </c>
      <c r="XQ16" s="4">
        <v>0.42915340112195099</v>
      </c>
      <c r="XR16" s="4">
        <v>0.47918862576341498</v>
      </c>
      <c r="XS16" s="4">
        <v>-0.27467464680487802</v>
      </c>
      <c r="XT16" s="4">
        <v>-0.19734315592682899</v>
      </c>
      <c r="XU16" s="4">
        <v>0.42915340112195099</v>
      </c>
      <c r="XV16" s="4">
        <v>0.47918862576341498</v>
      </c>
      <c r="XW16" s="4">
        <v>0.178570007</v>
      </c>
      <c r="XX16" s="4">
        <v>0.233793397828571</v>
      </c>
      <c r="XY16" s="4">
        <v>0.15951626599999999</v>
      </c>
      <c r="XZ16" s="4">
        <v>0.20377347754285699</v>
      </c>
      <c r="YA16" s="4">
        <v>0.42295842228571401</v>
      </c>
      <c r="YB16" s="4">
        <v>0.33558049200000001</v>
      </c>
      <c r="YC16" s="4">
        <v>0.196051172628571</v>
      </c>
      <c r="YD16" s="4">
        <v>0.45699521528571402</v>
      </c>
      <c r="YE16" s="4">
        <v>0.35723360659999998</v>
      </c>
      <c r="YF16" s="4">
        <v>0.16124644271428601</v>
      </c>
      <c r="YG16" s="4">
        <v>0.201877389171429</v>
      </c>
      <c r="YH16" s="4">
        <v>0.15478431368571399</v>
      </c>
      <c r="YI16" s="4">
        <v>0.12788571428571399</v>
      </c>
      <c r="YJ16" s="4">
        <v>0.166028571428571</v>
      </c>
      <c r="YK16" s="4">
        <v>7.77428571428571E-2</v>
      </c>
      <c r="YL16" s="4">
        <v>0.13539999999999999</v>
      </c>
      <c r="YM16" s="4">
        <v>0.18417142857142901</v>
      </c>
      <c r="YN16" s="4">
        <v>7.0028571428571398E-2</v>
      </c>
      <c r="YO16" s="4">
        <v>0.12768571428571401</v>
      </c>
      <c r="YP16" s="4">
        <v>0.16528571428571401</v>
      </c>
      <c r="YQ16" s="4">
        <v>7.9799999999999996E-2</v>
      </c>
      <c r="YR16" s="4">
        <v>0.13568571428571399</v>
      </c>
      <c r="YS16" s="4">
        <v>0.182342857142857</v>
      </c>
      <c r="YT16" s="4">
        <v>6.9514285714285695E-2</v>
      </c>
      <c r="YU16" s="4">
        <v>31.901142857142901</v>
      </c>
      <c r="YV16" s="4">
        <v>30.265999999999998</v>
      </c>
      <c r="YW16" s="4">
        <v>17.274571428571399</v>
      </c>
      <c r="YX16" s="4">
        <v>31.140285714285699</v>
      </c>
      <c r="YY16" s="4">
        <v>33.169428571428597</v>
      </c>
      <c r="YZ16" s="4">
        <v>32.799999999999997</v>
      </c>
      <c r="ZA16" s="4">
        <v>32.81</v>
      </c>
      <c r="ZB16" s="4">
        <v>-4.0357613799999997E-2</v>
      </c>
      <c r="ZC16" s="4">
        <v>1.1291615057142899E-2</v>
      </c>
      <c r="ZD16" s="4">
        <v>63.713714285714303</v>
      </c>
      <c r="ZE16" s="4">
        <v>57.634</v>
      </c>
      <c r="ZF16" s="4">
        <v>80.900000000000006</v>
      </c>
      <c r="ZG16" s="4">
        <f t="shared" si="80"/>
        <v>17.186285714285702</v>
      </c>
      <c r="ZH16" s="4">
        <f t="shared" si="81"/>
        <v>23.266000000000005</v>
      </c>
      <c r="ZI16" s="4">
        <v>1991.59154285714</v>
      </c>
      <c r="ZJ16" s="4">
        <v>1853.5882857142899</v>
      </c>
      <c r="ZK16" s="4">
        <v>0.39802973876285702</v>
      </c>
      <c r="ZL16" s="4">
        <v>0.345285662162857</v>
      </c>
      <c r="ZM16" s="4">
        <v>0.29093174728571403</v>
      </c>
      <c r="ZN16" s="4">
        <v>0.243176771305714</v>
      </c>
      <c r="ZO16" s="4">
        <v>0.38625147319714298</v>
      </c>
      <c r="ZP16" s="4">
        <v>0.28428134952</v>
      </c>
      <c r="ZQ16" s="4">
        <v>0.27808585543428599</v>
      </c>
      <c r="ZR16" s="4">
        <v>0.17829888978</v>
      </c>
      <c r="ZS16" s="4">
        <v>0.121690783822857</v>
      </c>
      <c r="ZT16" s="4">
        <v>0.112406682451429</v>
      </c>
      <c r="ZU16" s="4">
        <v>0.49275830943714299</v>
      </c>
      <c r="ZV16" s="4">
        <v>0.44848104842571401</v>
      </c>
      <c r="ZW16" s="4">
        <v>0.477091750942857</v>
      </c>
      <c r="ZX16" s="4">
        <v>0.40211831590571401</v>
      </c>
      <c r="ZY16" s="4">
        <v>0.117557306511429</v>
      </c>
      <c r="ZZ16" s="4">
        <v>0.121597102354286</v>
      </c>
      <c r="AAA16" s="4">
        <v>1.3379107503200001</v>
      </c>
      <c r="AAB16" s="4">
        <v>1.08627545624571</v>
      </c>
      <c r="AAC16" s="4">
        <v>0.31561151149428601</v>
      </c>
      <c r="AAD16" s="4">
        <v>0.37754531842571398</v>
      </c>
      <c r="AAE16" s="4">
        <v>0.38922971097999998</v>
      </c>
      <c r="AAF16" s="4">
        <v>0.43198838569428599</v>
      </c>
      <c r="AAG16" s="4">
        <v>0.37952211938285701</v>
      </c>
      <c r="AAH16" s="4">
        <v>0.37017285138</v>
      </c>
      <c r="AAI16" s="4">
        <v>0.30463533123428599</v>
      </c>
      <c r="AAJ16" s="4">
        <v>0.30821859042857203</v>
      </c>
      <c r="AAK16" s="4">
        <v>-0.43363465937142898</v>
      </c>
      <c r="AAL16" s="4">
        <v>-0.299713119628571</v>
      </c>
      <c r="AAM16" s="4">
        <v>0.64606924752857098</v>
      </c>
      <c r="AAN16" s="4">
        <v>0.95733739776857196</v>
      </c>
      <c r="AAO16" s="4">
        <v>0.44724723029714297</v>
      </c>
      <c r="AAP16" s="4">
        <v>0.35460223026857102</v>
      </c>
      <c r="AAQ16" s="4">
        <v>0.32114664642000001</v>
      </c>
      <c r="AAR16" s="4">
        <v>0.23841925082000001</v>
      </c>
      <c r="AAS16" s="4">
        <v>0.148749525202857</v>
      </c>
      <c r="AAT16" s="4">
        <v>0.12815514876</v>
      </c>
      <c r="AAU16" s="4">
        <v>0.333247563337143</v>
      </c>
      <c r="AAV16" s="4">
        <v>0.36394439218571401</v>
      </c>
      <c r="AAW16" s="4">
        <v>0.41976338651428602</v>
      </c>
      <c r="AAX16" s="4">
        <v>0.43759945671714301</v>
      </c>
      <c r="AAY16" s="4">
        <v>-0.48344865888571398</v>
      </c>
      <c r="AAZ16" s="4">
        <v>-0.38155204240000001</v>
      </c>
      <c r="ABA16" s="4">
        <v>0.72589245503142896</v>
      </c>
      <c r="ABB16" s="4">
        <v>0.78189207640285696</v>
      </c>
      <c r="ABC16" s="4">
        <v>0.149081390414634</v>
      </c>
      <c r="ABD16" s="4">
        <v>0.15458300553658499</v>
      </c>
      <c r="ABE16" s="4">
        <v>0.126068067536585</v>
      </c>
      <c r="ABF16" s="4">
        <v>0.16368885582926801</v>
      </c>
      <c r="ABG16" s="4">
        <v>0.48927394295121901</v>
      </c>
      <c r="ABH16" s="4">
        <v>0.39413322312195098</v>
      </c>
      <c r="ABI16" s="4">
        <v>0.14765365853658499</v>
      </c>
      <c r="ABJ16" s="4">
        <v>0.499725567756097</v>
      </c>
      <c r="ABK16" s="4">
        <v>0.339362722682927</v>
      </c>
      <c r="ABL16" s="4">
        <v>0.13153747134146301</v>
      </c>
      <c r="ABM16" s="4">
        <v>0.125926560170732</v>
      </c>
      <c r="ABN16" s="4">
        <v>0.138757166512195</v>
      </c>
      <c r="ABO16" s="4">
        <v>0.11273170731707299</v>
      </c>
      <c r="ABP16" s="4">
        <v>0.166146341463415</v>
      </c>
      <c r="ABQ16" s="4">
        <v>4.56341463414634E-2</v>
      </c>
      <c r="ABR16" s="4">
        <v>0.124804878048781</v>
      </c>
      <c r="ABS16" s="4">
        <v>0.19004878048780499</v>
      </c>
      <c r="ABT16" s="4">
        <v>3.8804878048780501E-2</v>
      </c>
      <c r="ABU16" s="4">
        <v>0.112756097560976</v>
      </c>
      <c r="ABV16" s="4">
        <v>0.16775609756097601</v>
      </c>
      <c r="ABW16" s="4">
        <v>4.5804878048780501E-2</v>
      </c>
      <c r="ABX16" s="4">
        <v>0.12680487804877999</v>
      </c>
      <c r="ABY16" s="4">
        <v>0.19095121951219499</v>
      </c>
      <c r="ABZ16" s="4">
        <v>3.8097560975609797E-2</v>
      </c>
      <c r="ACA16" s="4">
        <v>30.854146341463402</v>
      </c>
      <c r="ACB16" s="4">
        <v>29.341707317073201</v>
      </c>
      <c r="ACC16" s="4">
        <v>19.151463414634101</v>
      </c>
      <c r="ACD16" s="4">
        <v>27.287073170731698</v>
      </c>
      <c r="ACE16" s="4">
        <v>28.405121951219499</v>
      </c>
      <c r="ACF16" s="4">
        <v>31.002439024390299</v>
      </c>
      <c r="ACG16" s="4">
        <v>31.041463414634201</v>
      </c>
      <c r="ACH16" s="4">
        <v>-9.3235634390243904E-2</v>
      </c>
      <c r="ACI16" s="4">
        <v>-5.9847528634146302E-2</v>
      </c>
      <c r="ACJ16" s="4">
        <v>59.337317073170702</v>
      </c>
      <c r="ACK16" s="4">
        <v>53.338292682926799</v>
      </c>
      <c r="ACL16" s="4">
        <v>97.1</v>
      </c>
      <c r="ACM16" s="4">
        <f t="shared" si="82"/>
        <v>37.762682926829292</v>
      </c>
      <c r="ACN16" s="4">
        <f t="shared" si="83"/>
        <v>43.761707317073196</v>
      </c>
      <c r="ACO16" s="4">
        <f t="shared" si="84"/>
        <v>40.762195121951244</v>
      </c>
      <c r="ACP16" s="4">
        <v>1852.35773170732</v>
      </c>
      <c r="ACQ16" s="4">
        <v>1716.17265853658</v>
      </c>
      <c r="ACR16" s="4">
        <v>0.54196209956341401</v>
      </c>
      <c r="ACS16" s="4">
        <v>0.49376146398292697</v>
      </c>
      <c r="ACT16" s="4">
        <v>0.39222796679024402</v>
      </c>
      <c r="ACU16" s="4">
        <v>0.41135061847804899</v>
      </c>
      <c r="ACV16" s="4">
        <v>0.59559622602682905</v>
      </c>
      <c r="ACW16" s="4">
        <v>0.51547252091463402</v>
      </c>
      <c r="ACX16" s="4">
        <v>0.457690659680488</v>
      </c>
      <c r="ACY16" s="4">
        <v>0.43519918701219501</v>
      </c>
      <c r="ACZ16" s="4">
        <v>0.19063135162438999</v>
      </c>
      <c r="ADA16" s="4">
        <v>0.10536650107561001</v>
      </c>
      <c r="ADB16" s="4">
        <v>0.56398136185365899</v>
      </c>
      <c r="ADC16" s="4">
        <v>0.58580912634390203</v>
      </c>
      <c r="ADD16" s="4">
        <v>0.58167316100975597</v>
      </c>
      <c r="ADE16" s="4">
        <v>0.52851682607073203</v>
      </c>
      <c r="ADF16" s="4">
        <v>3.1420247797561002E-2</v>
      </c>
      <c r="ADG16" s="4">
        <v>0.12937461861219501</v>
      </c>
      <c r="ADH16" s="4">
        <v>2.3873389690682898</v>
      </c>
      <c r="ADI16" s="4">
        <v>2.0104139826804901</v>
      </c>
      <c r="ADJ16" s="4">
        <v>0.32103764263902401</v>
      </c>
      <c r="ADK16" s="4">
        <v>0.19262853098292701</v>
      </c>
      <c r="ADL16" s="4">
        <v>0.42944194230243898</v>
      </c>
      <c r="ADM16" s="4">
        <v>0.25654375133658502</v>
      </c>
      <c r="ADN16" s="4">
        <v>0.45528894678780502</v>
      </c>
      <c r="ADO16" s="4">
        <v>0.261009046421951</v>
      </c>
      <c r="ADP16" s="4">
        <v>0.35185504513414601</v>
      </c>
      <c r="ADQ16" s="4">
        <v>0.19827781180000001</v>
      </c>
      <c r="ADR16" s="4">
        <v>-0.62617516980487797</v>
      </c>
      <c r="ADS16" s="4">
        <v>-0.60499552197561002</v>
      </c>
      <c r="ADT16" s="4">
        <v>0.757008258429268</v>
      </c>
      <c r="ADU16" s="4">
        <v>0.41998338293170701</v>
      </c>
      <c r="ADV16" s="4">
        <v>0.66192717924390299</v>
      </c>
      <c r="ADW16" s="4">
        <v>0.567243595963415</v>
      </c>
      <c r="ADX16" s="4">
        <v>0.53143456973414605</v>
      </c>
      <c r="ADY16" s="4">
        <v>0.42390321888536597</v>
      </c>
      <c r="ADZ16" s="4">
        <v>0.20372250852439</v>
      </c>
      <c r="AEA16" s="4">
        <v>0.19222147193170699</v>
      </c>
      <c r="AEB16" s="4">
        <v>0.30818760424390201</v>
      </c>
      <c r="AEC16" s="4">
        <v>0.339946841163415</v>
      </c>
      <c r="AED16" s="4">
        <v>0.42531321137804901</v>
      </c>
      <c r="AEE16" s="4">
        <v>0.4467158021</v>
      </c>
      <c r="AEF16" s="4">
        <v>-0.69184295585365796</v>
      </c>
      <c r="AEG16" s="4">
        <v>-0.59109242256097505</v>
      </c>
      <c r="AEH16" s="4">
        <v>0.74131338901951205</v>
      </c>
      <c r="AEI16" s="4">
        <v>0.81021027933658496</v>
      </c>
      <c r="AEJ16" s="4">
        <v>0.144462573119048</v>
      </c>
      <c r="AEK16" s="4">
        <v>0.139045326214286</v>
      </c>
      <c r="AEL16" s="4">
        <v>0.114442768071429</v>
      </c>
      <c r="AEM16" s="4">
        <v>0.146571634309524</v>
      </c>
      <c r="AEN16" s="4">
        <v>0.46134927116666702</v>
      </c>
      <c r="AEO16" s="4">
        <v>0.32285576688095202</v>
      </c>
      <c r="AEP16" s="4">
        <v>0.138762184642857</v>
      </c>
      <c r="AEQ16" s="4">
        <v>0.480047984714286</v>
      </c>
      <c r="AER16" s="4">
        <v>0.32330976516666698</v>
      </c>
      <c r="AES16" s="4">
        <v>0.128926815809524</v>
      </c>
      <c r="AET16" s="4">
        <v>0.112112794738095</v>
      </c>
      <c r="AEU16" s="4">
        <v>0.12338693147619</v>
      </c>
      <c r="AEV16" s="4">
        <v>0.115047619047619</v>
      </c>
      <c r="AEW16" s="4">
        <v>0.17402380952381</v>
      </c>
      <c r="AEX16" s="4">
        <v>3.7738095238095203E-2</v>
      </c>
      <c r="AEY16" s="4">
        <v>0.12726190476190499</v>
      </c>
      <c r="AEZ16" s="4">
        <v>0.19764285714285701</v>
      </c>
      <c r="AFA16" s="4">
        <v>3.3928571428571398E-2</v>
      </c>
      <c r="AFB16" s="4">
        <v>0.114595238095238</v>
      </c>
      <c r="AFC16" s="4">
        <v>0.17440476190476201</v>
      </c>
      <c r="AFD16" s="4">
        <v>3.8595238095238099E-2</v>
      </c>
      <c r="AFE16" s="4">
        <v>0.12911904761904799</v>
      </c>
      <c r="AFF16" s="4">
        <v>0.196690476190476</v>
      </c>
      <c r="AFG16" s="4">
        <v>3.4238095238095199E-2</v>
      </c>
      <c r="AFH16" s="4">
        <v>29.479285714285702</v>
      </c>
      <c r="AFI16" s="4">
        <v>33.366666666666703</v>
      </c>
      <c r="AFJ16" s="4">
        <v>19.625714285714299</v>
      </c>
      <c r="AFK16" s="4">
        <v>30.8221428571429</v>
      </c>
      <c r="AFL16" s="4">
        <v>32.560952380952401</v>
      </c>
      <c r="AFM16" s="4">
        <v>34.309523809523803</v>
      </c>
      <c r="AFN16" s="4">
        <v>34.4695238095238</v>
      </c>
      <c r="AFO16" s="4">
        <v>-8.7743832857142906E-2</v>
      </c>
      <c r="AFP16" s="4">
        <v>-4.2670278761904802E-2</v>
      </c>
      <c r="AFQ16" s="4">
        <v>65.718809523809497</v>
      </c>
      <c r="AFR16" s="4">
        <v>59.229047619047599</v>
      </c>
      <c r="AFS16" s="4">
        <v>101.2</v>
      </c>
      <c r="AFT16" s="4">
        <f t="shared" si="85"/>
        <v>35.481190476190505</v>
      </c>
      <c r="AFU16" s="4">
        <f t="shared" si="86"/>
        <v>41.970952380952404</v>
      </c>
      <c r="AFV16" s="4">
        <f t="shared" si="87"/>
        <v>38.726071428571458</v>
      </c>
      <c r="AFW16" s="4">
        <v>2037.0913333333301</v>
      </c>
      <c r="AFX16" s="4">
        <v>1889.79561904762</v>
      </c>
      <c r="AFY16" s="4">
        <v>0.54996137533095202</v>
      </c>
      <c r="AFZ16" s="4">
        <v>0.51326431015714302</v>
      </c>
      <c r="AGA16" s="4">
        <v>0.39820949924999999</v>
      </c>
      <c r="AGB16" s="4">
        <v>0.37401190348333302</v>
      </c>
      <c r="AGC16" s="4">
        <v>0.61995799322142897</v>
      </c>
      <c r="AGD16" s="4">
        <v>0.53303463960238096</v>
      </c>
      <c r="AGE16" s="4">
        <f t="shared" si="88"/>
        <v>0.57649631641190502</v>
      </c>
      <c r="AGF16" s="4">
        <v>0.48418517938809502</v>
      </c>
      <c r="AGG16" s="4">
        <v>0.397328797009524</v>
      </c>
      <c r="AGH16" s="4">
        <v>0.19471659662142901</v>
      </c>
      <c r="AGI16" s="4">
        <v>0.17403994063095199</v>
      </c>
      <c r="AGJ16" s="4">
        <v>0.58986456511428598</v>
      </c>
      <c r="AGK16" s="4">
        <v>0.59866973680952396</v>
      </c>
      <c r="AGL16" s="4">
        <v>0.57549360443571396</v>
      </c>
      <c r="AGM16" s="4">
        <v>0.519089779283333</v>
      </c>
      <c r="AGN16" s="4">
        <v>5.8786556719047603E-2</v>
      </c>
      <c r="AGO16" s="4">
        <v>0.122591498780952</v>
      </c>
      <c r="AGP16" s="4">
        <v>2.4639713314952401</v>
      </c>
      <c r="AGQ16" s="4">
        <v>2.1658219681095199</v>
      </c>
      <c r="AGR16" s="4">
        <v>0.314836934078571</v>
      </c>
      <c r="AGS16" s="4">
        <v>0.32358418741428602</v>
      </c>
      <c r="AGT16" s="4">
        <v>0.426225632678571</v>
      </c>
      <c r="AGU16" s="4">
        <v>0.42112698792619002</v>
      </c>
      <c r="AGV16" s="4">
        <v>0.45932725347380998</v>
      </c>
      <c r="AGW16" s="4">
        <v>0.431372046861905</v>
      </c>
      <c r="AGX16" s="4">
        <v>0.35438083187380898</v>
      </c>
      <c r="AGY16" s="4">
        <v>0.33559879574761903</v>
      </c>
      <c r="AGZ16" s="4">
        <v>-0.65113924076190499</v>
      </c>
      <c r="AHA16" s="4">
        <v>-0.56680906321428604</v>
      </c>
      <c r="AHB16" s="4">
        <v>0.74679553337619098</v>
      </c>
      <c r="AHC16" s="4">
        <v>0.75643214176428597</v>
      </c>
      <c r="AHD16" s="4">
        <v>0.70298562468333303</v>
      </c>
      <c r="AHE16" s="4">
        <v>0.63726635548809496</v>
      </c>
      <c r="AHF16" s="4">
        <v>0.57889100270952398</v>
      </c>
      <c r="AHG16" s="4">
        <v>0.50147200844761897</v>
      </c>
      <c r="AHH16" s="4">
        <v>0.211292426342857</v>
      </c>
      <c r="AHI16" s="4">
        <v>0.20390793694047599</v>
      </c>
      <c r="AHJ16" s="4">
        <v>0.30074103007619102</v>
      </c>
      <c r="AHK16" s="4">
        <v>0.32049814554523798</v>
      </c>
      <c r="AHL16" s="4">
        <v>0.42276670841428599</v>
      </c>
      <c r="AHM16" s="4">
        <v>0.43562585256904801</v>
      </c>
      <c r="AHN16" s="4">
        <v>-0.73161781676190496</v>
      </c>
      <c r="AHO16" s="4">
        <v>-0.66397454754761898</v>
      </c>
      <c r="AHP16" s="4">
        <v>0.73427418094999997</v>
      </c>
      <c r="AHQ16" s="4">
        <v>0.77365294354047598</v>
      </c>
      <c r="AHR16" s="4">
        <v>0.118494813586957</v>
      </c>
      <c r="AHS16" s="4">
        <v>0.100860276891304</v>
      </c>
      <c r="AHT16" s="4">
        <v>9.1374900782608695E-2</v>
      </c>
      <c r="AHU16" s="4">
        <v>0.11187039376087</v>
      </c>
      <c r="AHV16" s="4">
        <v>0.42185640273913</v>
      </c>
      <c r="AHW16" s="4">
        <v>0.293865955456522</v>
      </c>
      <c r="AHX16" s="4">
        <v>0.11134479476087</v>
      </c>
      <c r="AHY16" s="4">
        <v>0.46521996478260902</v>
      </c>
      <c r="AHZ16" s="4">
        <v>0.29830198760869597</v>
      </c>
      <c r="AIA16" s="4">
        <v>0.1123735065</v>
      </c>
      <c r="AIB16" s="4">
        <v>8.7669603826086906E-2</v>
      </c>
      <c r="AIC16" s="4">
        <v>0.10295324034782601</v>
      </c>
      <c r="AID16" s="4">
        <v>0.10297826086956501</v>
      </c>
      <c r="AIE16" s="4">
        <v>0.168130434782609</v>
      </c>
      <c r="AIF16" s="4">
        <v>2.5108695652173899E-2</v>
      </c>
      <c r="AIG16" s="4">
        <v>0.11471739130434799</v>
      </c>
      <c r="AIH16" s="4">
        <v>0.188826086956522</v>
      </c>
      <c r="AII16" s="4">
        <v>2.3521739130434802E-2</v>
      </c>
      <c r="AIJ16" s="4">
        <v>0.102326086956522</v>
      </c>
      <c r="AIK16" s="4">
        <v>0.168739130434783</v>
      </c>
      <c r="AIL16" s="4">
        <v>2.5260869565217399E-2</v>
      </c>
      <c r="AIM16" s="4">
        <v>0.11604347826087</v>
      </c>
      <c r="AIN16" s="4">
        <v>0.186891304347826</v>
      </c>
      <c r="AIO16" s="4">
        <v>2.4369565217391299E-2</v>
      </c>
      <c r="AIP16" s="4">
        <v>29.28</v>
      </c>
      <c r="AIQ16" s="4">
        <v>26.136956521739101</v>
      </c>
      <c r="AIR16" s="4">
        <v>16.437391304347798</v>
      </c>
      <c r="AIS16" s="4">
        <v>24.906739130434801</v>
      </c>
      <c r="AIT16" s="4">
        <v>24.996521739130401</v>
      </c>
      <c r="AIU16" s="4">
        <v>28.740652173913102</v>
      </c>
      <c r="AIV16" s="4">
        <v>28.8195652173913</v>
      </c>
      <c r="AIW16" s="4">
        <v>-9.4616135434782603E-2</v>
      </c>
      <c r="AIX16" s="4">
        <v>-8.6068881739130396E-2</v>
      </c>
      <c r="AIY16" s="4">
        <v>67.084782608695605</v>
      </c>
      <c r="AIZ16" s="4">
        <v>60.567826086956501</v>
      </c>
      <c r="AJA16" s="4">
        <v>116</v>
      </c>
      <c r="AJB16" s="4">
        <f t="shared" si="89"/>
        <v>48.915217391304395</v>
      </c>
      <c r="AJC16" s="4">
        <f t="shared" si="90"/>
        <v>55.432173913043499</v>
      </c>
      <c r="AJD16" s="4">
        <f t="shared" si="91"/>
        <v>52.173695652173947</v>
      </c>
      <c r="AJE16" s="4">
        <v>2068.1317608695599</v>
      </c>
      <c r="AJF16" s="4">
        <v>1920.18082608696</v>
      </c>
      <c r="AJG16" s="4">
        <v>0.61132052199782605</v>
      </c>
      <c r="AJH16" s="4">
        <v>0.57110402200434796</v>
      </c>
      <c r="AJI16" s="4">
        <v>0.45472536647391298</v>
      </c>
      <c r="AJJ16" s="4">
        <v>0.44564421877173899</v>
      </c>
      <c r="AJK16" s="4">
        <v>0.68030772688043495</v>
      </c>
      <c r="AJL16" s="4">
        <v>0.60449052096739098</v>
      </c>
      <c r="AJM16" s="4">
        <f t="shared" si="92"/>
        <v>0.64239912392391296</v>
      </c>
      <c r="AJN16" s="4">
        <v>0.54411090657391303</v>
      </c>
      <c r="AJO16" s="4">
        <v>0.48625600693913101</v>
      </c>
      <c r="AJP16" s="4">
        <v>0.217665519595652</v>
      </c>
      <c r="AJQ16" s="4">
        <v>0.17206372109565199</v>
      </c>
      <c r="AJR16" s="4">
        <v>0.63545668825434798</v>
      </c>
      <c r="AJS16" s="4">
        <v>0.63572987593695696</v>
      </c>
      <c r="AJT16" s="4">
        <v>0.60893287093043502</v>
      </c>
      <c r="AJU16" s="4">
        <v>0.552510570993478</v>
      </c>
      <c r="AJV16" s="4">
        <v>3.9584732126086999E-2</v>
      </c>
      <c r="AJW16" s="4">
        <v>0.100877294830435</v>
      </c>
      <c r="AJX16" s="4">
        <v>3.1820278288456501</v>
      </c>
      <c r="AJY16" s="4">
        <v>2.78659079293696</v>
      </c>
      <c r="AJZ16" s="4">
        <v>0.32018458941304401</v>
      </c>
      <c r="AKA16" s="4">
        <v>0.27779469886086999</v>
      </c>
      <c r="AKB16" s="4">
        <v>0.44134881972391299</v>
      </c>
      <c r="AKC16" s="4">
        <v>0.377854829382609</v>
      </c>
      <c r="AKD16" s="4">
        <v>0.47070610466521701</v>
      </c>
      <c r="AKE16" s="4">
        <v>0.39095849696956497</v>
      </c>
      <c r="AKF16" s="4">
        <v>0.35594918780000001</v>
      </c>
      <c r="AKG16" s="4">
        <v>0.29326870333695698</v>
      </c>
      <c r="AKH16" s="4">
        <v>-0.70348635160869599</v>
      </c>
      <c r="AKI16" s="4">
        <v>-0.65228337736956499</v>
      </c>
      <c r="AKJ16" s="4">
        <v>0.79403157812608705</v>
      </c>
      <c r="AKK16" s="4">
        <v>0.65549839868043502</v>
      </c>
      <c r="AKL16" s="4">
        <v>0.770831266673913</v>
      </c>
      <c r="AKM16" s="4">
        <v>0.73608697778043497</v>
      </c>
      <c r="AKN16" s="4">
        <v>0.65419033426087003</v>
      </c>
      <c r="AKO16" s="4">
        <v>0.60443274123260904</v>
      </c>
      <c r="AKP16" s="4">
        <v>0.23800707445434799</v>
      </c>
      <c r="AKQ16" s="4">
        <v>0.24125532131521699</v>
      </c>
      <c r="AKR16" s="4">
        <f t="shared" si="93"/>
        <v>0.23963119788478249</v>
      </c>
      <c r="AKS16" s="4">
        <v>0.30885050094782601</v>
      </c>
      <c r="AKT16" s="4">
        <v>0.32808162615652198</v>
      </c>
      <c r="AKU16" s="4">
        <v>0.441541248006522</v>
      </c>
      <c r="AKV16" s="4">
        <v>0.45854430943912999</v>
      </c>
      <c r="AKW16" s="4">
        <v>-0.78959903441304302</v>
      </c>
      <c r="AKX16" s="4">
        <v>-0.75106460739130398</v>
      </c>
      <c r="AKY16" s="4">
        <v>0.79262197430869596</v>
      </c>
      <c r="AKZ16" s="4">
        <v>0.84827039399130399</v>
      </c>
      <c r="ALA16" s="4">
        <v>9.2992043541666694E-2</v>
      </c>
      <c r="ALB16" s="4">
        <v>6.1806254062500003E-2</v>
      </c>
      <c r="ALC16" s="4">
        <v>7.6407035229166698E-2</v>
      </c>
      <c r="ALD16" s="4">
        <v>8.2296229875000002E-2</v>
      </c>
      <c r="ALE16" s="4">
        <v>0.40824503202083301</v>
      </c>
      <c r="ALF16" s="4">
        <v>0.23267844543749999</v>
      </c>
      <c r="ALG16" s="4">
        <v>8.3899038250000002E-2</v>
      </c>
      <c r="ALH16" s="4">
        <v>0.41847576954166699</v>
      </c>
      <c r="ALI16" s="4">
        <v>0.25511708614583301</v>
      </c>
      <c r="ALJ16" s="4">
        <v>8.36140662291667E-2</v>
      </c>
      <c r="ALK16" s="4">
        <v>5.6444919520833303E-2</v>
      </c>
      <c r="ALL16" s="4">
        <v>8.1952811270833301E-2</v>
      </c>
      <c r="ALM16" s="4">
        <v>8.7395833333333298E-2</v>
      </c>
      <c r="ALN16" s="4">
        <v>0.15560416666666699</v>
      </c>
      <c r="ALO16" s="4">
        <v>1.39583333333333E-2</v>
      </c>
      <c r="ALP16" s="4">
        <v>9.4916666666666705E-2</v>
      </c>
      <c r="ALQ16" s="4">
        <v>0.170354166666667</v>
      </c>
      <c r="ALR16" s="4">
        <v>1.41875E-2</v>
      </c>
      <c r="ALS16" s="4">
        <v>33.729999999999997</v>
      </c>
      <c r="ALT16" s="4">
        <v>34.009166666666701</v>
      </c>
      <c r="ALU16" s="4">
        <v>17.376666666666701</v>
      </c>
      <c r="ALV16" s="4">
        <v>26.742708333333301</v>
      </c>
      <c r="ALW16" s="4">
        <v>27.292291666666699</v>
      </c>
      <c r="ALX16" s="4">
        <v>33.862916666666599</v>
      </c>
      <c r="ALY16" s="4">
        <v>33.9583333333334</v>
      </c>
      <c r="ALZ16" s="4">
        <v>-0.17818368125</v>
      </c>
      <c r="AMA16" s="4">
        <v>-0.15210905416666701</v>
      </c>
      <c r="AMB16" s="4">
        <v>73.826458333333306</v>
      </c>
      <c r="AMC16" s="4">
        <v>67.006666666666703</v>
      </c>
      <c r="AMD16" s="4">
        <v>140</v>
      </c>
      <c r="AME16" s="4">
        <f t="shared" si="94"/>
        <v>66.173541666666694</v>
      </c>
      <c r="AMF16" s="4">
        <f t="shared" si="95"/>
        <v>72.993333333333297</v>
      </c>
      <c r="AMG16" s="4">
        <f t="shared" si="96"/>
        <v>69.583437500000002</v>
      </c>
      <c r="AMH16" s="4">
        <v>2221.14</v>
      </c>
      <c r="AMI16" s="4">
        <v>2066.3537291666698</v>
      </c>
      <c r="AMJ16" s="4">
        <v>0.66501159371874996</v>
      </c>
      <c r="AMK16" s="4">
        <v>0.66146983918125002</v>
      </c>
      <c r="AML16" s="4">
        <v>0.50401377195208297</v>
      </c>
      <c r="AMM16" s="4">
        <v>0.47486396204166698</v>
      </c>
      <c r="AMN16" s="4">
        <v>0.76124851903958302</v>
      </c>
      <c r="AMO16" s="4">
        <v>0.73486118956041702</v>
      </c>
      <c r="AMP16" s="4">
        <f t="shared" si="97"/>
        <v>0.74805485430000007</v>
      </c>
      <c r="AMQ16" s="4">
        <v>0.63649348800208305</v>
      </c>
      <c r="AMR16" s="4">
        <v>0.57835170543750003</v>
      </c>
      <c r="AMS16" s="4">
        <v>0.24251472226250001</v>
      </c>
      <c r="AMT16" s="4">
        <v>0.27238469297916701</v>
      </c>
      <c r="AMU16" s="4">
        <v>0.67171415170000004</v>
      </c>
      <c r="AMV16" s="4">
        <v>0.68210152392708301</v>
      </c>
      <c r="AMW16" s="4">
        <v>0.66647652124166701</v>
      </c>
      <c r="AMX16" s="4">
        <v>0.62586918286666704</v>
      </c>
      <c r="AMY16" s="4">
        <v>1.208191068125E-2</v>
      </c>
      <c r="AMZ16" s="4">
        <v>3.7847410662499997E-2</v>
      </c>
      <c r="ANA16" s="4">
        <v>3.99742842566042</v>
      </c>
      <c r="ANB16" s="4">
        <v>3.9658650057874998</v>
      </c>
      <c r="ANC16" s="4">
        <v>0.31880740367083299</v>
      </c>
      <c r="AND16" s="4">
        <v>0.36958790879374998</v>
      </c>
      <c r="ANE16" s="4">
        <v>0.45134324976666701</v>
      </c>
      <c r="ANF16" s="4">
        <v>0.50157554484375</v>
      </c>
      <c r="ANG16" s="4">
        <v>0.48822923243124999</v>
      </c>
      <c r="ANH16" s="4">
        <v>0.53346683618750002</v>
      </c>
      <c r="ANI16" s="4">
        <v>0.36462645448124997</v>
      </c>
      <c r="ANJ16" s="4">
        <v>0.41024784532708303</v>
      </c>
      <c r="ANK16" s="4">
        <v>-0.77720436568749995</v>
      </c>
      <c r="ANL16" s="4">
        <v>-0.732105731208333</v>
      </c>
      <c r="ANM16" s="4">
        <v>0.82755544987916696</v>
      </c>
      <c r="ANN16" s="4">
        <v>1.04757891374167</v>
      </c>
      <c r="ANO16" s="4">
        <v>0.84514435316250003</v>
      </c>
      <c r="ANP16" s="4">
        <v>0.83398596121666702</v>
      </c>
      <c r="ANQ16" s="22">
        <v>-9999</v>
      </c>
      <c r="ANR16" s="4">
        <v>0.73925570917291605</v>
      </c>
      <c r="ANS16" s="4">
        <v>0.72364864814999996</v>
      </c>
      <c r="ANT16" s="4">
        <v>0.28384639969374997</v>
      </c>
      <c r="ANU16" s="4">
        <v>0.28021039423124999</v>
      </c>
      <c r="ANV16" s="4">
        <v>0.33578261856393299</v>
      </c>
      <c r="ANW16" s="4">
        <v>0.33595314161221901</v>
      </c>
      <c r="ANX16" s="4">
        <v>0.48248022875833302</v>
      </c>
      <c r="ANY16" s="4">
        <v>0.48114101073749999</v>
      </c>
      <c r="ANZ16" s="4">
        <v>-0.84968142545833303</v>
      </c>
      <c r="AOA16" s="4">
        <v>-0.83909703147916703</v>
      </c>
      <c r="AOB16" s="4">
        <v>0.93387307900625005</v>
      </c>
      <c r="AOC16" s="4">
        <v>0.92893144582708298</v>
      </c>
      <c r="AOD16" s="4">
        <v>9.9480331666666699E-2</v>
      </c>
      <c r="AOE16" s="4">
        <v>5.3568904577777798E-2</v>
      </c>
      <c r="AOF16" s="4">
        <v>7.9802449244444407E-2</v>
      </c>
      <c r="AOG16" s="4">
        <v>8.5996029022222198E-2</v>
      </c>
      <c r="AOH16" s="4">
        <v>0.51099358982222198</v>
      </c>
      <c r="AOI16" s="4">
        <v>0.30367478586666702</v>
      </c>
      <c r="AOJ16" s="4">
        <v>8.56434212E-2</v>
      </c>
      <c r="AOK16" s="4">
        <v>0.53185928999999998</v>
      </c>
      <c r="AOL16" s="4">
        <v>0.301908779533333</v>
      </c>
      <c r="AOM16" s="4">
        <v>9.7876622755555601E-2</v>
      </c>
      <c r="AON16" s="4">
        <v>5.4382207933333301E-2</v>
      </c>
      <c r="AOO16" s="4">
        <v>8.7716849377777795E-2</v>
      </c>
      <c r="AOP16" s="4">
        <v>0.106777777777778</v>
      </c>
      <c r="AOQ16" s="4">
        <v>0.20555555555555599</v>
      </c>
      <c r="AOR16" s="4">
        <v>1.21777777777778E-2</v>
      </c>
      <c r="AOS16" s="4">
        <v>0.115377777777778</v>
      </c>
      <c r="AOT16" s="4">
        <v>0.22213333333333299</v>
      </c>
      <c r="AOU16" s="4">
        <v>1.38E-2</v>
      </c>
      <c r="AOV16" s="4">
        <v>34.816222222222201</v>
      </c>
      <c r="AOW16" s="4">
        <v>36.187333333333299</v>
      </c>
      <c r="AOX16" s="4">
        <v>13.574</v>
      </c>
      <c r="AOY16" s="4">
        <v>26.405111111111101</v>
      </c>
      <c r="AOZ16" s="4">
        <v>26.6353333333333</v>
      </c>
      <c r="APA16" s="4">
        <v>36.25</v>
      </c>
      <c r="APB16" s="4">
        <v>36.33</v>
      </c>
      <c r="APC16" s="4">
        <v>-0.245363302222222</v>
      </c>
      <c r="APD16" s="4">
        <v>-0.220348346666667</v>
      </c>
      <c r="APE16" s="4">
        <v>57.659333333333301</v>
      </c>
      <c r="APF16" s="4">
        <v>53.507555555555498</v>
      </c>
      <c r="APG16" s="4">
        <v>140</v>
      </c>
      <c r="APH16" s="4">
        <f t="shared" si="98"/>
        <v>82.340666666666692</v>
      </c>
      <c r="API16" s="4">
        <f t="shared" si="99"/>
        <v>86.492444444444502</v>
      </c>
      <c r="APJ16" s="7">
        <f t="shared" si="100"/>
        <v>84.41655555555559</v>
      </c>
      <c r="APK16" s="7">
        <v>1854.15955555556</v>
      </c>
      <c r="APL16" s="7">
        <v>1759.91415555556</v>
      </c>
      <c r="APM16" s="7">
        <v>0.72212155304222203</v>
      </c>
      <c r="APN16" s="7">
        <v>0.70937545294222204</v>
      </c>
      <c r="APO16" s="7">
        <v>0.55764447546444396</v>
      </c>
      <c r="APP16" s="7">
        <v>0.55683190899333401</v>
      </c>
      <c r="APQ16" s="7">
        <v>0.81357852679555598</v>
      </c>
      <c r="APR16" s="7">
        <v>0.80799524798</v>
      </c>
      <c r="APS16" s="7">
        <f t="shared" si="101"/>
        <v>0.81078688738777793</v>
      </c>
      <c r="APT16" s="7">
        <v>0.69361781586666704</v>
      </c>
      <c r="APU16" s="4">
        <v>0.69834862669111097</v>
      </c>
      <c r="APV16" s="4">
        <v>0.275639996668889</v>
      </c>
      <c r="APW16" s="4">
        <v>0.25273673821333298</v>
      </c>
      <c r="APX16" s="4">
        <v>0.71620754493111105</v>
      </c>
      <c r="APY16" s="4">
        <v>0.727074340882222</v>
      </c>
      <c r="APZ16" s="4">
        <v>0.68845166349999998</v>
      </c>
      <c r="AQA16" s="4">
        <v>0.67097641507111105</v>
      </c>
      <c r="AQB16" s="4">
        <v>-1.16933931355556E-2</v>
      </c>
      <c r="AQC16" s="4">
        <v>3.77543007311111E-2</v>
      </c>
      <c r="AQD16" s="4">
        <v>5.2166940959355603</v>
      </c>
      <c r="AQE16" s="4">
        <v>4.9441963247111103</v>
      </c>
      <c r="AQF16" s="4">
        <v>0.33889020751555599</v>
      </c>
      <c r="AQG16" s="4">
        <v>0.31221768571777803</v>
      </c>
      <c r="AQH16" s="4">
        <v>0.48151599575555598</v>
      </c>
      <c r="AQI16" s="4">
        <v>0.44916614271777799</v>
      </c>
      <c r="AQJ16" s="4">
        <v>0.51499891113555596</v>
      </c>
      <c r="AQK16" s="4">
        <v>0.48354735268888899</v>
      </c>
      <c r="AQL16" s="4">
        <v>0.38158059663333299</v>
      </c>
      <c r="AQM16" s="4">
        <v>0.35536910352666701</v>
      </c>
      <c r="AQN16" s="4">
        <v>-0.81878013984444398</v>
      </c>
      <c r="AQO16" s="4">
        <v>-0.82199842408888901</v>
      </c>
      <c r="AQP16" s="4">
        <v>0.93164136097333305</v>
      </c>
      <c r="AQQ16" s="4">
        <v>0.83363802088666605</v>
      </c>
      <c r="AQR16" s="4">
        <v>0.88290641748888898</v>
      </c>
      <c r="AQS16" s="4">
        <v>0.88734132802888899</v>
      </c>
      <c r="AQT16" s="4">
        <v>0.78632860446222297</v>
      </c>
      <c r="AQU16" s="4">
        <v>0.79468961140444505</v>
      </c>
      <c r="AQV16" s="4">
        <v>0.316272437426667</v>
      </c>
      <c r="AQW16" s="4">
        <v>0.31566556845999999</v>
      </c>
      <c r="AQX16" s="4">
        <v>0.35819872475925701</v>
      </c>
      <c r="AQY16" s="4">
        <v>0.35563853688386798</v>
      </c>
      <c r="AQZ16" s="4">
        <v>0.51230717946666704</v>
      </c>
      <c r="ARA16" s="4">
        <v>0.51010238100888905</v>
      </c>
      <c r="ARB16" s="4">
        <v>-0.88029734011111105</v>
      </c>
      <c r="ARC16" s="4">
        <v>-0.88542615557777804</v>
      </c>
      <c r="ARD16" s="4">
        <v>1.0518132259066699</v>
      </c>
      <c r="ARE16" s="4">
        <v>1.0427762790955599</v>
      </c>
      <c r="ARF16" s="4">
        <v>0.105078262534884</v>
      </c>
      <c r="ARG16" s="4">
        <v>2.7005015209302301E-2</v>
      </c>
      <c r="ARH16" s="4">
        <v>7.7180313302325596E-2</v>
      </c>
      <c r="ARI16" s="4">
        <v>8.1530232558139501E-2</v>
      </c>
      <c r="ARJ16" s="4">
        <v>0.54913849744186105</v>
      </c>
      <c r="ARK16" s="4">
        <v>0.32262737416279103</v>
      </c>
      <c r="ARL16" s="4">
        <v>8.0999826116279094E-2</v>
      </c>
      <c r="ARM16" s="4">
        <v>0.53695297488372096</v>
      </c>
      <c r="ARN16" s="4">
        <v>0.30679923351162802</v>
      </c>
      <c r="ARO16" s="4">
        <v>9.12182779069768E-2</v>
      </c>
      <c r="ARP16" s="4">
        <v>4.8574155534883701E-2</v>
      </c>
      <c r="ARQ16" s="4">
        <v>8.6425263069767402E-2</v>
      </c>
      <c r="ARR16" s="4">
        <v>0.11523255813953499</v>
      </c>
      <c r="ARS16" s="4">
        <v>0.222372093023256</v>
      </c>
      <c r="ART16" s="4">
        <v>1.13720930232558E-2</v>
      </c>
      <c r="ARU16" s="4">
        <v>0.11600000000000001</v>
      </c>
      <c r="ARV16" s="4">
        <v>0.22202325581395299</v>
      </c>
      <c r="ARW16" s="4">
        <v>1.3279069767441899E-2</v>
      </c>
      <c r="ARX16" s="4">
        <v>35</v>
      </c>
      <c r="ARY16" s="4">
        <v>32.403023255813999</v>
      </c>
      <c r="ARZ16" s="4">
        <v>42.210697674418597</v>
      </c>
      <c r="ASA16" s="4">
        <v>27.452093023255799</v>
      </c>
      <c r="ASB16" s="4">
        <v>27.341860465116302</v>
      </c>
      <c r="ASC16" s="4">
        <v>34.582325581395303</v>
      </c>
      <c r="ASD16" s="4">
        <v>34.710697674418597</v>
      </c>
      <c r="ASE16" s="4">
        <v>-0.17873507441860501</v>
      </c>
      <c r="ASF16" s="4">
        <v>-0.16811934186046501</v>
      </c>
      <c r="ASG16" s="4">
        <v>56.6874418604651</v>
      </c>
      <c r="ASH16" s="4">
        <v>54.476046511627899</v>
      </c>
      <c r="ASI16" s="4">
        <v>148</v>
      </c>
      <c r="ASJ16" s="4">
        <f t="shared" si="102"/>
        <v>91.3125581395349</v>
      </c>
      <c r="ASK16" s="4">
        <f t="shared" si="103"/>
        <v>93.523953488372101</v>
      </c>
      <c r="ASL16" s="4">
        <v>1832.1038139534901</v>
      </c>
      <c r="ASM16" s="4">
        <v>1781.9034883720899</v>
      </c>
      <c r="ASN16" s="4">
        <v>0.73767682089534903</v>
      </c>
      <c r="ASO16" s="4">
        <v>0.73944493592558203</v>
      </c>
      <c r="ASP16" s="4">
        <v>0.58198031419534901</v>
      </c>
      <c r="ASQ16" s="4">
        <v>0.59487475843023296</v>
      </c>
      <c r="ASR16" s="4">
        <v>0.83401447021627895</v>
      </c>
      <c r="ASS16" s="4">
        <v>0.90552103258604699</v>
      </c>
      <c r="AST16" s="4">
        <v>0.72639250722092996</v>
      </c>
      <c r="ASU16" s="4">
        <v>0.84456115335813997</v>
      </c>
      <c r="ASV16" s="4">
        <v>0.272988111453488</v>
      </c>
      <c r="ASW16" s="4">
        <v>0.25903852855348802</v>
      </c>
      <c r="ASX16" s="4">
        <v>0.72272244414883702</v>
      </c>
      <c r="ASY16" s="4">
        <v>0.75133273725581395</v>
      </c>
      <c r="ASZ16" s="4">
        <v>0.709341400432558</v>
      </c>
      <c r="ATA16" s="4">
        <v>0.67643504626046502</v>
      </c>
      <c r="ATB16" s="4">
        <v>-3.1479880627906999E-2</v>
      </c>
      <c r="ATC16" s="4">
        <v>2.7794088046511602E-2</v>
      </c>
      <c r="ATD16" s="4">
        <v>5.6398704295395303</v>
      </c>
      <c r="ATE16" s="4">
        <v>5.7592235510465102</v>
      </c>
      <c r="ATF16" s="4">
        <v>0.32744245650465098</v>
      </c>
      <c r="ATG16" s="4">
        <v>0.285771390513954</v>
      </c>
      <c r="ATH16" s="4">
        <v>0.47149704903720902</v>
      </c>
      <c r="ATI16" s="4">
        <v>0.430226914648837</v>
      </c>
      <c r="ATJ16" s="4">
        <v>0.50495273355813997</v>
      </c>
      <c r="ATK16" s="4">
        <v>0.48030093691395398</v>
      </c>
      <c r="ATL16" s="4">
        <v>0.37000756973023202</v>
      </c>
      <c r="ATM16" s="4">
        <v>0.34889414993255802</v>
      </c>
      <c r="ATN16" s="4">
        <v>-0.84129376653488397</v>
      </c>
      <c r="ATO16" s="4">
        <v>-0.91562523811627905</v>
      </c>
      <c r="ATP16" s="4">
        <v>0.89437006471395397</v>
      </c>
      <c r="ATQ16" s="4">
        <v>0.77751390742790705</v>
      </c>
      <c r="ATR16" s="4">
        <v>0.88708083767906998</v>
      </c>
      <c r="ATS16" s="4">
        <v>0.90276331331162796</v>
      </c>
      <c r="ATT16" s="4">
        <v>0.79470386624185996</v>
      </c>
      <c r="ATU16" s="4">
        <v>0.82054324988139504</v>
      </c>
      <c r="ATV16" s="4">
        <v>0.313599513465116</v>
      </c>
      <c r="ATW16" s="4">
        <v>0.31740016100232599</v>
      </c>
      <c r="ATX16" s="4">
        <v>0.35349568618521898</v>
      </c>
      <c r="ATY16" s="4">
        <v>0.35157113708631899</v>
      </c>
      <c r="ATZ16" s="4">
        <v>0.50774660795348803</v>
      </c>
      <c r="AUA16" s="4">
        <v>0.50771782063255799</v>
      </c>
      <c r="AUB16" s="4">
        <v>-0.88551677181395305</v>
      </c>
      <c r="AUC16" s="4">
        <v>-0.90138679669767496</v>
      </c>
      <c r="AUD16" s="4">
        <v>1.0326004598348799</v>
      </c>
      <c r="AUE16" s="4">
        <v>1.0323530586720899</v>
      </c>
      <c r="AUF16" s="4">
        <v>0.11981294425925899</v>
      </c>
      <c r="AUG16" s="4">
        <v>3.9964665925925902E-2</v>
      </c>
      <c r="AUH16" s="4">
        <v>5.8285945999999901E-2</v>
      </c>
      <c r="AUI16" s="4">
        <v>9.7719083185185199E-2</v>
      </c>
      <c r="AUJ16" s="4">
        <v>0.64061901772222196</v>
      </c>
      <c r="AUK16" s="4">
        <v>0.36505521375925898</v>
      </c>
      <c r="AUL16" s="4">
        <v>9.5460818314814802E-2</v>
      </c>
      <c r="AUM16" s="4">
        <v>0.61163968725925899</v>
      </c>
      <c r="AUN16" s="4">
        <v>5.9132585000000001E-2</v>
      </c>
      <c r="AUO16" s="4">
        <v>0.110995183351852</v>
      </c>
      <c r="AUP16" s="4">
        <v>5.8691666074074098E-2</v>
      </c>
      <c r="AUQ16" s="4">
        <v>5.77581E-2</v>
      </c>
      <c r="AUR16" s="4">
        <v>0.12577777777777799</v>
      </c>
      <c r="AUS16" s="4">
        <v>0.241703703703704</v>
      </c>
      <c r="AUT16" s="4">
        <v>1.51666666666667E-2</v>
      </c>
      <c r="AUU16" s="4">
        <v>0.129981481481482</v>
      </c>
      <c r="AUV16" s="4">
        <v>0.24672222222222201</v>
      </c>
      <c r="AUW16" s="4">
        <v>1.7555555555555599E-2</v>
      </c>
      <c r="AUX16" s="4">
        <v>31.44</v>
      </c>
      <c r="AUY16" s="4">
        <v>30.2977777777777</v>
      </c>
      <c r="AUZ16" s="4">
        <v>60.769814814814801</v>
      </c>
      <c r="AVA16" s="4">
        <v>27.872037037037</v>
      </c>
      <c r="AVB16" s="4">
        <v>28.173703703703701</v>
      </c>
      <c r="AVC16" s="4">
        <v>31.640740740740799</v>
      </c>
      <c r="AVD16" s="4">
        <v>31.709629629629699</v>
      </c>
      <c r="AVE16" s="4">
        <v>-9.4108305000000003E-2</v>
      </c>
      <c r="AVF16" s="4">
        <v>-8.0386529444444493E-2</v>
      </c>
      <c r="AVG16" s="4">
        <v>50.2216666666667</v>
      </c>
      <c r="AVH16" s="4">
        <v>49.253148148148099</v>
      </c>
      <c r="AVI16" s="4">
        <v>151</v>
      </c>
      <c r="AVJ16" s="4">
        <f t="shared" si="104"/>
        <v>100.77833333333331</v>
      </c>
      <c r="AVK16" s="4">
        <f t="shared" si="105"/>
        <v>101.7468518518519</v>
      </c>
      <c r="AVL16" s="4">
        <v>1685.3264259259299</v>
      </c>
      <c r="AVM16" s="4">
        <v>1663.3446481481501</v>
      </c>
      <c r="AVN16" s="4">
        <v>0.72991392998518501</v>
      </c>
      <c r="AVO16" s="4">
        <v>0.734196103816667</v>
      </c>
      <c r="AVP16" s="4">
        <v>-0.23358325088888901</v>
      </c>
      <c r="AVQ16" s="4">
        <v>0.57717915584629598</v>
      </c>
      <c r="AVR16" s="4">
        <v>0.82436889207963004</v>
      </c>
      <c r="AVS16" s="4">
        <v>0.88180809135000005</v>
      </c>
      <c r="AVT16" s="4">
        <v>5.36290842037037E-3</v>
      </c>
      <c r="AVU16" s="4">
        <v>0.80204374133148104</v>
      </c>
      <c r="AVV16" s="4">
        <v>0.82311992961296299</v>
      </c>
      <c r="AVW16" s="4">
        <v>0.27280199086481499</v>
      </c>
      <c r="AVX16" s="4">
        <v>0.82687430722407496</v>
      </c>
      <c r="AVY16" s="4">
        <v>0.83150678723148097</v>
      </c>
      <c r="AVZ16" s="4">
        <v>0.69240029116296298</v>
      </c>
      <c r="AWA16" s="4">
        <v>0.68288127410370403</v>
      </c>
      <c r="AWB16" s="4">
        <v>0.24465743252037001</v>
      </c>
      <c r="AWC16" s="4">
        <v>0.25078295648888899</v>
      </c>
      <c r="AWD16" s="4">
        <v>5.4174821659351799</v>
      </c>
      <c r="AWE16" s="4">
        <v>5.5568551961740704</v>
      </c>
      <c r="AWF16" s="4">
        <v>0.99874485425925896</v>
      </c>
      <c r="AWG16" s="4">
        <v>0.30920551606111102</v>
      </c>
      <c r="AWH16" s="4">
        <v>0.99931434238148098</v>
      </c>
      <c r="AWI16" s="4">
        <v>0.45620028495555598</v>
      </c>
      <c r="AWJ16" s="4">
        <v>1.0701338955499999</v>
      </c>
      <c r="AWK16" s="4">
        <v>0.50469567352407396</v>
      </c>
      <c r="AWL16" s="4">
        <v>1.12791401662963</v>
      </c>
      <c r="AWM16" s="4">
        <v>0.37096212842777798</v>
      </c>
      <c r="AWN16" s="4">
        <v>-7.45644601296296E-3</v>
      </c>
      <c r="AWO16" s="4">
        <v>-0.890007620055555</v>
      </c>
      <c r="AWP16" s="4">
        <v>-82.941009256166694</v>
      </c>
      <c r="AWQ16" s="4">
        <v>0.84977527993518498</v>
      </c>
      <c r="AWR16" s="4">
        <v>0.86702455469444395</v>
      </c>
      <c r="AWS16" s="4">
        <v>0.88208457030185194</v>
      </c>
      <c r="AWT16" s="4">
        <v>0.76203070398148198</v>
      </c>
      <c r="AWU16" s="4">
        <v>0.78511937106666696</v>
      </c>
      <c r="AWV16" s="4">
        <v>0.30989920517222203</v>
      </c>
      <c r="AWW16" s="4">
        <v>0.31548673170555602</v>
      </c>
      <c r="AWX16" s="4">
        <v>0.35738237171624998</v>
      </c>
      <c r="AWY16" s="4">
        <v>0.35765766804951898</v>
      </c>
      <c r="AWZ16" s="4">
        <v>0.50930674795925901</v>
      </c>
      <c r="AXA16" s="4">
        <v>0.51157017580925901</v>
      </c>
      <c r="AXB16" s="4">
        <v>-0.86486654840740695</v>
      </c>
      <c r="AXC16" s="4">
        <v>-0.87956140614814804</v>
      </c>
      <c r="AXD16" s="4">
        <v>1.0392818933240699</v>
      </c>
      <c r="AXE16" s="4">
        <v>1.0492507004185201</v>
      </c>
      <c r="AXF16" s="29">
        <v>4.83</v>
      </c>
      <c r="AXG16" s="30">
        <v>1.1200000000000001</v>
      </c>
      <c r="AXH16" s="29">
        <v>81</v>
      </c>
      <c r="AXI16" s="29">
        <v>30.8</v>
      </c>
      <c r="AXJ16" s="29">
        <v>6.1</v>
      </c>
      <c r="AXK16" s="29">
        <v>9.6999999999999993</v>
      </c>
    </row>
    <row r="17" spans="1:1311" x14ac:dyDescent="0.25">
      <c r="A17" s="4">
        <v>16</v>
      </c>
      <c r="B17" s="4">
        <v>4</v>
      </c>
      <c r="C17" s="4" t="s">
        <v>11</v>
      </c>
      <c r="D17" s="4">
        <v>100</v>
      </c>
      <c r="E17" s="4">
        <v>2</v>
      </c>
      <c r="F17" s="4">
        <v>1</v>
      </c>
      <c r="G17" s="22">
        <v>-9999</v>
      </c>
      <c r="H17" s="22">
        <v>-9999</v>
      </c>
      <c r="I17" s="22">
        <v>-9999</v>
      </c>
      <c r="J17" s="22">
        <v>-9999</v>
      </c>
      <c r="K17" s="22">
        <v>-9999</v>
      </c>
      <c r="L17" s="4">
        <f t="shared" si="18"/>
        <v>125.44000000000001</v>
      </c>
      <c r="M17" s="4">
        <v>112</v>
      </c>
      <c r="N17" s="4">
        <v>53.839999999999996</v>
      </c>
      <c r="O17" s="4">
        <v>20.72</v>
      </c>
      <c r="P17" s="4">
        <v>25.439999999999998</v>
      </c>
      <c r="Q17" s="4">
        <v>41.839999999999996</v>
      </c>
      <c r="R17" s="4">
        <v>20.72</v>
      </c>
      <c r="S17" s="4">
        <v>37.44</v>
      </c>
      <c r="T17" s="4">
        <v>49.839999999999996</v>
      </c>
      <c r="U17" s="4">
        <v>20.72</v>
      </c>
      <c r="V17" s="4">
        <v>29.439999999999998</v>
      </c>
      <c r="W17" s="4">
        <v>57.839999999999989</v>
      </c>
      <c r="X17" s="4">
        <v>16.720000000000013</v>
      </c>
      <c r="Y17" s="4">
        <v>25.439999999999998</v>
      </c>
      <c r="Z17" s="4" t="s">
        <v>55</v>
      </c>
      <c r="AA17" s="4">
        <v>8.9</v>
      </c>
      <c r="AB17" s="4">
        <v>7.2</v>
      </c>
      <c r="AC17" s="4">
        <v>1.75</v>
      </c>
      <c r="AD17" s="4" t="s">
        <v>40</v>
      </c>
      <c r="AE17" s="4">
        <v>2</v>
      </c>
      <c r="AF17" s="4">
        <v>0.8</v>
      </c>
      <c r="AG17" s="4">
        <v>2</v>
      </c>
      <c r="AH17" s="4">
        <v>4</v>
      </c>
      <c r="AI17" s="4">
        <v>315</v>
      </c>
      <c r="AJ17" s="4">
        <v>102</v>
      </c>
      <c r="AK17" s="4">
        <v>0.39</v>
      </c>
      <c r="AL17" s="4">
        <v>7.4</v>
      </c>
      <c r="AM17" s="4">
        <v>3.9</v>
      </c>
      <c r="AN17" s="4">
        <v>1.08</v>
      </c>
      <c r="AO17" s="4">
        <v>5576</v>
      </c>
      <c r="AP17" s="4">
        <v>198</v>
      </c>
      <c r="AQ17" s="4">
        <v>633</v>
      </c>
      <c r="AR17" s="4">
        <v>33.1</v>
      </c>
      <c r="AS17" s="4">
        <v>0</v>
      </c>
      <c r="AT17" s="4">
        <v>2</v>
      </c>
      <c r="AU17" s="4">
        <v>84</v>
      </c>
      <c r="AV17" s="4">
        <v>5</v>
      </c>
      <c r="AW17" s="4">
        <v>8</v>
      </c>
      <c r="AX17" s="4">
        <v>41</v>
      </c>
      <c r="AY17" s="4">
        <v>7.08</v>
      </c>
      <c r="AZ17" s="4">
        <v>7.39</v>
      </c>
      <c r="BA17" s="4">
        <v>5.9950000000000001</v>
      </c>
      <c r="BB17" s="4">
        <v>5.18</v>
      </c>
      <c r="BC17" s="4">
        <v>5.620000000000001</v>
      </c>
      <c r="BD17" s="22">
        <v>-9999</v>
      </c>
      <c r="BE17" s="22">
        <v>-9999</v>
      </c>
      <c r="BF17" s="5">
        <f t="shared" si="19"/>
        <v>57.879999999999995</v>
      </c>
      <c r="BG17" s="5">
        <f t="shared" si="20"/>
        <v>81.86</v>
      </c>
      <c r="BH17" s="5">
        <f t="shared" si="21"/>
        <v>102.58</v>
      </c>
      <c r="BI17" s="5">
        <f t="shared" si="22"/>
        <v>125.06</v>
      </c>
      <c r="BJ17" s="5">
        <f t="shared" si="23"/>
        <v>-39870.94</v>
      </c>
      <c r="BK17" s="4">
        <f t="shared" si="0"/>
        <v>20.72</v>
      </c>
      <c r="BL17" s="4">
        <f t="shared" si="1"/>
        <v>22.480000000000004</v>
      </c>
      <c r="BM17" s="4">
        <f t="shared" si="2"/>
        <v>-39996</v>
      </c>
      <c r="BN17" s="4">
        <f t="shared" si="24"/>
        <v>-39952.800000000003</v>
      </c>
      <c r="BO17" s="4">
        <v>0.3572147313342724</v>
      </c>
      <c r="BP17" s="4">
        <v>0.11973060613619356</v>
      </c>
      <c r="BQ17" s="4">
        <v>0</v>
      </c>
      <c r="BR17" s="4">
        <v>0</v>
      </c>
      <c r="BS17" s="4">
        <v>0</v>
      </c>
      <c r="BT17" s="4">
        <v>0</v>
      </c>
      <c r="BU17" s="22">
        <v>-9999</v>
      </c>
      <c r="BV17" s="5">
        <f t="shared" si="25"/>
        <v>1.9077813498818639</v>
      </c>
      <c r="BW17" s="5">
        <f t="shared" si="26"/>
        <v>1.9077813498818639</v>
      </c>
      <c r="BX17" s="5">
        <f t="shared" si="27"/>
        <v>1.9077813498818639</v>
      </c>
      <c r="BY17" s="5">
        <f t="shared" si="28"/>
        <v>1.9077813498818639</v>
      </c>
      <c r="BZ17" s="4">
        <f t="shared" si="29"/>
        <v>0</v>
      </c>
      <c r="CA17" s="4">
        <f t="shared" si="30"/>
        <v>0</v>
      </c>
      <c r="CB17" s="4">
        <f t="shared" si="31"/>
        <v>0</v>
      </c>
      <c r="CC17" s="4">
        <f t="shared" ref="CC17:CD17" si="159">SUM(BZ17:CB17)</f>
        <v>0</v>
      </c>
      <c r="CD17" s="4">
        <f t="shared" si="159"/>
        <v>0</v>
      </c>
      <c r="CE17" s="4">
        <v>3.3250000000000002</v>
      </c>
      <c r="CF17" s="4">
        <v>0.62</v>
      </c>
      <c r="CG17" s="4">
        <v>0.66500000000000004</v>
      </c>
      <c r="CH17" s="4">
        <v>0.85500000000000009</v>
      </c>
      <c r="CI17" s="4">
        <v>0.82500000000000007</v>
      </c>
      <c r="CJ17" s="4">
        <v>0.88500000000000001</v>
      </c>
      <c r="CK17" s="4" t="s">
        <v>655</v>
      </c>
      <c r="CL17" s="5">
        <f t="shared" si="131"/>
        <v>15.780000000000001</v>
      </c>
      <c r="CM17" s="5">
        <f t="shared" si="132"/>
        <v>18.440000000000001</v>
      </c>
      <c r="CN17" s="5">
        <f t="shared" si="133"/>
        <v>21.860000000000003</v>
      </c>
      <c r="CO17" s="5">
        <f t="shared" si="134"/>
        <v>25.160000000000004</v>
      </c>
      <c r="CP17" s="5">
        <f t="shared" si="135"/>
        <v>28.700000000000003</v>
      </c>
      <c r="CQ17" s="4">
        <f t="shared" si="136"/>
        <v>3.4200000000000004</v>
      </c>
      <c r="CR17" s="4">
        <f t="shared" si="137"/>
        <v>3.3000000000000003</v>
      </c>
      <c r="CS17" s="4">
        <f t="shared" si="138"/>
        <v>3.54</v>
      </c>
      <c r="CT17" s="4">
        <f t="shared" si="139"/>
        <v>10.260000000000002</v>
      </c>
      <c r="CU17" s="4">
        <v>2.1549999999999998</v>
      </c>
      <c r="CV17" s="4">
        <v>1.3800000000000001</v>
      </c>
      <c r="CW17" s="4">
        <v>1.2149999999999999</v>
      </c>
      <c r="CX17" s="4">
        <v>1.05</v>
      </c>
      <c r="CY17" s="4">
        <v>1.5549999999999999</v>
      </c>
      <c r="CZ17" s="4">
        <v>1.2949999999999999</v>
      </c>
      <c r="DA17" s="4" t="s">
        <v>655</v>
      </c>
      <c r="DB17" s="5">
        <f t="shared" si="140"/>
        <v>14.14</v>
      </c>
      <c r="DC17" s="5">
        <f t="shared" si="141"/>
        <v>19</v>
      </c>
      <c r="DD17" s="5">
        <f t="shared" si="142"/>
        <v>23.2</v>
      </c>
      <c r="DE17" s="5">
        <f t="shared" si="143"/>
        <v>29.419999999999998</v>
      </c>
      <c r="DF17" s="5">
        <f t="shared" si="144"/>
        <v>34.599999999999994</v>
      </c>
      <c r="DG17" s="4">
        <f t="shared" si="145"/>
        <v>4.2</v>
      </c>
      <c r="DH17" s="4">
        <f t="shared" si="146"/>
        <v>6.22</v>
      </c>
      <c r="DI17" s="4">
        <f t="shared" si="147"/>
        <v>5.18</v>
      </c>
      <c r="DJ17" s="4">
        <f t="shared" si="148"/>
        <v>15.6</v>
      </c>
      <c r="DK17" s="4">
        <f t="shared" si="119"/>
        <v>32.880000000000003</v>
      </c>
      <c r="DL17" s="4">
        <f t="shared" si="120"/>
        <v>12</v>
      </c>
      <c r="DM17" s="4">
        <f t="shared" si="121"/>
        <v>11.28</v>
      </c>
      <c r="DN17" s="4">
        <f t="shared" si="122"/>
        <v>11.43</v>
      </c>
      <c r="DO17" s="4">
        <f t="shared" si="123"/>
        <v>14.28</v>
      </c>
      <c r="DP17" s="4">
        <f t="shared" si="124"/>
        <v>13.08</v>
      </c>
      <c r="DQ17" s="22">
        <v>-9999</v>
      </c>
      <c r="DR17" s="4">
        <v>0.35613185064188763</v>
      </c>
      <c r="DS17" s="4">
        <v>0.35426957367773465</v>
      </c>
      <c r="DT17" s="4">
        <v>0.35495119364144623</v>
      </c>
      <c r="DU17" s="4">
        <v>0.35819359051093563</v>
      </c>
      <c r="DV17" s="4">
        <v>0.34673679378174882</v>
      </c>
      <c r="DW17" s="4">
        <v>0.35797112397689712</v>
      </c>
      <c r="DX17" s="22">
        <v>-9999</v>
      </c>
      <c r="DY17" s="4">
        <f t="shared" si="149"/>
        <v>0.3589672631479397</v>
      </c>
      <c r="DZ17" s="4">
        <f t="shared" si="149"/>
        <v>8.0991391719359276E-2</v>
      </c>
      <c r="EA17" s="4">
        <f t="shared" si="149"/>
        <v>8.135164104185702E-2</v>
      </c>
      <c r="EB17" s="4">
        <f t="shared" si="149"/>
        <v>7.084584485573947E-2</v>
      </c>
      <c r="EC17" s="4">
        <f t="shared" si="149"/>
        <v>0.18342611462678352</v>
      </c>
      <c r="ED17" s="4">
        <f t="shared" si="149"/>
        <v>7.5728499066299637E-2</v>
      </c>
      <c r="EE17" s="22">
        <v>-9999</v>
      </c>
      <c r="EF17" s="4">
        <f t="shared" si="150"/>
        <v>0.23265397055152182</v>
      </c>
      <c r="EG17" s="4">
        <f t="shared" si="150"/>
        <v>0.18027116221405776</v>
      </c>
      <c r="EH17" s="4">
        <f t="shared" si="150"/>
        <v>0.14863495318173872</v>
      </c>
      <c r="EI17" s="4">
        <f t="shared" si="150"/>
        <v>8.7003669121083552E-2</v>
      </c>
      <c r="EJ17" s="4">
        <f t="shared" si="150"/>
        <v>0.34573043423593741</v>
      </c>
      <c r="EK17" s="4">
        <f t="shared" si="150"/>
        <v>0.11081175852074354</v>
      </c>
      <c r="EL17" s="4">
        <v>0</v>
      </c>
      <c r="EM17" s="4">
        <f t="shared" ref="EM17:ER21" si="160">(DY17/($L17/2))</f>
        <v>5.7233300884556703E-3</v>
      </c>
      <c r="EN17" s="4">
        <f t="shared" si="160"/>
        <v>1.2913168322601924E-3</v>
      </c>
      <c r="EO17" s="4">
        <f t="shared" si="160"/>
        <v>1.2970606033459345E-3</v>
      </c>
      <c r="EP17" s="4">
        <f t="shared" si="160"/>
        <v>1.1295574753784992E-3</v>
      </c>
      <c r="EQ17" s="4">
        <f t="shared" si="160"/>
        <v>2.9245235112688697E-3</v>
      </c>
      <c r="ER17" s="4">
        <f t="shared" si="160"/>
        <v>1.2074059162356446E-3</v>
      </c>
      <c r="ES17" s="4">
        <v>0</v>
      </c>
      <c r="ET17" s="4">
        <f t="shared" ref="ET17:EY21" si="161">(EF17/($L17/2))</f>
        <v>3.7094064182321713E-3</v>
      </c>
      <c r="EU17" s="4">
        <f t="shared" si="161"/>
        <v>2.8742213363210736E-3</v>
      </c>
      <c r="EV17" s="4">
        <f t="shared" si="161"/>
        <v>2.3698174933312931E-3</v>
      </c>
      <c r="EW17" s="4">
        <f t="shared" si="161"/>
        <v>1.3871758469560513E-3</v>
      </c>
      <c r="EX17" s="4">
        <f t="shared" si="161"/>
        <v>5.5122837091188997E-3</v>
      </c>
      <c r="EY17" s="4">
        <f t="shared" si="161"/>
        <v>1.7667691090679772E-3</v>
      </c>
      <c r="EZ17" s="4">
        <v>0</v>
      </c>
      <c r="FA17" s="4">
        <f t="shared" si="152"/>
        <v>3.1192868339972275E-2</v>
      </c>
      <c r="FB17" s="4">
        <v>4.0918546812311454E-2</v>
      </c>
      <c r="FC17" s="4">
        <f t="shared" si="47"/>
        <v>409.18546812311456</v>
      </c>
      <c r="FD17" s="4">
        <v>0.36682420395868232</v>
      </c>
      <c r="FE17" s="31">
        <v>-9999</v>
      </c>
      <c r="FF17" s="32">
        <v>-9999</v>
      </c>
      <c r="FG17" s="31">
        <v>-9999</v>
      </c>
      <c r="FH17" s="32">
        <v>-9999</v>
      </c>
      <c r="FI17" s="31">
        <v>-9999</v>
      </c>
      <c r="FJ17" s="32">
        <v>-9999</v>
      </c>
      <c r="FK17" s="33">
        <v>-9999</v>
      </c>
      <c r="FL17" s="33">
        <v>-9999</v>
      </c>
      <c r="FM17" s="33">
        <v>-9999</v>
      </c>
      <c r="FN17" s="33">
        <v>-9999</v>
      </c>
      <c r="FO17" s="33">
        <v>-9999</v>
      </c>
      <c r="FP17" s="33">
        <v>-9999</v>
      </c>
      <c r="FQ17" s="33">
        <v>-9999</v>
      </c>
      <c r="FR17" s="33">
        <v>-9999</v>
      </c>
      <c r="FS17" s="33">
        <v>-9999</v>
      </c>
      <c r="FT17" s="33">
        <v>-9999</v>
      </c>
      <c r="FU17" s="33">
        <v>-9999</v>
      </c>
      <c r="FV17" s="33">
        <v>-9999</v>
      </c>
      <c r="FW17" s="33">
        <v>-9999</v>
      </c>
      <c r="FX17" s="33">
        <v>-9999</v>
      </c>
      <c r="FY17" s="33">
        <v>-9999</v>
      </c>
      <c r="FZ17" s="33">
        <v>-9999</v>
      </c>
      <c r="GA17" s="31">
        <v>-9999</v>
      </c>
      <c r="GB17" s="31">
        <v>-9999</v>
      </c>
      <c r="GC17" s="31">
        <v>-9999</v>
      </c>
      <c r="GD17" s="31">
        <v>-9999</v>
      </c>
      <c r="GE17" s="31">
        <v>-9999</v>
      </c>
      <c r="GF17" s="34">
        <v>-9999</v>
      </c>
      <c r="GG17" s="34">
        <v>-9999</v>
      </c>
      <c r="GH17" s="34">
        <v>-9999</v>
      </c>
      <c r="GI17" s="34">
        <v>-9999</v>
      </c>
      <c r="GJ17" s="34">
        <v>-9999</v>
      </c>
      <c r="GK17" s="33">
        <v>-9999</v>
      </c>
      <c r="GL17" s="33">
        <v>-9999</v>
      </c>
      <c r="GM17" s="33">
        <v>-9999</v>
      </c>
      <c r="GN17" s="33">
        <v>-9999</v>
      </c>
      <c r="GO17" s="33">
        <v>-9999</v>
      </c>
      <c r="GP17" s="33">
        <v>-9999</v>
      </c>
      <c r="GQ17" s="33">
        <v>-9999</v>
      </c>
      <c r="GR17" s="33">
        <v>-9999</v>
      </c>
      <c r="GS17" s="33">
        <v>-9999</v>
      </c>
      <c r="GT17" s="33">
        <v>-9999</v>
      </c>
      <c r="GU17" s="33">
        <v>-9999</v>
      </c>
      <c r="GV17" s="33">
        <v>-9999</v>
      </c>
      <c r="GW17" s="33">
        <v>-9999</v>
      </c>
      <c r="GX17" s="33">
        <v>-9999</v>
      </c>
      <c r="GY17" s="22">
        <v>-9999</v>
      </c>
      <c r="GZ17" s="22">
        <v>-9999</v>
      </c>
      <c r="HA17" s="22">
        <v>-9999</v>
      </c>
      <c r="HB17" s="22">
        <v>-9999</v>
      </c>
      <c r="HC17" s="22">
        <v>-9999</v>
      </c>
      <c r="HD17" s="22">
        <v>-9999</v>
      </c>
      <c r="HE17" s="22">
        <v>-9999</v>
      </c>
      <c r="HF17" s="22">
        <v>-9999</v>
      </c>
      <c r="HG17" s="22">
        <v>-9999</v>
      </c>
      <c r="HH17" s="33">
        <v>-9999</v>
      </c>
      <c r="HI17" s="33">
        <v>-9999</v>
      </c>
      <c r="HJ17" s="22">
        <v>-9999</v>
      </c>
      <c r="HK17" s="33">
        <v>-9999</v>
      </c>
      <c r="HL17" s="33">
        <v>-9999</v>
      </c>
      <c r="HM17" s="33">
        <v>-9999</v>
      </c>
      <c r="HN17" s="33">
        <v>-9999</v>
      </c>
      <c r="HO17" s="33">
        <v>-9999</v>
      </c>
      <c r="HP17" s="33">
        <v>-9999</v>
      </c>
      <c r="HQ17" s="33">
        <v>-9999</v>
      </c>
      <c r="HR17" s="33">
        <v>-9999</v>
      </c>
      <c r="HS17" s="33">
        <v>-9999</v>
      </c>
      <c r="HT17" s="33">
        <v>-9999</v>
      </c>
      <c r="HU17" s="33">
        <v>-9999</v>
      </c>
      <c r="HV17" s="18">
        <v>289.3</v>
      </c>
      <c r="HW17" s="18">
        <v>72.09</v>
      </c>
      <c r="HX17" s="17">
        <f t="shared" si="48"/>
        <v>217.21</v>
      </c>
      <c r="HY17" s="11">
        <v>11</v>
      </c>
      <c r="HZ17" s="11">
        <v>535.1</v>
      </c>
      <c r="IA17" s="11">
        <v>32.880000000000003</v>
      </c>
      <c r="IB17" s="20">
        <f t="shared" si="49"/>
        <v>502.22</v>
      </c>
      <c r="IC17" s="23">
        <v>118</v>
      </c>
      <c r="ID17" s="11">
        <v>417.6</v>
      </c>
      <c r="IE17" s="11">
        <v>32.880000000000003</v>
      </c>
      <c r="IF17" s="10">
        <f t="shared" si="50"/>
        <v>384.72</v>
      </c>
      <c r="IG17" s="11">
        <v>189.4</v>
      </c>
      <c r="IH17" s="11">
        <v>32.880000000000003</v>
      </c>
      <c r="II17" s="10">
        <f t="shared" si="51"/>
        <v>156.52000000000001</v>
      </c>
      <c r="IJ17" s="11">
        <v>257.60000000000002</v>
      </c>
      <c r="IK17" s="11">
        <v>32.880000000000003</v>
      </c>
      <c r="IL17" s="10">
        <f t="shared" si="52"/>
        <v>224.72000000000003</v>
      </c>
      <c r="IM17" s="24">
        <v>119.1</v>
      </c>
      <c r="IN17" s="24">
        <v>6.91</v>
      </c>
      <c r="IO17" s="24">
        <v>140.4</v>
      </c>
      <c r="IP17" s="24">
        <v>32.880000000000003</v>
      </c>
      <c r="IQ17" s="20">
        <f t="shared" si="153"/>
        <v>112.19</v>
      </c>
      <c r="IR17" s="20">
        <f t="shared" si="154"/>
        <v>107.52000000000001</v>
      </c>
      <c r="IS17" s="17">
        <f t="shared" si="155"/>
        <v>1054.1176470588234</v>
      </c>
      <c r="IT17" s="17">
        <f t="shared" si="156"/>
        <v>941.17647058823513</v>
      </c>
      <c r="IU17" s="22">
        <f t="shared" si="7"/>
        <v>2129.5098039215686</v>
      </c>
      <c r="IV17" s="17">
        <f t="shared" si="8"/>
        <v>4923.7254901960787</v>
      </c>
      <c r="IW17" s="17">
        <f t="shared" si="9"/>
        <v>1534.5098039215686</v>
      </c>
      <c r="IX17" s="17">
        <f t="shared" si="57"/>
        <v>2203.1372549019611</v>
      </c>
      <c r="IY17" s="22">
        <f t="shared" si="10"/>
        <v>3771.7647058823536</v>
      </c>
      <c r="IZ17" s="17">
        <f t="shared" si="58"/>
        <v>10790.882352941177</v>
      </c>
      <c r="JA17" s="17">
        <f t="shared" si="59"/>
        <v>1099.9019607843138</v>
      </c>
      <c r="JB17" s="18">
        <v>79.699999999999989</v>
      </c>
      <c r="JC17" s="19">
        <v>2.4951527233398165</v>
      </c>
      <c r="JD17" s="4">
        <v>2.67</v>
      </c>
      <c r="JE17" s="4">
        <f t="shared" si="11"/>
        <v>56.857911764705875</v>
      </c>
      <c r="JF17" s="28">
        <v>0.25353588939587768</v>
      </c>
      <c r="JG17" s="4">
        <v>0.54</v>
      </c>
      <c r="JH17" s="4">
        <f t="shared" si="12"/>
        <v>26.588117647058827</v>
      </c>
      <c r="JI17" s="28">
        <v>0.2574637047020607</v>
      </c>
      <c r="JJ17" s="4">
        <v>1.07</v>
      </c>
      <c r="JK17" s="4">
        <f t="shared" si="13"/>
        <v>16.419254901960787</v>
      </c>
      <c r="JL17" s="28">
        <v>0.26123242048558226</v>
      </c>
      <c r="JM17" s="4">
        <v>3.72</v>
      </c>
      <c r="JN17" s="4">
        <f t="shared" si="14"/>
        <v>40.916352941176477</v>
      </c>
      <c r="JO17" s="28">
        <v>0.25531703642434656</v>
      </c>
      <c r="JP17" s="17">
        <f t="shared" si="60"/>
        <v>140.78163725490197</v>
      </c>
      <c r="JQ17" s="17">
        <f t="shared" si="61"/>
        <v>125.69789040616246</v>
      </c>
      <c r="JR17" s="20">
        <v>19.2</v>
      </c>
      <c r="JS17" s="5">
        <v>137.43207799999999</v>
      </c>
      <c r="JT17" s="17">
        <v>5.86</v>
      </c>
      <c r="JU17" s="17">
        <f t="shared" si="62"/>
        <v>5.3500000000000005</v>
      </c>
      <c r="JV17" s="4">
        <f t="shared" si="112"/>
        <v>3735.0608976220246</v>
      </c>
      <c r="JW17" s="10">
        <v>2.08</v>
      </c>
      <c r="JX17" s="4">
        <f t="shared" si="114"/>
        <v>0.38878504672897196</v>
      </c>
      <c r="JY17" s="4">
        <f t="shared" si="63"/>
        <v>1452.1358256175349</v>
      </c>
      <c r="JZ17" s="4">
        <f t="shared" si="64"/>
        <v>1626.3921246916393</v>
      </c>
      <c r="KA17" s="10">
        <v>2.5</v>
      </c>
      <c r="KB17" s="4">
        <f t="shared" si="15"/>
        <v>0.46728971962616817</v>
      </c>
      <c r="KC17" s="4">
        <f t="shared" si="16"/>
        <v>1745.3555596364599</v>
      </c>
      <c r="KD17" s="4">
        <f t="shared" si="65"/>
        <v>1954.7982267928353</v>
      </c>
      <c r="KE17" s="4">
        <v>2.8</v>
      </c>
      <c r="KF17" s="4">
        <v>47.1</v>
      </c>
      <c r="KG17" s="4">
        <f t="shared" si="66"/>
        <v>402.5</v>
      </c>
      <c r="KH17" s="4">
        <v>3.6752178242864484</v>
      </c>
      <c r="KI17" s="4">
        <f t="shared" si="67"/>
        <v>3.9605514165219229</v>
      </c>
      <c r="KJ17" s="4">
        <f t="shared" si="17"/>
        <v>77.42078886138907</v>
      </c>
      <c r="KK17" s="28">
        <v>0.27540112810097167</v>
      </c>
      <c r="KL17" s="4">
        <v>3.92</v>
      </c>
      <c r="KM17" s="4">
        <v>0.27255292334999998</v>
      </c>
      <c r="KN17" s="4">
        <v>0.43747983877500002</v>
      </c>
      <c r="KO17" s="4">
        <v>0.24813631775</v>
      </c>
      <c r="KP17" s="4">
        <v>0.35892532794999998</v>
      </c>
      <c r="KQ17" s="4">
        <v>0.53778078809999996</v>
      </c>
      <c r="KR17" s="4">
        <v>0.48390346542500001</v>
      </c>
      <c r="KS17" s="4">
        <v>0.359164979775</v>
      </c>
      <c r="KT17" s="4">
        <v>0.52864146337499995</v>
      </c>
      <c r="KU17" s="4">
        <v>0.48048437497500002</v>
      </c>
      <c r="KV17" s="4">
        <v>0.26977250000000003</v>
      </c>
      <c r="KW17" s="4">
        <v>0.43433749999999999</v>
      </c>
      <c r="KX17" s="4">
        <v>0.26757750000000002</v>
      </c>
      <c r="KY17" s="4">
        <v>26.24925</v>
      </c>
      <c r="KZ17" s="4">
        <v>23.140499999999999</v>
      </c>
      <c r="LA17" s="4">
        <v>16.246749999999999</v>
      </c>
      <c r="LB17" s="4">
        <v>33.176499999999997</v>
      </c>
      <c r="LC17" s="4">
        <v>33.250500000000002</v>
      </c>
      <c r="LD17" s="4">
        <v>25.6845</v>
      </c>
      <c r="LE17" s="4">
        <v>25.646750000000001</v>
      </c>
      <c r="LF17" s="4">
        <v>0.2036259175</v>
      </c>
      <c r="LG17" s="4">
        <v>0.188597405</v>
      </c>
      <c r="LH17" s="4">
        <v>55.270249999999997</v>
      </c>
      <c r="LI17" s="4">
        <v>52.569499999999998</v>
      </c>
      <c r="LJ17" s="4">
        <v>53</v>
      </c>
      <c r="LK17" s="4">
        <f t="shared" si="68"/>
        <v>-2.2702499999999972</v>
      </c>
      <c r="LL17" s="4">
        <f t="shared" si="69"/>
        <v>0.4305000000000021</v>
      </c>
      <c r="LM17" s="4">
        <v>1799.944</v>
      </c>
      <c r="LN17" s="4">
        <v>1738.6233999999999</v>
      </c>
      <c r="LO17" s="4">
        <v>0.190704619805</v>
      </c>
      <c r="LP17" s="4">
        <v>0.19811065882250001</v>
      </c>
      <c r="LQ17" s="4">
        <v>0.14450542703749999</v>
      </c>
      <c r="LR17" s="4">
        <v>0.14803368347000001</v>
      </c>
      <c r="LS17" s="4">
        <v>9.7629658889999998E-2</v>
      </c>
      <c r="LT17" s="4">
        <v>0.101501710945</v>
      </c>
      <c r="LU17" s="4">
        <v>5.0347384925000002E-2</v>
      </c>
      <c r="LV17" s="4">
        <v>5.0109200319999998E-2</v>
      </c>
      <c r="LW17" s="4">
        <v>4.7533601262500003E-2</v>
      </c>
      <c r="LX17" s="4">
        <v>5.1696928807500001E-2</v>
      </c>
      <c r="LY17" s="4">
        <v>0.32759593645500001</v>
      </c>
      <c r="LZ17" s="4">
        <v>0.36715255938750002</v>
      </c>
      <c r="MA17" s="4">
        <v>0.32389640677249998</v>
      </c>
      <c r="MB17" s="4">
        <v>0.32590251548499999</v>
      </c>
      <c r="MC17" s="4">
        <v>0.14609493669500001</v>
      </c>
      <c r="MD17" s="4">
        <v>0.18248933169750001</v>
      </c>
      <c r="ME17" s="4">
        <v>0.47204502844500001</v>
      </c>
      <c r="MF17" s="4">
        <v>0.49793565774499998</v>
      </c>
      <c r="MG17" s="4">
        <v>0.48831116817749998</v>
      </c>
      <c r="MH17" s="4">
        <v>1.4745567777624999</v>
      </c>
      <c r="MI17" s="4">
        <v>0.51008478576500005</v>
      </c>
      <c r="MJ17" s="4">
        <v>1.5420474287624999</v>
      </c>
      <c r="MK17" s="4">
        <v>0.27814433113999998</v>
      </c>
      <c r="ML17" s="4">
        <v>0.26994971717999999</v>
      </c>
      <c r="MM17" s="4">
        <v>0.2449609883925</v>
      </c>
      <c r="MN17" s="4">
        <v>0.23862087243749999</v>
      </c>
      <c r="MO17" s="4">
        <v>-9.5414437699999993E-2</v>
      </c>
      <c r="MP17" s="4">
        <v>-9.4802771575E-2</v>
      </c>
      <c r="MQ17" s="4">
        <v>0.51008478576500005</v>
      </c>
      <c r="MR17" s="4">
        <v>1.5420474287624999</v>
      </c>
      <c r="MS17" s="4">
        <v>9.8097058510000001E-2</v>
      </c>
      <c r="MT17" s="4">
        <v>0.102264854485</v>
      </c>
      <c r="MU17" s="4">
        <v>5.7314215245000001E-2</v>
      </c>
      <c r="MV17" s="4">
        <v>5.3565708662500003E-2</v>
      </c>
      <c r="MW17" s="4">
        <v>4.10162294075E-2</v>
      </c>
      <c r="MX17" s="4">
        <v>4.89692548825E-2</v>
      </c>
      <c r="MY17" s="4">
        <v>0.41704309202000001</v>
      </c>
      <c r="MZ17" s="4">
        <v>0.47796657537999998</v>
      </c>
      <c r="NA17" s="4">
        <v>0.43891476764249998</v>
      </c>
      <c r="NB17" s="4">
        <v>0.50121235052750002</v>
      </c>
      <c r="NC17" s="4">
        <v>-0.10835888004999999</v>
      </c>
      <c r="ND17" s="4">
        <v>-0.1016573855</v>
      </c>
      <c r="NE17" s="4">
        <v>0.43891476764249998</v>
      </c>
      <c r="NF17" s="4">
        <v>0.50121235052750002</v>
      </c>
      <c r="NG17" s="4">
        <v>0.26937446795122</v>
      </c>
      <c r="NH17" s="4">
        <v>0.43199308148780502</v>
      </c>
      <c r="NI17" s="4">
        <v>0.24553178724390201</v>
      </c>
      <c r="NJ17" s="4">
        <v>0.35662002963414602</v>
      </c>
      <c r="NK17" s="4">
        <v>0.51190325114634105</v>
      </c>
      <c r="NL17" s="4">
        <v>0.464809125634146</v>
      </c>
      <c r="NM17" s="4">
        <v>0.35287954207317102</v>
      </c>
      <c r="NN17" s="4">
        <v>0.51779867297561</v>
      </c>
      <c r="NO17" s="4">
        <v>0.47544074058536601</v>
      </c>
      <c r="NP17" s="4">
        <v>0.25752134451219499</v>
      </c>
      <c r="NQ17" s="4">
        <v>0.41297804878048799</v>
      </c>
      <c r="NR17" s="4">
        <v>0.25565718151219502</v>
      </c>
      <c r="NS17" s="4">
        <v>35.702682926829297</v>
      </c>
      <c r="NT17" s="4">
        <v>32.721463414634201</v>
      </c>
      <c r="NU17" s="4">
        <v>9.26390243902439</v>
      </c>
      <c r="NV17" s="4">
        <v>54.537073170731702</v>
      </c>
      <c r="NW17" s="4">
        <v>54.644146341463397</v>
      </c>
      <c r="NX17" s="4">
        <v>38.26</v>
      </c>
      <c r="NY17" s="4">
        <v>38.28</v>
      </c>
      <c r="NZ17" s="4">
        <v>0.46719170487804901</v>
      </c>
      <c r="OA17" s="4">
        <v>0.42915774634146298</v>
      </c>
      <c r="OB17" s="4">
        <v>59.051219512195097</v>
      </c>
      <c r="OC17" s="4">
        <v>56.112195121951203</v>
      </c>
      <c r="OD17" s="4">
        <v>54.5</v>
      </c>
      <c r="OE17" s="4">
        <f t="shared" si="70"/>
        <v>-4.5512195121950967</v>
      </c>
      <c r="OF17" s="4">
        <f t="shared" si="71"/>
        <v>-1.6121951219512027</v>
      </c>
      <c r="OG17" s="4">
        <v>1885.7682195121999</v>
      </c>
      <c r="OH17" s="4">
        <v>1819.01595121951</v>
      </c>
      <c r="OI17" s="4">
        <v>0.189328845431707</v>
      </c>
      <c r="OJ17" s="4">
        <v>0.17751969592195099</v>
      </c>
      <c r="OK17" s="4">
        <v>0.14797420980975601</v>
      </c>
      <c r="OL17" s="4">
        <v>0.13112034185853699</v>
      </c>
      <c r="OM17" s="4">
        <v>0.112424026895122</v>
      </c>
      <c r="ON17" s="4">
        <v>8.3458513600000006E-2</v>
      </c>
      <c r="OO17" s="4">
        <v>7.0218081695122003E-2</v>
      </c>
      <c r="OP17" s="4">
        <v>3.6041478217073201E-2</v>
      </c>
      <c r="OQ17" s="4">
        <v>4.2560071002438998E-2</v>
      </c>
      <c r="OR17" s="4">
        <v>4.7542567687804897E-2</v>
      </c>
      <c r="OS17" s="4">
        <v>0.338707702165854</v>
      </c>
      <c r="OT17" s="4">
        <v>0.35040673337561001</v>
      </c>
      <c r="OU17" s="4">
        <v>0.33546175070487799</v>
      </c>
      <c r="OV17" s="4">
        <v>0.30920142918536597</v>
      </c>
      <c r="OW17" s="4">
        <v>0.159723342758537</v>
      </c>
      <c r="OX17" s="4">
        <v>0.18447812145122</v>
      </c>
      <c r="OY17" s="4">
        <v>0.46768127396585402</v>
      </c>
      <c r="OZ17" s="4">
        <v>0.43564491223658502</v>
      </c>
      <c r="PA17" s="4">
        <v>0.37688843003170702</v>
      </c>
      <c r="PB17" s="4">
        <v>0.52849888146341495</v>
      </c>
      <c r="PC17" s="4">
        <v>0.40097801611219502</v>
      </c>
      <c r="PD17" s="4">
        <v>0.539055997085366</v>
      </c>
      <c r="PE17" s="4">
        <v>0.25234705535609803</v>
      </c>
      <c r="PF17" s="4">
        <v>0.27468376074634099</v>
      </c>
      <c r="PG17" s="4">
        <v>0.22156381699512201</v>
      </c>
      <c r="PH17" s="4">
        <v>0.24722894508780499</v>
      </c>
      <c r="PI17" s="4">
        <v>-0.13082349200000001</v>
      </c>
      <c r="PJ17" s="4">
        <v>-6.8247805875609802E-2</v>
      </c>
      <c r="PK17" s="4">
        <v>0.40097801611219502</v>
      </c>
      <c r="PL17" s="4">
        <v>0.539055997085366</v>
      </c>
      <c r="PM17" s="4">
        <v>0.25843201597674398</v>
      </c>
      <c r="PN17" s="4">
        <v>0.40737860848837198</v>
      </c>
      <c r="PO17" s="4">
        <v>0.23654892272093</v>
      </c>
      <c r="PP17" s="4">
        <v>0.34136093116279098</v>
      </c>
      <c r="PQ17" s="4">
        <v>0.50737869651162804</v>
      </c>
      <c r="PR17" s="4">
        <v>0.44979407637209301</v>
      </c>
      <c r="PS17" s="4">
        <v>0.346734137325581</v>
      </c>
      <c r="PT17" s="4">
        <v>0.51748259888372095</v>
      </c>
      <c r="PU17" s="4">
        <v>0.482742650465116</v>
      </c>
      <c r="PV17" s="4">
        <v>0.25526113225581398</v>
      </c>
      <c r="PW17" s="4">
        <v>0.39871162790697701</v>
      </c>
      <c r="PX17" s="4">
        <v>0.247344845209302</v>
      </c>
      <c r="PY17" s="4">
        <v>24.54</v>
      </c>
      <c r="PZ17" s="4">
        <v>22.741627906976699</v>
      </c>
      <c r="QA17" s="4">
        <v>26.711162790697699</v>
      </c>
      <c r="QB17" s="4">
        <v>39.981162790697702</v>
      </c>
      <c r="QC17" s="4">
        <v>40.070930232558098</v>
      </c>
      <c r="QD17" s="4">
        <v>26.404418604651202</v>
      </c>
      <c r="QE17" s="4">
        <v>26.36</v>
      </c>
      <c r="QF17" s="4">
        <v>0.37814309302325599</v>
      </c>
      <c r="QG17" s="4">
        <v>0.34846320232558098</v>
      </c>
      <c r="QH17" s="4">
        <v>55.511627906976699</v>
      </c>
      <c r="QI17" s="4">
        <v>51.607906976744196</v>
      </c>
      <c r="QJ17" s="4">
        <v>58</v>
      </c>
      <c r="QK17" s="4">
        <f t="shared" si="72"/>
        <v>2.4883720930233011</v>
      </c>
      <c r="QL17" s="4">
        <f t="shared" si="73"/>
        <v>6.3920930232558035</v>
      </c>
      <c r="QM17" s="4">
        <v>1806.14295348837</v>
      </c>
      <c r="QN17" s="4">
        <v>1716.8112790697701</v>
      </c>
      <c r="QO17" s="4">
        <v>0.19749867885116301</v>
      </c>
      <c r="QP17" s="4">
        <v>0.193590313746512</v>
      </c>
      <c r="QQ17" s="4">
        <v>0.163992680376744</v>
      </c>
      <c r="QR17" s="4">
        <v>0.13661547338372099</v>
      </c>
      <c r="QS17" s="4">
        <v>0.12951442322558099</v>
      </c>
      <c r="QT17" s="4">
        <v>0.10739505069999999</v>
      </c>
      <c r="QU17" s="4">
        <v>9.5294766083720894E-2</v>
      </c>
      <c r="QV17" s="4">
        <v>4.9086897046511598E-2</v>
      </c>
      <c r="QW17" s="4">
        <v>3.4650348446511603E-2</v>
      </c>
      <c r="QX17" s="4">
        <v>5.8693818123255803E-2</v>
      </c>
      <c r="QY17" s="4">
        <v>0.3530414322</v>
      </c>
      <c r="QZ17" s="4">
        <v>0.36194945446744198</v>
      </c>
      <c r="RA17" s="4">
        <v>0.33919184707674399</v>
      </c>
      <c r="RB17" s="4">
        <v>0.32304917532558097</v>
      </c>
      <c r="RC17" s="4">
        <v>0.167209440874419</v>
      </c>
      <c r="RD17" s="4">
        <v>0.181393801490698</v>
      </c>
      <c r="RE17" s="4">
        <v>0.49300399596279099</v>
      </c>
      <c r="RF17" s="4">
        <v>0.48638446917441902</v>
      </c>
      <c r="RG17" s="4">
        <v>0.265877189116279</v>
      </c>
      <c r="RH17" s="4">
        <v>0.44739093073720898</v>
      </c>
      <c r="RI17" s="4">
        <v>0.28903639270697701</v>
      </c>
      <c r="RJ17" s="4">
        <v>0.46354080103953499</v>
      </c>
      <c r="RK17" s="4">
        <v>0.19900228697441899</v>
      </c>
      <c r="RL17" s="4">
        <v>0.303933022330233</v>
      </c>
      <c r="RM17" s="4">
        <v>0.17227195480930199</v>
      </c>
      <c r="RN17" s="4">
        <v>0.27198178453953498</v>
      </c>
      <c r="RO17" s="4">
        <v>-0.17359329579069799</v>
      </c>
      <c r="RP17" s="4">
        <v>-9.2778383209302304E-2</v>
      </c>
      <c r="RQ17" s="4">
        <v>0.28903639270697701</v>
      </c>
      <c r="RR17" s="4">
        <v>0.46354080103953499</v>
      </c>
      <c r="RS17" s="4">
        <v>0.127038100346512</v>
      </c>
      <c r="RT17" s="4">
        <v>0.12791740216744199</v>
      </c>
      <c r="RU17" s="4">
        <v>7.7562375346511697E-2</v>
      </c>
      <c r="RV17" s="4">
        <v>7.0975684513953502E-2</v>
      </c>
      <c r="RW17" s="4">
        <v>4.9993418527907001E-2</v>
      </c>
      <c r="RX17" s="4">
        <v>5.7486175018604597E-2</v>
      </c>
      <c r="RY17" s="4">
        <v>0.39375908333953502</v>
      </c>
      <c r="RZ17" s="4">
        <v>0.44895467864651101</v>
      </c>
      <c r="SA17" s="4">
        <v>0.42186261104186101</v>
      </c>
      <c r="SB17" s="4">
        <v>0.477131928986047</v>
      </c>
      <c r="SC17" s="4">
        <v>-0.14369978688372101</v>
      </c>
      <c r="SD17" s="4">
        <v>-0.13240814188372099</v>
      </c>
      <c r="SE17" s="4">
        <v>0.42186261104186101</v>
      </c>
      <c r="SF17" s="4">
        <v>0.477131928986047</v>
      </c>
      <c r="SG17" s="4">
        <v>0.244774359447368</v>
      </c>
      <c r="SH17" s="4">
        <v>0.35541099931579001</v>
      </c>
      <c r="SI17" s="4">
        <v>0.2114304165</v>
      </c>
      <c r="SJ17" s="4">
        <v>0.30379350594736798</v>
      </c>
      <c r="SK17" s="4">
        <v>0.46712001723684199</v>
      </c>
      <c r="SL17" s="4">
        <v>0.38043075023684197</v>
      </c>
      <c r="SM17" s="4">
        <v>0.31102960860526302</v>
      </c>
      <c r="SN17" s="4">
        <v>0.476074888710526</v>
      </c>
      <c r="SO17" s="4">
        <v>0.42069539134210499</v>
      </c>
      <c r="SP17" s="4">
        <v>0.24254341428947401</v>
      </c>
      <c r="SQ17" s="4">
        <v>0.36425393931578998</v>
      </c>
      <c r="SR17" s="4">
        <v>0.23525514294736799</v>
      </c>
      <c r="SS17" s="4">
        <v>22.39</v>
      </c>
      <c r="ST17" s="4">
        <v>20.259473684210501</v>
      </c>
      <c r="SU17" s="4">
        <v>26.056052631579</v>
      </c>
      <c r="SV17" s="4">
        <v>31.968157894736802</v>
      </c>
      <c r="SW17" s="4">
        <v>32.223157894736801</v>
      </c>
      <c r="SX17" s="4">
        <v>22.607894736842098</v>
      </c>
      <c r="SY17" s="4">
        <v>22.510526315789502</v>
      </c>
      <c r="SZ17" s="4">
        <v>0.25456306578947402</v>
      </c>
      <c r="TA17" s="4">
        <v>0.24100550789473699</v>
      </c>
      <c r="TB17" s="4">
        <v>60.4586842105263</v>
      </c>
      <c r="TC17" s="4">
        <v>56.274473684210498</v>
      </c>
      <c r="TD17" s="4">
        <v>62</v>
      </c>
      <c r="TE17" s="4">
        <f t="shared" si="74"/>
        <v>1.5413157894736997</v>
      </c>
      <c r="TF17" s="4">
        <f t="shared" si="75"/>
        <v>5.7255263157895016</v>
      </c>
      <c r="TG17" s="4">
        <v>1917.7090526315801</v>
      </c>
      <c r="TH17" s="4">
        <v>1822.74947368421</v>
      </c>
      <c r="TI17" s="4">
        <v>0.209447788157895</v>
      </c>
      <c r="TJ17" s="4">
        <v>0.21041727151578901</v>
      </c>
      <c r="TK17" s="4">
        <v>0.149844638242105</v>
      </c>
      <c r="TL17" s="4">
        <v>0.111443226418421</v>
      </c>
      <c r="TM17" s="4">
        <v>0.13285117729736801</v>
      </c>
      <c r="TN17" s="4">
        <v>0.134444965144737</v>
      </c>
      <c r="TO17" s="4">
        <v>7.1873609378947406E-2</v>
      </c>
      <c r="TP17" s="4">
        <v>3.3500189871052598E-2</v>
      </c>
      <c r="TQ17" s="4">
        <v>6.1572446439473703E-2</v>
      </c>
      <c r="TR17" s="4">
        <v>0.101400368515789</v>
      </c>
      <c r="TS17" s="4">
        <v>0.33835532236842097</v>
      </c>
      <c r="TT17" s="4">
        <v>0.37532372297894701</v>
      </c>
      <c r="TU17" s="4">
        <v>0.32471544704736799</v>
      </c>
      <c r="TV17" s="4">
        <v>0.31078850303684202</v>
      </c>
      <c r="TW17" s="4">
        <v>0.13874210847368401</v>
      </c>
      <c r="TX17" s="4">
        <v>0.17930931821315799</v>
      </c>
      <c r="TY17" s="4">
        <v>0.53105964323421095</v>
      </c>
      <c r="TZ17" s="4">
        <v>0.53816460187105297</v>
      </c>
      <c r="UA17" s="4">
        <v>0.46471509913947401</v>
      </c>
      <c r="UB17" s="4">
        <v>0.73913453947368402</v>
      </c>
      <c r="UC17" s="4">
        <v>0.49439524119210498</v>
      </c>
      <c r="UD17" s="4">
        <v>0.75665965810789504</v>
      </c>
      <c r="UE17" s="4">
        <v>0.33088877000789502</v>
      </c>
      <c r="UF17" s="4">
        <v>0.50774353182368404</v>
      </c>
      <c r="UG17" s="4">
        <v>0.29064218585000001</v>
      </c>
      <c r="UH17" s="4">
        <v>0.46405766614999999</v>
      </c>
      <c r="UI17" s="4">
        <v>-0.13355611444736801</v>
      </c>
      <c r="UJ17" s="4">
        <v>-6.3461794605263105E-2</v>
      </c>
      <c r="UK17" s="4">
        <v>0.49439524119210498</v>
      </c>
      <c r="UL17" s="4">
        <v>0.75665965810789504</v>
      </c>
      <c r="UM17" s="4">
        <v>0.139438459678947</v>
      </c>
      <c r="UN17" s="4">
        <v>0.13690268611578901</v>
      </c>
      <c r="UO17" s="4">
        <v>8.9615008121052595E-2</v>
      </c>
      <c r="UP17" s="4">
        <v>8.1444581815789494E-2</v>
      </c>
      <c r="UQ17" s="4">
        <v>5.0497992821052599E-2</v>
      </c>
      <c r="UR17" s="4">
        <v>5.6127662881578902E-2</v>
      </c>
      <c r="US17" s="4">
        <v>0.36230523154736799</v>
      </c>
      <c r="UT17" s="4">
        <v>0.410847155813158</v>
      </c>
      <c r="UU17" s="4">
        <v>0.392804619302632</v>
      </c>
      <c r="UV17" s="4">
        <v>0.44248392491052602</v>
      </c>
      <c r="UW17" s="4">
        <v>-0.16410214528947401</v>
      </c>
      <c r="UX17" s="4">
        <v>-0.15025894189473701</v>
      </c>
      <c r="UY17" s="4">
        <v>0.392804619302632</v>
      </c>
      <c r="UZ17" s="4">
        <v>0.44248392491052602</v>
      </c>
      <c r="VA17" s="4">
        <v>0.21708708707499999</v>
      </c>
      <c r="VB17" s="4">
        <v>0.31503512290000002</v>
      </c>
      <c r="VC17" s="4">
        <v>0.193132560525</v>
      </c>
      <c r="VD17" s="4">
        <v>0.26594029852500001</v>
      </c>
      <c r="VE17" s="4">
        <v>0.44073599052500001</v>
      </c>
      <c r="VF17" s="4">
        <v>0.3838722966</v>
      </c>
      <c r="VG17" s="4">
        <v>0.27648101894999999</v>
      </c>
      <c r="VH17" s="4">
        <v>0.47298442057500001</v>
      </c>
      <c r="VI17" s="4">
        <v>0.410456167175</v>
      </c>
      <c r="VJ17" s="4">
        <v>0.21320674044999999</v>
      </c>
      <c r="VK17" s="4">
        <v>0.31123623627500002</v>
      </c>
      <c r="VL17" s="4">
        <v>0.20937874255</v>
      </c>
      <c r="VM17" s="4">
        <v>31.614999999999998</v>
      </c>
      <c r="VN17" s="4">
        <v>30.548500000000001</v>
      </c>
      <c r="VO17" s="4">
        <v>14.873250000000001</v>
      </c>
      <c r="VP17" s="4">
        <v>37.044249999999998</v>
      </c>
      <c r="VQ17" s="4">
        <v>37.475000000000001</v>
      </c>
      <c r="VR17" s="4">
        <v>33.130000000000003</v>
      </c>
      <c r="VS17" s="4">
        <v>33.17</v>
      </c>
      <c r="VT17" s="4">
        <v>0.10725060805</v>
      </c>
      <c r="VU17" s="4">
        <v>0.107784027</v>
      </c>
      <c r="VV17" s="4">
        <v>60.874749999999999</v>
      </c>
      <c r="VW17" s="4">
        <v>54.983750000000001</v>
      </c>
      <c r="VX17" s="4">
        <v>68.099999999999994</v>
      </c>
      <c r="VY17" s="4">
        <f t="shared" si="76"/>
        <v>7.2252499999999955</v>
      </c>
      <c r="VZ17" s="4">
        <f t="shared" si="77"/>
        <v>13.116249999999994</v>
      </c>
      <c r="WA17" s="4">
        <f t="shared" si="78"/>
        <v>10.170749999999995</v>
      </c>
      <c r="WB17" s="4">
        <v>1927.1579999999999</v>
      </c>
      <c r="WC17" s="4">
        <v>1793.4476999999999</v>
      </c>
      <c r="WD17" s="4">
        <v>0.26146396467249999</v>
      </c>
      <c r="WE17" s="4">
        <v>0.24471909118499999</v>
      </c>
      <c r="WF17" s="4">
        <v>0.194921524535</v>
      </c>
      <c r="WG17" s="4">
        <v>0.18112035777999999</v>
      </c>
      <c r="WH17" s="4">
        <v>0.2057367228475</v>
      </c>
      <c r="WI17" s="4">
        <v>0.16409885949</v>
      </c>
      <c r="WJ17" s="4">
        <f t="shared" si="79"/>
        <v>0.18491779116875001</v>
      </c>
      <c r="WK17" s="4">
        <v>0.1376021865225</v>
      </c>
      <c r="WL17" s="4">
        <v>9.8312037397499996E-2</v>
      </c>
      <c r="WM17" s="4">
        <v>7.0282772965000004E-2</v>
      </c>
      <c r="WN17" s="4">
        <v>6.6992915915000006E-2</v>
      </c>
      <c r="WO17" s="4">
        <v>0.3856390448275</v>
      </c>
      <c r="WP17" s="4">
        <v>0.38795854160499998</v>
      </c>
      <c r="WQ17" s="4">
        <v>0.37789455709500003</v>
      </c>
      <c r="WR17" s="4">
        <v>0.33737783721999998</v>
      </c>
      <c r="WS17" s="4">
        <v>0.13815092405000001</v>
      </c>
      <c r="WT17" s="4">
        <v>0.1584756890175</v>
      </c>
      <c r="WU17" s="4">
        <v>0.7122895159175</v>
      </c>
      <c r="WV17" s="4">
        <v>0.66066263366</v>
      </c>
      <c r="WW17" s="4">
        <v>0.3411694193575</v>
      </c>
      <c r="WX17" s="4">
        <v>0.59954213545750001</v>
      </c>
      <c r="WY17" s="4">
        <v>0.38356165313250001</v>
      </c>
      <c r="WZ17" s="4">
        <v>0.64890012668749997</v>
      </c>
      <c r="XA17" s="4">
        <v>0.31315540331750003</v>
      </c>
      <c r="XB17" s="4">
        <v>0.25624985896500002</v>
      </c>
      <c r="XC17" s="4">
        <v>0.26578878756250002</v>
      </c>
      <c r="XD17" s="4">
        <v>0.22232513197750001</v>
      </c>
      <c r="XE17" s="4">
        <v>-0.24089062662499999</v>
      </c>
      <c r="XF17" s="4">
        <v>-0.177253242575</v>
      </c>
      <c r="XG17" s="4">
        <v>0.38356165313250001</v>
      </c>
      <c r="XH17" s="4">
        <v>0.64890012668749997</v>
      </c>
      <c r="XI17" s="4">
        <v>0.25223870241000002</v>
      </c>
      <c r="XJ17" s="4">
        <v>0.238599350125</v>
      </c>
      <c r="XK17" s="4">
        <v>0.1628847148075</v>
      </c>
      <c r="XL17" s="4">
        <v>0.142130766385</v>
      </c>
      <c r="XM17" s="4">
        <v>9.3592686529999997E-2</v>
      </c>
      <c r="XN17" s="4">
        <v>0.100253223455</v>
      </c>
      <c r="XO17" s="4">
        <v>0.37301293933000002</v>
      </c>
      <c r="XP17" s="4">
        <v>0.42256308386250002</v>
      </c>
      <c r="XQ17" s="4">
        <v>0.427446632045</v>
      </c>
      <c r="XR17" s="4">
        <v>0.47636795186500003</v>
      </c>
      <c r="XS17" s="4">
        <v>-0.27843286735</v>
      </c>
      <c r="XT17" s="4">
        <v>-0.24729544225</v>
      </c>
      <c r="XU17" s="4">
        <v>0.427446632045</v>
      </c>
      <c r="XV17" s="4">
        <v>0.47636795186500003</v>
      </c>
      <c r="XW17" s="4">
        <v>0.176538927027027</v>
      </c>
      <c r="XX17" s="4">
        <v>0.21755141594594599</v>
      </c>
      <c r="XY17" s="4">
        <v>0.15647845864864901</v>
      </c>
      <c r="XZ17" s="4">
        <v>0.19526488640540501</v>
      </c>
      <c r="YA17" s="4">
        <v>0.45290187581081098</v>
      </c>
      <c r="YB17" s="4">
        <v>0.343605236675676</v>
      </c>
      <c r="YC17" s="4">
        <v>0.20249562997297299</v>
      </c>
      <c r="YD17" s="4">
        <v>0.45549204708108099</v>
      </c>
      <c r="YE17" s="4">
        <v>0.35744350902702698</v>
      </c>
      <c r="YF17" s="4">
        <v>0.16406266827027</v>
      </c>
      <c r="YG17" s="4">
        <v>0.20683845389189201</v>
      </c>
      <c r="YH17" s="4">
        <v>0.15744568089189201</v>
      </c>
      <c r="YI17" s="4">
        <v>0.13200000000000001</v>
      </c>
      <c r="YJ17" s="4">
        <v>0.18172972972973001</v>
      </c>
      <c r="YK17" s="4">
        <v>6.9081081081081103E-2</v>
      </c>
      <c r="YL17" s="4">
        <v>0.13848648648648601</v>
      </c>
      <c r="YM17" s="4">
        <v>0.188810810810811</v>
      </c>
      <c r="YN17" s="4">
        <v>7.0648648648648602E-2</v>
      </c>
      <c r="YO17" s="4">
        <v>0.13183783783783801</v>
      </c>
      <c r="YP17" s="4">
        <v>0.18029729729729699</v>
      </c>
      <c r="YQ17" s="4">
        <v>7.07567567567568E-2</v>
      </c>
      <c r="YR17" s="4">
        <v>0.138567567567568</v>
      </c>
      <c r="YS17" s="4">
        <v>0.187027027027027</v>
      </c>
      <c r="YT17" s="4">
        <v>6.9432432432432398E-2</v>
      </c>
      <c r="YU17" s="4">
        <v>31.94</v>
      </c>
      <c r="YV17" s="4">
        <v>30.174594594594598</v>
      </c>
      <c r="YW17" s="4">
        <v>16.777567567567601</v>
      </c>
      <c r="YX17" s="4">
        <v>30.489189189189201</v>
      </c>
      <c r="YY17" s="4">
        <v>30.381081081081099</v>
      </c>
      <c r="YZ17" s="4">
        <v>32.81</v>
      </c>
      <c r="ZA17" s="4">
        <v>32.828378378378403</v>
      </c>
      <c r="ZB17" s="4">
        <v>-5.7158928837837797E-2</v>
      </c>
      <c r="ZC17" s="4">
        <v>-5.5053793216216201E-2</v>
      </c>
      <c r="ZD17" s="4">
        <v>60.500540540540499</v>
      </c>
      <c r="ZE17" s="4">
        <v>56.720540540540497</v>
      </c>
      <c r="ZF17" s="4">
        <v>80.900000000000006</v>
      </c>
      <c r="ZG17" s="4">
        <f t="shared" si="80"/>
        <v>20.399459459459507</v>
      </c>
      <c r="ZH17" s="4">
        <f t="shared" si="81"/>
        <v>24.179459459459508</v>
      </c>
      <c r="ZI17" s="4">
        <v>1918.64362162162</v>
      </c>
      <c r="ZJ17" s="4">
        <v>1832.8589189189199</v>
      </c>
      <c r="ZK17" s="4">
        <v>0.38343208519729699</v>
      </c>
      <c r="ZL17" s="4">
        <v>0.39462493970000001</v>
      </c>
      <c r="ZM17" s="4">
        <v>0.27648090551621601</v>
      </c>
      <c r="ZN17" s="4">
        <v>0.27442413680540501</v>
      </c>
      <c r="ZO17" s="4">
        <v>0.37488833260540499</v>
      </c>
      <c r="ZP17" s="4">
        <v>0.34879496679999999</v>
      </c>
      <c r="ZQ17" s="4">
        <v>0.26728248344324301</v>
      </c>
      <c r="ZR17" s="4">
        <v>0.22438755398378399</v>
      </c>
      <c r="ZS17" s="4">
        <v>0.120033012210811</v>
      </c>
      <c r="ZT17" s="4">
        <v>0.135442663754054</v>
      </c>
      <c r="ZU17" s="4">
        <v>0.48532701273513501</v>
      </c>
      <c r="ZV17" s="4">
        <v>0.48396686576216202</v>
      </c>
      <c r="ZW17" s="4">
        <v>0.46942919204594602</v>
      </c>
      <c r="ZX17" s="4">
        <v>0.436468290040541</v>
      </c>
      <c r="ZY17" s="4">
        <v>0.124961318708108</v>
      </c>
      <c r="ZZ17" s="4">
        <v>0.110245586581081</v>
      </c>
      <c r="AAA17" s="4">
        <v>1.25576237198108</v>
      </c>
      <c r="AAB17" s="4">
        <v>1.3253881827351299</v>
      </c>
      <c r="AAC17" s="4">
        <v>0.32144905594594603</v>
      </c>
      <c r="AAD17" s="4">
        <v>0.38302304491621603</v>
      </c>
      <c r="AAE17" s="4">
        <v>0.393660095454054</v>
      </c>
      <c r="AAF17" s="4">
        <v>0.45235518174594602</v>
      </c>
      <c r="AAG17" s="4">
        <v>0.38588508452702702</v>
      </c>
      <c r="AAH17" s="4">
        <v>0.41263527328918898</v>
      </c>
      <c r="AAI17" s="4">
        <v>0.312689032332433</v>
      </c>
      <c r="AAJ17" s="4">
        <v>0.33757241266756799</v>
      </c>
      <c r="AAK17" s="4">
        <v>-0.42015123875675697</v>
      </c>
      <c r="AAL17" s="4">
        <v>-0.364911527783784</v>
      </c>
      <c r="AAM17" s="4">
        <v>0.65759758152432402</v>
      </c>
      <c r="AAN17" s="4">
        <v>0.90028221702702704</v>
      </c>
      <c r="AAO17" s="4">
        <v>0.454357410464865</v>
      </c>
      <c r="AAP17" s="4">
        <v>0.44029370294324299</v>
      </c>
      <c r="AAQ17" s="4">
        <v>0.328717571927027</v>
      </c>
      <c r="AAR17" s="4">
        <v>0.30726713014594598</v>
      </c>
      <c r="AAS17" s="4">
        <v>0.149838675551351</v>
      </c>
      <c r="AAT17" s="4">
        <v>0.15566294115405399</v>
      </c>
      <c r="AAU17" s="4">
        <v>0.330704326481081</v>
      </c>
      <c r="AAV17" s="4">
        <v>0.355330522424324</v>
      </c>
      <c r="AAW17" s="4">
        <v>0.41793837719459498</v>
      </c>
      <c r="AAX17" s="4">
        <v>0.44258739538918901</v>
      </c>
      <c r="AAY17" s="4">
        <v>-0.49124797291891897</v>
      </c>
      <c r="AAZ17" s="4">
        <v>-0.466541749567568</v>
      </c>
      <c r="ABA17" s="4">
        <v>0.72003133090540505</v>
      </c>
      <c r="ABB17" s="4">
        <v>0.796481210032432</v>
      </c>
      <c r="ABC17" s="4">
        <v>0.14559870085714299</v>
      </c>
      <c r="ABD17" s="4">
        <v>0.139528129857143</v>
      </c>
      <c r="ABE17" s="4">
        <v>0.118084725119048</v>
      </c>
      <c r="ABF17" s="4">
        <v>0.15257257926190501</v>
      </c>
      <c r="ABG17" s="4">
        <v>0.49595513880952402</v>
      </c>
      <c r="ABH17" s="4">
        <v>0.35257066973809498</v>
      </c>
      <c r="ABI17" s="4">
        <v>0.14887380952380999</v>
      </c>
      <c r="ABJ17" s="4">
        <v>0.46801688271428599</v>
      </c>
      <c r="ABK17" s="4">
        <v>0.32131026323809497</v>
      </c>
      <c r="ABL17" s="4">
        <v>0.13209674792857101</v>
      </c>
      <c r="ABM17" s="4">
        <v>0.12858814538095201</v>
      </c>
      <c r="ABN17" s="4">
        <v>0.13171362171428599</v>
      </c>
      <c r="ABO17" s="4">
        <v>0.11402380952381</v>
      </c>
      <c r="ABP17" s="4">
        <v>0.17711904761904801</v>
      </c>
      <c r="ABQ17" s="4">
        <v>4.1142857142857099E-2</v>
      </c>
      <c r="ABR17" s="4">
        <v>0.124190476190476</v>
      </c>
      <c r="ABS17" s="4">
        <v>0.19030952380952401</v>
      </c>
      <c r="ABT17" s="4">
        <v>4.0904761904761902E-2</v>
      </c>
      <c r="ABU17" s="4">
        <v>0.113738095238095</v>
      </c>
      <c r="ABV17" s="4">
        <v>0.176166666666667</v>
      </c>
      <c r="ABW17" s="4">
        <v>4.1071428571428599E-2</v>
      </c>
      <c r="ABX17" s="4">
        <v>0.125142857142857</v>
      </c>
      <c r="ABY17" s="4">
        <v>0.1895</v>
      </c>
      <c r="ABZ17" s="4">
        <v>3.9142857142857097E-2</v>
      </c>
      <c r="ACA17" s="4">
        <v>30.119523809523798</v>
      </c>
      <c r="ACB17" s="4">
        <v>28.786190476190502</v>
      </c>
      <c r="ACC17" s="4">
        <v>19.354523809523801</v>
      </c>
      <c r="ACD17" s="4">
        <v>27.377857142857099</v>
      </c>
      <c r="ACE17" s="4">
        <v>27.2409523809524</v>
      </c>
      <c r="ACF17" s="4">
        <v>30.299523809523802</v>
      </c>
      <c r="ACG17" s="4">
        <v>30.339523809523801</v>
      </c>
      <c r="ACH17" s="4">
        <v>-7.2998005952380998E-2</v>
      </c>
      <c r="ACI17" s="4">
        <v>-7.0458597142857099E-2</v>
      </c>
      <c r="ACJ17" s="4">
        <v>56.358095238095302</v>
      </c>
      <c r="ACK17" s="4">
        <v>52.253571428571398</v>
      </c>
      <c r="ACL17" s="4">
        <v>97.1</v>
      </c>
      <c r="ACM17" s="4">
        <f t="shared" si="82"/>
        <v>40.741904761904692</v>
      </c>
      <c r="ACN17" s="4">
        <f t="shared" si="83"/>
        <v>44.846428571428596</v>
      </c>
      <c r="ACO17" s="4">
        <f t="shared" si="84"/>
        <v>42.794166666666641</v>
      </c>
      <c r="ACP17" s="4">
        <v>1772.6984047619001</v>
      </c>
      <c r="ACQ17" s="4">
        <v>1679.51166666667</v>
      </c>
      <c r="ACR17" s="4">
        <v>0.51566985907857099</v>
      </c>
      <c r="ACS17" s="4">
        <v>0.52565280680238102</v>
      </c>
      <c r="ACT17" s="4">
        <v>0.36571115177142899</v>
      </c>
      <c r="ACU17" s="4">
        <v>0.39477434262618999</v>
      </c>
      <c r="ACV17" s="4">
        <v>0.567665545876191</v>
      </c>
      <c r="ACW17" s="4">
        <v>0.55708950122619005</v>
      </c>
      <c r="ACX17" s="4">
        <v>0.427949475661905</v>
      </c>
      <c r="ACY17" s="4">
        <v>0.432025137759524</v>
      </c>
      <c r="ACZ17" s="4">
        <v>0.18529088018571399</v>
      </c>
      <c r="ADA17" s="4">
        <v>0.16636435152619</v>
      </c>
      <c r="ADB17" s="4">
        <v>0.55936687313809497</v>
      </c>
      <c r="ADC17" s="4">
        <v>0.61226918470000002</v>
      </c>
      <c r="ADD17" s="4">
        <v>0.55844652004761897</v>
      </c>
      <c r="ADE17" s="4">
        <v>0.54278265158095196</v>
      </c>
      <c r="ADF17" s="4">
        <v>6.1215522578571401E-2</v>
      </c>
      <c r="ADG17" s="4">
        <v>0.12764439622380999</v>
      </c>
      <c r="ADH17" s="4">
        <v>2.14921775197381</v>
      </c>
      <c r="ADI17" s="4">
        <v>2.2562254147619001</v>
      </c>
      <c r="ADJ17" s="4">
        <v>0.32686959389285702</v>
      </c>
      <c r="ADK17" s="4">
        <v>0.29496460515238099</v>
      </c>
      <c r="ADL17" s="4">
        <v>0.43184099248809499</v>
      </c>
      <c r="ADM17" s="4">
        <v>0.391751668016667</v>
      </c>
      <c r="ADN17" s="4">
        <v>0.45949589462857199</v>
      </c>
      <c r="ADO17" s="4">
        <v>0.405980601345238</v>
      </c>
      <c r="ADP17" s="4">
        <v>0.35965898834047599</v>
      </c>
      <c r="ADQ17" s="4">
        <v>0.311670162847619</v>
      </c>
      <c r="ADR17" s="4">
        <v>-0.59823620304761904</v>
      </c>
      <c r="ADS17" s="4">
        <v>-0.60212520428571403</v>
      </c>
      <c r="ADT17" s="4">
        <v>0.76345074321190498</v>
      </c>
      <c r="ADU17" s="4">
        <v>0.67767145888571401</v>
      </c>
      <c r="ADV17" s="4">
        <v>0.64820386107619099</v>
      </c>
      <c r="ADW17" s="4">
        <v>0.61840919640714298</v>
      </c>
      <c r="ADX17" s="4">
        <v>0.51243530890952405</v>
      </c>
      <c r="ADY17" s="4">
        <v>0.468448329766667</v>
      </c>
      <c r="ADZ17" s="4">
        <v>0.205976505621429</v>
      </c>
      <c r="AEA17" s="4">
        <v>0.21444128448333299</v>
      </c>
      <c r="AEB17" s="4">
        <v>0.31807010777381001</v>
      </c>
      <c r="AEC17" s="4">
        <v>0.34766502571666702</v>
      </c>
      <c r="AED17" s="4">
        <v>0.43449717654047598</v>
      </c>
      <c r="AEE17" s="4">
        <v>0.46262620668571403</v>
      </c>
      <c r="AEF17" s="4">
        <v>-0.67527921645238098</v>
      </c>
      <c r="AEG17" s="4">
        <v>-0.634818579142857</v>
      </c>
      <c r="AEH17" s="4">
        <v>0.77016261994285695</v>
      </c>
      <c r="AEI17" s="4">
        <v>0.86319651262142905</v>
      </c>
      <c r="AEJ17" s="4">
        <v>0.14516402775000001</v>
      </c>
      <c r="AEK17" s="4">
        <v>0.125983047475</v>
      </c>
      <c r="AEL17" s="4">
        <v>0.115247608625</v>
      </c>
      <c r="AEM17" s="4">
        <v>0.14018682369999999</v>
      </c>
      <c r="AEN17" s="4">
        <v>0.49661253519999998</v>
      </c>
      <c r="AEO17" s="4">
        <v>0.33748569234999998</v>
      </c>
      <c r="AEP17" s="4">
        <v>0.13914789424999999</v>
      </c>
      <c r="AEQ17" s="4">
        <v>0.471143940875</v>
      </c>
      <c r="AER17" s="4">
        <v>0.31772013515000003</v>
      </c>
      <c r="AES17" s="4">
        <v>0.12830099982500001</v>
      </c>
      <c r="AET17" s="4">
        <v>0.1133155701</v>
      </c>
      <c r="AEU17" s="4">
        <v>0.1230677688</v>
      </c>
      <c r="AEV17" s="4">
        <v>0.12139999999999999</v>
      </c>
      <c r="AEW17" s="4">
        <v>0.19255</v>
      </c>
      <c r="AEX17" s="4">
        <v>3.3924999999999997E-2</v>
      </c>
      <c r="AEY17" s="4">
        <v>0.129325</v>
      </c>
      <c r="AEZ17" s="4">
        <v>0.201625</v>
      </c>
      <c r="AFA17" s="4">
        <v>3.4375000000000003E-2</v>
      </c>
      <c r="AFB17" s="4">
        <v>0.1193</v>
      </c>
      <c r="AFC17" s="4">
        <v>0.19007499999999999</v>
      </c>
      <c r="AFD17" s="4">
        <v>3.4200000000000001E-2</v>
      </c>
      <c r="AFE17" s="4">
        <v>0.130025</v>
      </c>
      <c r="AFF17" s="4">
        <v>0.1988</v>
      </c>
      <c r="AFG17" s="4">
        <v>3.3500000000000002E-2</v>
      </c>
      <c r="AFH17" s="4">
        <v>29.55</v>
      </c>
      <c r="AFI17" s="4">
        <v>33.28275</v>
      </c>
      <c r="AFJ17" s="4">
        <v>18.772500000000001</v>
      </c>
      <c r="AFK17" s="4">
        <v>30.9665</v>
      </c>
      <c r="AFL17" s="4">
        <v>30.590250000000001</v>
      </c>
      <c r="AFM17" s="4">
        <v>34.389499999999998</v>
      </c>
      <c r="AFN17" s="4">
        <v>34.54</v>
      </c>
      <c r="AFO17" s="4">
        <v>-8.5686932100000002E-2</v>
      </c>
      <c r="AFP17" s="4">
        <v>-9.0352756000000006E-2</v>
      </c>
      <c r="AFQ17" s="4">
        <v>61.1845</v>
      </c>
      <c r="AFR17" s="4">
        <v>58.319000000000003</v>
      </c>
      <c r="AFS17" s="4">
        <v>101.2</v>
      </c>
      <c r="AFT17" s="4">
        <f t="shared" si="85"/>
        <v>40.015500000000003</v>
      </c>
      <c r="AFU17" s="4">
        <f t="shared" si="86"/>
        <v>42.881</v>
      </c>
      <c r="AFV17" s="4">
        <f t="shared" si="87"/>
        <v>41.448250000000002</v>
      </c>
      <c r="AFW17" s="4">
        <v>1934.1796750000001</v>
      </c>
      <c r="AFX17" s="4">
        <v>1869.1279</v>
      </c>
      <c r="AFY17" s="4">
        <v>0.54251438968749999</v>
      </c>
      <c r="AFZ17" s="4">
        <v>0.55755332055499995</v>
      </c>
      <c r="AGA17" s="4">
        <v>0.39018190047750001</v>
      </c>
      <c r="AGB17" s="4">
        <v>0.41192509954750001</v>
      </c>
      <c r="AGC17" s="4">
        <v>0.61110152834999998</v>
      </c>
      <c r="AGD17" s="4">
        <v>0.59373129699000005</v>
      </c>
      <c r="AGE17" s="4">
        <f t="shared" si="88"/>
        <v>0.60241641267000001</v>
      </c>
      <c r="AGF17" s="4">
        <v>0.47395743688000003</v>
      </c>
      <c r="AGG17" s="4">
        <v>0.45556619075249999</v>
      </c>
      <c r="AGH17" s="4">
        <v>0.19378496838500001</v>
      </c>
      <c r="AGI17" s="4">
        <v>0.18960412363000001</v>
      </c>
      <c r="AGJ17" s="4">
        <v>0.58465690234250001</v>
      </c>
      <c r="AGK17" s="4">
        <v>0.62175045502500004</v>
      </c>
      <c r="AGL17" s="4">
        <v>0.57066316224500002</v>
      </c>
      <c r="AGM17" s="4">
        <v>0.54585198401000001</v>
      </c>
      <c r="AGN17" s="4">
        <v>6.1430704817500001E-2</v>
      </c>
      <c r="AGO17" s="4">
        <v>9.7736205879999996E-2</v>
      </c>
      <c r="AGP17" s="4">
        <v>2.3918878895975002</v>
      </c>
      <c r="AGQ17" s="4">
        <v>2.5509936212625002</v>
      </c>
      <c r="AGR17" s="4">
        <v>0.31721125032500003</v>
      </c>
      <c r="AGS17" s="4">
        <v>0.31831762068250002</v>
      </c>
      <c r="AGT17" s="4">
        <v>0.42779260627499999</v>
      </c>
      <c r="AGU17" s="4">
        <v>0.42454616817750002</v>
      </c>
      <c r="AGV17" s="4">
        <v>0.46125710308750001</v>
      </c>
      <c r="AGW17" s="4">
        <v>0.44121702131250001</v>
      </c>
      <c r="AGX17" s="4">
        <v>0.35713317515999998</v>
      </c>
      <c r="AGY17" s="4">
        <v>0.33811131818750001</v>
      </c>
      <c r="AGZ17" s="4">
        <v>-0.64229909557499998</v>
      </c>
      <c r="AHA17" s="4">
        <v>-0.62510345742499995</v>
      </c>
      <c r="AHB17" s="4">
        <v>0.75037726678000005</v>
      </c>
      <c r="AHC17" s="4">
        <v>0.76438474732999995</v>
      </c>
      <c r="AHD17" s="4">
        <v>0.7074313162375</v>
      </c>
      <c r="AHE17" s="4">
        <v>0.69337926627250002</v>
      </c>
      <c r="AHF17" s="4">
        <v>0.58376156201499996</v>
      </c>
      <c r="AHG17" s="4">
        <v>0.55617963977999996</v>
      </c>
      <c r="AHH17" s="4">
        <v>0.21293422406750001</v>
      </c>
      <c r="AHI17" s="4">
        <v>0.2264513232225</v>
      </c>
      <c r="AHJ17" s="4">
        <v>0.30129017325750002</v>
      </c>
      <c r="AHK17" s="4">
        <v>0.3274601526425</v>
      </c>
      <c r="AHL17" s="4">
        <v>0.42383311665250001</v>
      </c>
      <c r="AHM17" s="4">
        <v>0.45158566610500001</v>
      </c>
      <c r="AHN17" s="4">
        <v>-0.73551299787500002</v>
      </c>
      <c r="AHO17" s="4">
        <v>-0.71212361589999995</v>
      </c>
      <c r="AHP17" s="4">
        <v>0.73717938249500004</v>
      </c>
      <c r="AHQ17" s="4">
        <v>0.82487264458249998</v>
      </c>
      <c r="AHR17" s="4">
        <v>0.122267343511111</v>
      </c>
      <c r="AHS17" s="4">
        <v>9.2720696266666694E-2</v>
      </c>
      <c r="AHT17" s="4">
        <v>9.3231913444444495E-2</v>
      </c>
      <c r="AHU17" s="4">
        <v>0.1090917196</v>
      </c>
      <c r="AHV17" s="4">
        <v>0.48233583822222198</v>
      </c>
      <c r="AHW17" s="4">
        <v>0.31509863335555499</v>
      </c>
      <c r="AHX17" s="4">
        <v>0.11045699104444399</v>
      </c>
      <c r="AHY17" s="4">
        <v>0.47529950788888897</v>
      </c>
      <c r="AHZ17" s="4">
        <v>0.30174579471111102</v>
      </c>
      <c r="AIA17" s="4">
        <v>0.112012242822222</v>
      </c>
      <c r="AIB17" s="4">
        <v>8.4735118711111099E-2</v>
      </c>
      <c r="AIC17" s="4">
        <v>0.10412299093333301</v>
      </c>
      <c r="AID17" s="4">
        <v>0.11382222222222201</v>
      </c>
      <c r="AIE17" s="4">
        <v>0.19246666666666701</v>
      </c>
      <c r="AIF17" s="4">
        <v>2.1177777777777799E-2</v>
      </c>
      <c r="AIG17" s="4">
        <v>0.12022222222222199</v>
      </c>
      <c r="AIH17" s="4">
        <v>0.198511111111111</v>
      </c>
      <c r="AII17" s="4">
        <v>2.2444444444444499E-2</v>
      </c>
      <c r="AIJ17" s="4">
        <v>0.110888888888889</v>
      </c>
      <c r="AIK17" s="4">
        <v>0.19068888888888899</v>
      </c>
      <c r="AIL17" s="4">
        <v>2.1644444444444501E-2</v>
      </c>
      <c r="AIM17" s="4">
        <v>0.12071111111111101</v>
      </c>
      <c r="AIN17" s="4">
        <v>0.196711111111111</v>
      </c>
      <c r="AIO17" s="4">
        <v>2.28888888888889E-2</v>
      </c>
      <c r="AIP17" s="4">
        <v>29.28</v>
      </c>
      <c r="AIQ17" s="4">
        <v>26.035333333333298</v>
      </c>
      <c r="AIR17" s="4">
        <v>18.218888888888898</v>
      </c>
      <c r="AIS17" s="4">
        <v>24.6508888888889</v>
      </c>
      <c r="AIT17" s="4">
        <v>24.256888888888898</v>
      </c>
      <c r="AIU17" s="4">
        <v>28.75</v>
      </c>
      <c r="AIV17" s="4">
        <v>28.822222222222202</v>
      </c>
      <c r="AIW17" s="4">
        <v>-0.101375892444444</v>
      </c>
      <c r="AIX17" s="4">
        <v>-0.102896038222222</v>
      </c>
      <c r="AIY17" s="4">
        <v>60.907111111111099</v>
      </c>
      <c r="AIZ17" s="4">
        <v>58.520666666666699</v>
      </c>
      <c r="AJA17" s="4">
        <v>116</v>
      </c>
      <c r="AJB17" s="4">
        <f t="shared" si="89"/>
        <v>55.092888888888901</v>
      </c>
      <c r="AJC17" s="4">
        <f t="shared" si="90"/>
        <v>57.479333333333301</v>
      </c>
      <c r="AJD17" s="4">
        <f t="shared" si="91"/>
        <v>56.286111111111097</v>
      </c>
      <c r="AJE17" s="4">
        <v>1927.89173333333</v>
      </c>
      <c r="AJF17" s="4">
        <v>1873.7194</v>
      </c>
      <c r="AJG17" s="4">
        <v>0.622048662308889</v>
      </c>
      <c r="AJH17" s="4">
        <v>0.62757519509777804</v>
      </c>
      <c r="AJI17" s="4">
        <v>0.46331525909555599</v>
      </c>
      <c r="AJJ17" s="4">
        <v>0.48412026399777802</v>
      </c>
      <c r="AJK17" s="4">
        <v>0.69692741705333305</v>
      </c>
      <c r="AJL17" s="4">
        <v>0.67509086534222196</v>
      </c>
      <c r="AJM17" s="4">
        <f t="shared" si="92"/>
        <v>0.68600914119777756</v>
      </c>
      <c r="AJN17" s="4">
        <v>0.56096968953777804</v>
      </c>
      <c r="AJO17" s="4">
        <v>0.54440465377777802</v>
      </c>
      <c r="AJP17" s="4">
        <v>0.22323564342222199</v>
      </c>
      <c r="AJQ17" s="4">
        <v>0.20727032181555599</v>
      </c>
      <c r="AJR17" s="4">
        <v>0.63984095240666605</v>
      </c>
      <c r="AJS17" s="4">
        <v>0.673203899037778</v>
      </c>
      <c r="AJT17" s="4">
        <v>0.61790359153333296</v>
      </c>
      <c r="AJU17" s="4">
        <v>0.59221630697333305</v>
      </c>
      <c r="AJV17" s="4">
        <v>2.9833764451111099E-2</v>
      </c>
      <c r="AJW17" s="4">
        <v>7.8683857373333402E-2</v>
      </c>
      <c r="AJX17" s="4">
        <v>3.3077390548199999</v>
      </c>
      <c r="AJY17" s="4">
        <v>3.4326235697911098</v>
      </c>
      <c r="AJZ17" s="4">
        <v>0.32052410795333303</v>
      </c>
      <c r="AKA17" s="4">
        <v>0.305601054251111</v>
      </c>
      <c r="AKB17" s="4">
        <v>0.44414530519777801</v>
      </c>
      <c r="AKC17" s="4">
        <v>0.42198804949555602</v>
      </c>
      <c r="AKD17" s="4">
        <v>0.475472923088889</v>
      </c>
      <c r="AKE17" s="4">
        <v>0.44063202195111101</v>
      </c>
      <c r="AKF17" s="4">
        <v>0.35880493693777799</v>
      </c>
      <c r="AKG17" s="4">
        <v>0.328097696786667</v>
      </c>
      <c r="AKH17" s="4">
        <v>-0.71831827251111102</v>
      </c>
      <c r="AKI17" s="4">
        <v>-0.70445909608888901</v>
      </c>
      <c r="AKJ17" s="4">
        <v>0.80368489797999998</v>
      </c>
      <c r="AKK17" s="4">
        <v>0.75709999762444502</v>
      </c>
      <c r="AKL17" s="4">
        <v>0.79220247649333297</v>
      </c>
      <c r="AKM17" s="4">
        <v>0.79664450102444495</v>
      </c>
      <c r="AKN17" s="4">
        <v>0.68165988850222203</v>
      </c>
      <c r="AKO17" s="4">
        <v>0.677895415708889</v>
      </c>
      <c r="AKP17" s="4">
        <v>0.241808043615556</v>
      </c>
      <c r="AKQ17" s="4">
        <v>0.259976491322222</v>
      </c>
      <c r="AKR17" s="4">
        <f t="shared" si="93"/>
        <v>0.25089226746888899</v>
      </c>
      <c r="AKS17" s="4">
        <v>0.30527287225999999</v>
      </c>
      <c r="AKT17" s="4">
        <v>0.32643650873555602</v>
      </c>
      <c r="AKU17" s="4">
        <v>0.44034451160888899</v>
      </c>
      <c r="AKV17" s="4">
        <v>0.465333057122222</v>
      </c>
      <c r="AKW17" s="4">
        <v>-0.81006896179999999</v>
      </c>
      <c r="AKX17" s="4">
        <v>-0.80715299697777798</v>
      </c>
      <c r="AKY17" s="4">
        <v>0.78846151304000001</v>
      </c>
      <c r="AKZ17" s="4">
        <v>0.87171503563333297</v>
      </c>
      <c r="ALA17" s="4">
        <v>9.5920025702127695E-2</v>
      </c>
      <c r="ALB17" s="4">
        <v>6.04756196595745E-2</v>
      </c>
      <c r="ALC17" s="4">
        <v>7.8815353404255301E-2</v>
      </c>
      <c r="ALD17" s="4">
        <v>8.3477380319148906E-2</v>
      </c>
      <c r="ALE17" s="4">
        <v>0.45012915974468098</v>
      </c>
      <c r="ALF17" s="4">
        <v>0.25284806929787201</v>
      </c>
      <c r="ALG17" s="4">
        <v>8.3780976595744697E-2</v>
      </c>
      <c r="ALH17" s="4">
        <v>0.43099318648936202</v>
      </c>
      <c r="ALI17" s="4">
        <v>0.26184637693617002</v>
      </c>
      <c r="ALJ17" s="4">
        <v>8.4584707531914896E-2</v>
      </c>
      <c r="ALK17" s="4">
        <v>5.4214649510638299E-2</v>
      </c>
      <c r="ALL17" s="4">
        <v>8.1120225617021299E-2</v>
      </c>
      <c r="ALM17" s="4">
        <v>9.5829787234042604E-2</v>
      </c>
      <c r="ALN17" s="4">
        <v>0.175063829787234</v>
      </c>
      <c r="ALO17" s="4">
        <v>1.3276595744680901E-2</v>
      </c>
      <c r="ALP17" s="4">
        <v>0.10027659574468099</v>
      </c>
      <c r="ALQ17" s="4">
        <v>0.178255319148936</v>
      </c>
      <c r="ALR17" s="4">
        <v>1.4319148936170201E-2</v>
      </c>
      <c r="ALS17" s="4">
        <v>33.770000000000003</v>
      </c>
      <c r="ALT17" s="4">
        <v>34.094680851063799</v>
      </c>
      <c r="ALU17" s="4">
        <v>17.479574468085101</v>
      </c>
      <c r="ALV17" s="4">
        <v>26.471063829787202</v>
      </c>
      <c r="ALW17" s="4">
        <v>26.297872340425499</v>
      </c>
      <c r="ALX17" s="4">
        <v>33.9057446808511</v>
      </c>
      <c r="ALY17" s="4">
        <v>33.993617021276599</v>
      </c>
      <c r="ALZ17" s="4">
        <v>-0.185748519148936</v>
      </c>
      <c r="AMA17" s="4">
        <v>-0.175215019148936</v>
      </c>
      <c r="AMB17" s="4">
        <v>68.910638297872296</v>
      </c>
      <c r="AMC17" s="4">
        <v>65.954468085106399</v>
      </c>
      <c r="AMD17" s="4">
        <v>140</v>
      </c>
      <c r="AME17" s="4">
        <f t="shared" si="94"/>
        <v>71.089361702127704</v>
      </c>
      <c r="AMF17" s="4">
        <f t="shared" si="95"/>
        <v>74.045531914893601</v>
      </c>
      <c r="AMG17" s="4">
        <f t="shared" si="96"/>
        <v>72.567446808510653</v>
      </c>
      <c r="AMH17" s="4">
        <v>2109.5621063829799</v>
      </c>
      <c r="AMI17" s="4">
        <v>2042.46629787234</v>
      </c>
      <c r="AMJ17" s="4">
        <v>0.67380175651702101</v>
      </c>
      <c r="AMK17" s="4">
        <v>0.68480162565957403</v>
      </c>
      <c r="AML17" s="4">
        <v>0.51479024488085101</v>
      </c>
      <c r="AMM17" s="4">
        <v>0.50229731337446804</v>
      </c>
      <c r="AMN17" s="4">
        <v>0.776087982908511</v>
      </c>
      <c r="AMO17" s="4">
        <v>0.76091104595106396</v>
      </c>
      <c r="AMP17" s="4">
        <f t="shared" si="97"/>
        <v>0.76849951442978748</v>
      </c>
      <c r="AMQ17" s="4">
        <v>0.65667502759148999</v>
      </c>
      <c r="AMR17" s="4">
        <v>0.61277248564468101</v>
      </c>
      <c r="AMS17" s="4">
        <v>0.24378462870000001</v>
      </c>
      <c r="AMT17" s="4">
        <v>0.27836493546170199</v>
      </c>
      <c r="AMU17" s="4">
        <v>0.68237313415531897</v>
      </c>
      <c r="AMV17" s="4">
        <v>0.69964519985319096</v>
      </c>
      <c r="AMW17" s="4">
        <v>0.67119867344468098</v>
      </c>
      <c r="AMX17" s="4">
        <v>0.64583668212553202</v>
      </c>
      <c r="AMY17" s="4">
        <v>1.63478560914894E-2</v>
      </c>
      <c r="AMZ17" s="4">
        <v>2.9485219134042499E-2</v>
      </c>
      <c r="ANA17" s="4">
        <v>4.1516466146999997</v>
      </c>
      <c r="ANB17" s="4">
        <v>4.3979123220085103</v>
      </c>
      <c r="ANC17" s="4">
        <v>0.31412785528510601</v>
      </c>
      <c r="AND17" s="4">
        <v>0.36458095050425499</v>
      </c>
      <c r="ANE17" s="4">
        <v>0.44826540309574497</v>
      </c>
      <c r="ANF17" s="4">
        <v>0.50001243348510604</v>
      </c>
      <c r="ANG17" s="4">
        <v>0.48649057573404297</v>
      </c>
      <c r="ANH17" s="4">
        <v>0.53139248185531895</v>
      </c>
      <c r="ANI17" s="4">
        <v>0.36165155189148901</v>
      </c>
      <c r="ANJ17" s="4">
        <v>0.40482790727234003</v>
      </c>
      <c r="ANK17" s="4">
        <v>-0.79250660774468096</v>
      </c>
      <c r="ANL17" s="4">
        <v>-0.75937096504255297</v>
      </c>
      <c r="ANM17" s="4">
        <v>0.81565240353191504</v>
      </c>
      <c r="ANN17" s="4">
        <v>1.03932501595532</v>
      </c>
      <c r="ANO17" s="4">
        <v>0.85077674275106396</v>
      </c>
      <c r="ANP17" s="4">
        <v>0.85825537752766001</v>
      </c>
      <c r="ANQ17" s="22">
        <v>-9999</v>
      </c>
      <c r="ANR17" s="4">
        <v>0.74973460337446796</v>
      </c>
      <c r="ANS17" s="4">
        <v>0.75586146379999997</v>
      </c>
      <c r="ANT17" s="4">
        <v>0.27974698604468101</v>
      </c>
      <c r="ANU17" s="4">
        <v>0.29230962154255302</v>
      </c>
      <c r="ANV17" s="4">
        <v>0.32882103210681801</v>
      </c>
      <c r="ANW17" s="4">
        <v>0.34066229869415299</v>
      </c>
      <c r="ANX17" s="4">
        <v>0.47540645310638302</v>
      </c>
      <c r="ANY17" s="4">
        <v>0.489717536285106</v>
      </c>
      <c r="ANZ17" s="4">
        <v>-0.85672015736170204</v>
      </c>
      <c r="AOA17" s="4">
        <v>-0.86062034974468105</v>
      </c>
      <c r="AOB17" s="4">
        <v>0.90771124240425505</v>
      </c>
      <c r="AOC17" s="4">
        <v>0.96077734573404305</v>
      </c>
      <c r="AOD17" s="4">
        <v>0.103837979244444</v>
      </c>
      <c r="AOE17" s="4">
        <v>5.87200628E-2</v>
      </c>
      <c r="AOF17" s="4">
        <v>8.3930008E-2</v>
      </c>
      <c r="AOG17" s="4">
        <v>9.0146750488888899E-2</v>
      </c>
      <c r="AOH17" s="4">
        <v>0.56970512824444397</v>
      </c>
      <c r="AOI17" s="4">
        <v>0.32423534646666702</v>
      </c>
      <c r="AOJ17" s="4">
        <v>8.8292737066666696E-2</v>
      </c>
      <c r="AOK17" s="4">
        <v>0.54357653977777798</v>
      </c>
      <c r="AOL17" s="4">
        <v>0.30971043717777802</v>
      </c>
      <c r="AOM17" s="4">
        <v>0.10151510062222199</v>
      </c>
      <c r="AON17" s="4">
        <v>5.48818845555556E-2</v>
      </c>
      <c r="AOO17" s="4">
        <v>9.1532070444444405E-2</v>
      </c>
      <c r="AOP17" s="4">
        <v>0.105244444444444</v>
      </c>
      <c r="AOQ17" s="4">
        <v>0.20333333333333301</v>
      </c>
      <c r="AOR17" s="4">
        <v>1.5511111111111101E-2</v>
      </c>
      <c r="AOS17" s="4">
        <v>0.11382222222222201</v>
      </c>
      <c r="AOT17" s="4">
        <v>0.21679999999999999</v>
      </c>
      <c r="AOU17" s="4">
        <v>1.56666666666667E-2</v>
      </c>
      <c r="AOV17" s="4">
        <v>34.85</v>
      </c>
      <c r="AOW17" s="4">
        <v>36.077555555555499</v>
      </c>
      <c r="AOX17" s="4">
        <v>16.319777777777801</v>
      </c>
      <c r="AOY17" s="4">
        <v>26.175333333333299</v>
      </c>
      <c r="AOZ17" s="4">
        <v>26.346444444444401</v>
      </c>
      <c r="APA17" s="4">
        <v>36.25</v>
      </c>
      <c r="APB17" s="4">
        <v>36.330444444444403</v>
      </c>
      <c r="APC17" s="4">
        <v>-0.25086448444444398</v>
      </c>
      <c r="APD17" s="4">
        <v>-0.22670744000000001</v>
      </c>
      <c r="APE17" s="4">
        <v>60.196666666666701</v>
      </c>
      <c r="APF17" s="4">
        <v>54.548444444444399</v>
      </c>
      <c r="APG17" s="4">
        <v>140</v>
      </c>
      <c r="APH17" s="4">
        <f t="shared" si="98"/>
        <v>79.803333333333299</v>
      </c>
      <c r="API17" s="4">
        <f t="shared" si="99"/>
        <v>85.451555555555601</v>
      </c>
      <c r="APJ17" s="7">
        <f t="shared" si="100"/>
        <v>82.62744444444445</v>
      </c>
      <c r="APK17" s="7">
        <v>1911.7639999999999</v>
      </c>
      <c r="APL17" s="7">
        <v>1783.5514000000001</v>
      </c>
      <c r="APM17" s="7">
        <v>0.720397980093333</v>
      </c>
      <c r="APN17" s="7">
        <v>0.72459074879555596</v>
      </c>
      <c r="APO17" s="7">
        <v>0.55630603538666701</v>
      </c>
      <c r="APP17" s="7">
        <v>0.563346709717778</v>
      </c>
      <c r="APQ17" s="7">
        <v>0.81645235081333301</v>
      </c>
      <c r="APR17" s="7">
        <v>0.81136391244222195</v>
      </c>
      <c r="APS17" s="7">
        <f t="shared" si="101"/>
        <v>0.81390813162777742</v>
      </c>
      <c r="APT17" s="7">
        <v>0.69885480773999997</v>
      </c>
      <c r="APU17" s="4">
        <v>0.69169930438444405</v>
      </c>
      <c r="APV17" s="4">
        <v>0.273992854571111</v>
      </c>
      <c r="APW17" s="4">
        <v>0.27289526655555602</v>
      </c>
      <c r="APX17" s="4">
        <v>0.71157195613777802</v>
      </c>
      <c r="APY17" s="4">
        <v>0.74174817425999995</v>
      </c>
      <c r="APZ17" s="4">
        <v>0.68491999471555598</v>
      </c>
      <c r="AQA17" s="4">
        <v>0.689751664148889</v>
      </c>
      <c r="AQB17" s="4">
        <v>-1.7524742253333302E-2</v>
      </c>
      <c r="AQC17" s="4">
        <v>3.7123612904444499E-2</v>
      </c>
      <c r="AQD17" s="4">
        <v>5.1679399807199999</v>
      </c>
      <c r="AQE17" s="4">
        <v>5.3281644754577799</v>
      </c>
      <c r="AQF17" s="4">
        <v>0.33563935416444401</v>
      </c>
      <c r="AQG17" s="4">
        <v>0.335791849957778</v>
      </c>
      <c r="AQH17" s="4">
        <v>0.47834768297111102</v>
      </c>
      <c r="AQI17" s="4">
        <v>0.47568240411111101</v>
      </c>
      <c r="AQJ17" s="4">
        <v>0.51340341042444504</v>
      </c>
      <c r="AQK17" s="4">
        <v>0.50676621323777804</v>
      </c>
      <c r="AQL17" s="4">
        <v>0.38028993222444502</v>
      </c>
      <c r="AQM17" s="4">
        <v>0.37538403702000001</v>
      </c>
      <c r="AQN17" s="4">
        <v>-0.82255258119999997</v>
      </c>
      <c r="AQO17" s="4">
        <v>-0.817283346444445</v>
      </c>
      <c r="AQP17" s="4">
        <v>0.91917167127999999</v>
      </c>
      <c r="AQQ17" s="4">
        <v>0.93695850145333304</v>
      </c>
      <c r="AQR17" s="4">
        <v>0.86481623705777799</v>
      </c>
      <c r="AQS17" s="4">
        <v>0.85658103143999997</v>
      </c>
      <c r="AQT17" s="4">
        <v>0.75769527355777799</v>
      </c>
      <c r="AQU17" s="4">
        <v>0.74131390561333399</v>
      </c>
      <c r="AQV17" s="4">
        <v>0.311368243106667</v>
      </c>
      <c r="AQW17" s="4">
        <v>0.31749069469777802</v>
      </c>
      <c r="AQX17" s="4">
        <v>0.360101822777735</v>
      </c>
      <c r="AQY17" s="4">
        <v>0.37074719418664298</v>
      </c>
      <c r="AQZ17" s="4">
        <v>0.51192988120888905</v>
      </c>
      <c r="ARA17" s="4">
        <v>0.52231661816444397</v>
      </c>
      <c r="ARB17" s="4">
        <v>-0.86186674720000001</v>
      </c>
      <c r="ARC17" s="4">
        <v>-0.85085179479999995</v>
      </c>
      <c r="ARD17" s="4">
        <v>1.05048702534889</v>
      </c>
      <c r="ARE17" s="4">
        <v>1.0944851717755599</v>
      </c>
      <c r="ARF17" s="4">
        <v>0.11670399446341501</v>
      </c>
      <c r="ARG17" s="4">
        <v>3.0447919292682899E-2</v>
      </c>
      <c r="ARH17" s="4">
        <v>8.6762204097560899E-2</v>
      </c>
      <c r="ARI17" s="4">
        <v>8.9739024390243893E-2</v>
      </c>
      <c r="ARJ17" s="4">
        <v>0.644305656414634</v>
      </c>
      <c r="ARK17" s="4">
        <v>0.36649848953658498</v>
      </c>
      <c r="ARL17" s="4">
        <v>8.9206252731707306E-2</v>
      </c>
      <c r="ARM17" s="4">
        <v>0.62126971790243901</v>
      </c>
      <c r="ARN17" s="4">
        <v>0.35378273331707299</v>
      </c>
      <c r="ARO17" s="4">
        <v>0.10674793465853701</v>
      </c>
      <c r="ARP17" s="4">
        <v>4.8685270585365897E-2</v>
      </c>
      <c r="ARQ17" s="4">
        <v>9.7204814170731693E-2</v>
      </c>
      <c r="ARR17" s="4">
        <v>0.12717073170731699</v>
      </c>
      <c r="ARS17" s="4">
        <v>0.248609756097561</v>
      </c>
      <c r="ART17" s="4">
        <v>1.33414634146342E-2</v>
      </c>
      <c r="ARU17" s="4">
        <v>0.13546341463414599</v>
      </c>
      <c r="ARV17" s="4">
        <v>0.25821951219512201</v>
      </c>
      <c r="ARW17" s="4">
        <v>1.48536585365854E-2</v>
      </c>
      <c r="ARX17" s="4">
        <v>35</v>
      </c>
      <c r="ARY17" s="4">
        <v>32.391707317073198</v>
      </c>
      <c r="ARZ17" s="4">
        <v>40.405121951219499</v>
      </c>
      <c r="ASA17" s="4">
        <v>26.8682926829268</v>
      </c>
      <c r="ASB17" s="4">
        <v>26.811463414634201</v>
      </c>
      <c r="ASC17" s="4">
        <v>34.559512195121897</v>
      </c>
      <c r="ASD17" s="4">
        <v>34.68</v>
      </c>
      <c r="ASE17" s="4">
        <v>-0.192434246341463</v>
      </c>
      <c r="ASF17" s="4">
        <v>-0.179227563414634</v>
      </c>
      <c r="ASG17" s="4">
        <v>51.532682926829303</v>
      </c>
      <c r="ASH17" s="4">
        <v>47.962926829268298</v>
      </c>
      <c r="ASI17" s="4">
        <v>148</v>
      </c>
      <c r="ASJ17" s="4">
        <f t="shared" si="102"/>
        <v>96.467317073170705</v>
      </c>
      <c r="ASK17" s="4">
        <f t="shared" si="103"/>
        <v>100.0370731707317</v>
      </c>
      <c r="ASL17" s="4">
        <v>1715.0795853658501</v>
      </c>
      <c r="ASM17" s="4">
        <v>1634.0553902439001</v>
      </c>
      <c r="ASN17" s="4">
        <v>0.74872474916829301</v>
      </c>
      <c r="ASO17" s="4">
        <v>0.75477460284878095</v>
      </c>
      <c r="ASP17" s="4">
        <v>0.59712014279024395</v>
      </c>
      <c r="ASQ17" s="4">
        <v>0.60575988206097597</v>
      </c>
      <c r="ASR17" s="4">
        <v>0.85433628174390197</v>
      </c>
      <c r="ASS17" s="4">
        <v>0.90935463106341496</v>
      </c>
      <c r="AST17" s="4">
        <v>0.75744407076341502</v>
      </c>
      <c r="ASU17" s="4">
        <v>0.845882293456097</v>
      </c>
      <c r="ASV17" s="4">
        <v>0.27441926882682899</v>
      </c>
      <c r="ASW17" s="4">
        <v>0.274168550768293</v>
      </c>
      <c r="ASX17" s="4">
        <v>0.72913972429512197</v>
      </c>
      <c r="ASY17" s="4">
        <v>0.76141831342439004</v>
      </c>
      <c r="ASZ17" s="4">
        <v>0.70638338069024398</v>
      </c>
      <c r="ATA17" s="4">
        <v>0.69185704695121897</v>
      </c>
      <c r="ATB17" s="4">
        <v>-4.2201768485365901E-2</v>
      </c>
      <c r="ATC17" s="4">
        <v>1.6859517287804899E-2</v>
      </c>
      <c r="ATD17" s="4">
        <v>5.9788191761243903</v>
      </c>
      <c r="ATE17" s="4">
        <v>6.1811056893999998</v>
      </c>
      <c r="ATF17" s="4">
        <v>0.32127021812682899</v>
      </c>
      <c r="ATG17" s="4">
        <v>0.30148951207804903</v>
      </c>
      <c r="ATH17" s="4">
        <v>0.46715847884877998</v>
      </c>
      <c r="ATI17" s="4">
        <v>0.450559875080488</v>
      </c>
      <c r="ATJ17" s="4">
        <v>0.50257771561707298</v>
      </c>
      <c r="ATK17" s="4">
        <v>0.498725547407317</v>
      </c>
      <c r="ATL17" s="4">
        <v>0.36638270635609799</v>
      </c>
      <c r="ATM17" s="4">
        <v>0.36295192596097597</v>
      </c>
      <c r="ATN17" s="4">
        <v>-0.86184217051219503</v>
      </c>
      <c r="ATO17" s="4">
        <v>-0.91637795858536597</v>
      </c>
      <c r="ATP17" s="4">
        <v>0.87978435620975604</v>
      </c>
      <c r="ATQ17" s="4">
        <v>0.832397144239024</v>
      </c>
      <c r="ATR17" s="4">
        <v>0.89125363545609704</v>
      </c>
      <c r="ATS17" s="4">
        <v>0.89819521387073198</v>
      </c>
      <c r="ATT17" s="4">
        <v>0.80261061443658599</v>
      </c>
      <c r="ATU17" s="4">
        <v>0.810350648890244</v>
      </c>
      <c r="ATV17" s="4">
        <v>0.31179582770487801</v>
      </c>
      <c r="ATW17" s="4">
        <v>0.32328161773170699</v>
      </c>
      <c r="ATX17" s="4">
        <v>0.34981230752166298</v>
      </c>
      <c r="ATY17" s="4">
        <v>0.35988439088280499</v>
      </c>
      <c r="ATZ17" s="4">
        <v>0.50424353823170698</v>
      </c>
      <c r="AUA17" s="4">
        <v>0.51616289366585399</v>
      </c>
      <c r="AUB17" s="4">
        <v>-0.89042784417073195</v>
      </c>
      <c r="AUC17" s="4">
        <v>-0.89517945909756103</v>
      </c>
      <c r="AUD17" s="4">
        <v>1.0184876082122001</v>
      </c>
      <c r="AUE17" s="4">
        <v>1.06814187960244</v>
      </c>
      <c r="AUF17" s="4">
        <v>0.130087412596154</v>
      </c>
      <c r="AUG17" s="4">
        <v>4.5924806442307703E-2</v>
      </c>
      <c r="AUH17" s="4">
        <v>5.8285945999999901E-2</v>
      </c>
      <c r="AUI17" s="4">
        <v>0.10663914825</v>
      </c>
      <c r="AUJ17" s="4">
        <v>0.70825456482692295</v>
      </c>
      <c r="AUK17" s="4">
        <v>0.39840180886538501</v>
      </c>
      <c r="AUL17" s="4">
        <v>0.102887520365385</v>
      </c>
      <c r="AUM17" s="4">
        <v>0.68705877863461595</v>
      </c>
      <c r="AUN17" s="4">
        <v>5.9132585000000001E-2</v>
      </c>
      <c r="AUO17" s="4">
        <v>0.122339847134615</v>
      </c>
      <c r="AUP17" s="4">
        <v>6.0229190250000002E-2</v>
      </c>
      <c r="AUQ17" s="4">
        <v>5.77581E-2</v>
      </c>
      <c r="AUR17" s="4">
        <v>0.142057692307692</v>
      </c>
      <c r="AUS17" s="4">
        <v>0.27203846153846201</v>
      </c>
      <c r="AUT17" s="4">
        <v>1.8326923076923098E-2</v>
      </c>
      <c r="AUU17" s="4">
        <v>0.145557692307692</v>
      </c>
      <c r="AUV17" s="4">
        <v>0.276230769230769</v>
      </c>
      <c r="AUW17" s="4">
        <v>1.93076923076923E-2</v>
      </c>
      <c r="AUX17" s="4">
        <v>31.449807692307701</v>
      </c>
      <c r="AUY17" s="4">
        <v>30.2778846153846</v>
      </c>
      <c r="AUZ17" s="4">
        <v>58.672307692307697</v>
      </c>
      <c r="AVA17" s="4">
        <v>27.816346153846101</v>
      </c>
      <c r="AVB17" s="4">
        <v>27.772884615384601</v>
      </c>
      <c r="AVC17" s="4">
        <v>31.6596153846154</v>
      </c>
      <c r="AVD17" s="4">
        <v>31.729230769230799</v>
      </c>
      <c r="AVE17" s="4">
        <v>-9.5956430769230799E-2</v>
      </c>
      <c r="AVF17" s="4">
        <v>-9.0023469038461604E-2</v>
      </c>
      <c r="AVG17" s="4">
        <v>47.1</v>
      </c>
      <c r="AVH17" s="4">
        <v>45.451538461538497</v>
      </c>
      <c r="AVI17" s="4">
        <v>151</v>
      </c>
      <c r="AVJ17" s="4">
        <f t="shared" si="104"/>
        <v>103.9</v>
      </c>
      <c r="AVK17" s="4">
        <f t="shared" si="105"/>
        <v>105.54846153846151</v>
      </c>
      <c r="AVL17" s="4">
        <v>1614.47205769231</v>
      </c>
      <c r="AVM17" s="4">
        <v>1577.0490961538501</v>
      </c>
      <c r="AVN17" s="4">
        <v>0.73932978222884604</v>
      </c>
      <c r="AVO17" s="4">
        <v>0.73777673612500005</v>
      </c>
      <c r="AVP17" s="4">
        <v>-0.268696331134615</v>
      </c>
      <c r="AVQ17" s="4">
        <v>0.57724060520384601</v>
      </c>
      <c r="AVR17" s="4">
        <v>0.83841789258461596</v>
      </c>
      <c r="AVS17" s="4">
        <v>0.87786308155000004</v>
      </c>
      <c r="AVT17" s="4">
        <v>-7.3544420173076901E-3</v>
      </c>
      <c r="AVU17" s="4">
        <v>0.79244357777115404</v>
      </c>
      <c r="AVV17" s="4">
        <v>0.84096555455384603</v>
      </c>
      <c r="AVW17" s="4">
        <v>0.279865316107692</v>
      </c>
      <c r="AVX17" s="4">
        <v>0.844373546132693</v>
      </c>
      <c r="AVY17" s="4">
        <v>0.84722035365192305</v>
      </c>
      <c r="AVZ17" s="4">
        <v>0.69714201657115404</v>
      </c>
      <c r="AWA17" s="4">
        <v>0.68884153067499998</v>
      </c>
      <c r="AWB17" s="4">
        <v>0.27956027513846199</v>
      </c>
      <c r="AWC17" s="4">
        <v>0.29156560387115399</v>
      </c>
      <c r="AWD17" s="4">
        <v>5.6895624522192296</v>
      </c>
      <c r="AWE17" s="4">
        <v>5.66253697378077</v>
      </c>
      <c r="AWF17" s="4">
        <v>1.00324801044231</v>
      </c>
      <c r="AWG17" s="4">
        <v>0.31883862184807699</v>
      </c>
      <c r="AWH17" s="4">
        <v>1.00175977088462</v>
      </c>
      <c r="AWI17" s="4">
        <v>0.466532486059615</v>
      </c>
      <c r="AWJ17" s="4">
        <v>1.07478567800192</v>
      </c>
      <c r="AWK17" s="4">
        <v>0.51331324046923099</v>
      </c>
      <c r="AWL17" s="4">
        <v>1.13770384870962</v>
      </c>
      <c r="AWM17" s="4">
        <v>0.37869914585576903</v>
      </c>
      <c r="AWN17" s="4">
        <v>1.85448555711538E-2</v>
      </c>
      <c r="AWO17" s="4">
        <v>-0.88393179753846196</v>
      </c>
      <c r="AWP17" s="4">
        <v>-223.41711399771199</v>
      </c>
      <c r="AWQ17" s="4">
        <v>0.88874850057499999</v>
      </c>
      <c r="AWR17" s="4">
        <v>0.86945870143076898</v>
      </c>
      <c r="AWS17" s="4">
        <v>0.87378351305384605</v>
      </c>
      <c r="AWT17" s="4">
        <v>0.76618173785384602</v>
      </c>
      <c r="AWU17" s="4">
        <v>0.77158515706730801</v>
      </c>
      <c r="AWV17" s="4">
        <v>0.309945326907692</v>
      </c>
      <c r="AWW17" s="4">
        <v>0.31408552803269202</v>
      </c>
      <c r="AWX17" s="4">
        <v>0.35647103306442202</v>
      </c>
      <c r="AWY17" s="4">
        <v>0.35944084907537399</v>
      </c>
      <c r="AWZ17" s="4">
        <v>0.50865405917692297</v>
      </c>
      <c r="AXA17" s="4">
        <v>0.51239620670192298</v>
      </c>
      <c r="AXB17" s="4">
        <v>-0.86746640467307701</v>
      </c>
      <c r="AXC17" s="4">
        <v>-0.87094566661538497</v>
      </c>
      <c r="AXD17" s="4">
        <v>1.0362717737096201</v>
      </c>
      <c r="AXE17" s="4">
        <v>1.05282583756346</v>
      </c>
      <c r="AXF17" s="29">
        <v>5.22</v>
      </c>
      <c r="AXG17" s="30">
        <v>1.03</v>
      </c>
      <c r="AXH17" s="29">
        <v>77.400000000000006</v>
      </c>
      <c r="AXI17" s="29">
        <v>28.6</v>
      </c>
      <c r="AXJ17" s="29">
        <v>6</v>
      </c>
      <c r="AXK17" s="29">
        <v>13</v>
      </c>
    </row>
    <row r="18" spans="1:1311" x14ac:dyDescent="0.25">
      <c r="A18" s="4">
        <v>17</v>
      </c>
      <c r="B18" s="4">
        <v>5</v>
      </c>
      <c r="C18" s="4" t="s">
        <v>10</v>
      </c>
      <c r="D18" s="4">
        <v>70</v>
      </c>
      <c r="E18" s="4">
        <v>4</v>
      </c>
      <c r="F18" s="4">
        <v>1</v>
      </c>
      <c r="G18" s="4" t="s">
        <v>14</v>
      </c>
      <c r="H18" s="22">
        <v>-9999</v>
      </c>
      <c r="I18" s="22">
        <v>-9999</v>
      </c>
      <c r="J18" s="22">
        <v>-9999</v>
      </c>
      <c r="K18" s="22">
        <v>-9999</v>
      </c>
      <c r="L18" s="4">
        <f t="shared" si="18"/>
        <v>172.48000000000002</v>
      </c>
      <c r="M18" s="4">
        <v>154</v>
      </c>
      <c r="N18" s="4">
        <v>53.839999999999996</v>
      </c>
      <c r="O18" s="4">
        <v>18.72</v>
      </c>
      <c r="P18" s="4">
        <v>27.439999999999998</v>
      </c>
      <c r="Q18" s="4">
        <v>57.11999999999999</v>
      </c>
      <c r="R18" s="4">
        <v>15.440000000000012</v>
      </c>
      <c r="S18" s="4">
        <v>27.439999999999998</v>
      </c>
      <c r="T18" s="4">
        <v>47.12</v>
      </c>
      <c r="U18" s="4">
        <v>19.439999999999998</v>
      </c>
      <c r="V18" s="4">
        <v>33.44</v>
      </c>
      <c r="W18" s="4">
        <v>55.120000000000005</v>
      </c>
      <c r="X18" s="4">
        <v>17.439999999999998</v>
      </c>
      <c r="Y18" s="4">
        <v>27.439999999999998</v>
      </c>
      <c r="Z18" s="4" t="s">
        <v>56</v>
      </c>
      <c r="AA18" s="4">
        <v>8.6999999999999993</v>
      </c>
      <c r="AB18" s="4">
        <v>7.2</v>
      </c>
      <c r="AC18" s="4">
        <v>1.45</v>
      </c>
      <c r="AD18" s="4" t="s">
        <v>40</v>
      </c>
      <c r="AE18" s="4">
        <v>2</v>
      </c>
      <c r="AF18" s="4">
        <v>1</v>
      </c>
      <c r="AG18" s="4">
        <v>1.8</v>
      </c>
      <c r="AH18" s="4">
        <v>3</v>
      </c>
      <c r="AI18" s="4">
        <v>411</v>
      </c>
      <c r="AJ18" s="4">
        <v>93</v>
      </c>
      <c r="AK18" s="4">
        <v>0.54</v>
      </c>
      <c r="AL18" s="4">
        <v>10</v>
      </c>
      <c r="AM18" s="4">
        <v>7.5</v>
      </c>
      <c r="AN18" s="4">
        <v>1.19</v>
      </c>
      <c r="AO18" s="4">
        <v>5604</v>
      </c>
      <c r="AP18" s="4">
        <v>204</v>
      </c>
      <c r="AQ18" s="4">
        <v>531</v>
      </c>
      <c r="AR18" s="4">
        <v>33.1</v>
      </c>
      <c r="AS18" s="4">
        <v>0</v>
      </c>
      <c r="AT18" s="4">
        <v>3</v>
      </c>
      <c r="AU18" s="4">
        <v>85</v>
      </c>
      <c r="AV18" s="4">
        <v>5</v>
      </c>
      <c r="AW18" s="4">
        <v>7</v>
      </c>
      <c r="AX18" s="4">
        <v>50</v>
      </c>
      <c r="AY18" s="4">
        <v>9.9750000000000014</v>
      </c>
      <c r="AZ18" s="4">
        <v>2.04</v>
      </c>
      <c r="BA18" s="4">
        <v>0.8899999999999999</v>
      </c>
      <c r="BB18" s="4">
        <v>0.96500000000000008</v>
      </c>
      <c r="BC18" s="4">
        <v>1.7150000000000001</v>
      </c>
      <c r="BD18" s="22">
        <v>-9999</v>
      </c>
      <c r="BE18" s="22">
        <v>-9999</v>
      </c>
      <c r="BF18" s="5">
        <f t="shared" si="19"/>
        <v>48.06</v>
      </c>
      <c r="BG18" s="5">
        <f t="shared" si="20"/>
        <v>51.620000000000005</v>
      </c>
      <c r="BH18" s="5">
        <f t="shared" si="21"/>
        <v>55.480000000000004</v>
      </c>
      <c r="BI18" s="5">
        <f t="shared" si="22"/>
        <v>62.34</v>
      </c>
      <c r="BJ18" s="5">
        <f t="shared" si="23"/>
        <v>-39933.660000000003</v>
      </c>
      <c r="BK18" s="4">
        <f t="shared" si="0"/>
        <v>3.8600000000000003</v>
      </c>
      <c r="BL18" s="4">
        <f t="shared" si="1"/>
        <v>6.86</v>
      </c>
      <c r="BM18" s="4">
        <f t="shared" si="2"/>
        <v>-39996</v>
      </c>
      <c r="BN18" s="4">
        <f t="shared" si="24"/>
        <v>-39985.279999999999</v>
      </c>
      <c r="BO18" s="4">
        <v>1.8315018315018314</v>
      </c>
      <c r="BP18" s="4">
        <v>0.69593951834977219</v>
      </c>
      <c r="BQ18" s="4">
        <v>0.15578672295090207</v>
      </c>
      <c r="BR18" s="4">
        <v>3.4864030281900583E-2</v>
      </c>
      <c r="BS18" s="4">
        <v>0</v>
      </c>
      <c r="BT18" s="4">
        <v>5.9793711694653452E-2</v>
      </c>
      <c r="BU18" s="4">
        <v>0</v>
      </c>
      <c r="BV18" s="5">
        <f t="shared" si="25"/>
        <v>10.109765399406415</v>
      </c>
      <c r="BW18" s="5">
        <f t="shared" si="26"/>
        <v>10.732912291210024</v>
      </c>
      <c r="BX18" s="5">
        <f t="shared" si="27"/>
        <v>10.872368412337627</v>
      </c>
      <c r="BY18" s="5">
        <f t="shared" si="28"/>
        <v>11.111543259116241</v>
      </c>
      <c r="BZ18" s="4">
        <f t="shared" si="29"/>
        <v>0.13945612112760233</v>
      </c>
      <c r="CA18" s="4">
        <f t="shared" si="30"/>
        <v>0</v>
      </c>
      <c r="CB18" s="4">
        <f t="shared" si="31"/>
        <v>0.23917484677861381</v>
      </c>
      <c r="CC18" s="4">
        <f t="shared" ref="CC18:CD18" si="162">SUM(BZ18:CB18)</f>
        <v>0.37863096790621614</v>
      </c>
      <c r="CD18" s="4">
        <f t="shared" si="162"/>
        <v>0.61780581468482998</v>
      </c>
      <c r="CE18" s="4">
        <v>7.3250000000000002</v>
      </c>
      <c r="CF18" s="4">
        <v>3.8850000000000002</v>
      </c>
      <c r="CG18" s="4">
        <v>4.53</v>
      </c>
      <c r="CH18" s="4">
        <v>3.63</v>
      </c>
      <c r="CI18" s="4">
        <v>4.2750000000000004</v>
      </c>
      <c r="CJ18" s="4">
        <v>3.11</v>
      </c>
      <c r="CK18" s="4">
        <v>2.665</v>
      </c>
      <c r="CL18" s="5">
        <f t="shared" si="131"/>
        <v>44.84</v>
      </c>
      <c r="CM18" s="5">
        <f t="shared" si="132"/>
        <v>62.960000000000008</v>
      </c>
      <c r="CN18" s="5">
        <f t="shared" si="133"/>
        <v>77.48</v>
      </c>
      <c r="CO18" s="5">
        <f t="shared" si="134"/>
        <v>94.580000000000013</v>
      </c>
      <c r="CP18" s="5">
        <f t="shared" si="135"/>
        <v>107.02000000000001</v>
      </c>
      <c r="CQ18" s="4">
        <f t="shared" si="136"/>
        <v>14.52</v>
      </c>
      <c r="CR18" s="4">
        <f t="shared" si="137"/>
        <v>17.100000000000001</v>
      </c>
      <c r="CS18" s="4">
        <f t="shared" si="138"/>
        <v>12.44</v>
      </c>
      <c r="CT18" s="4">
        <f t="shared" si="139"/>
        <v>44.06</v>
      </c>
      <c r="CU18" s="4">
        <v>2.8449999999999998</v>
      </c>
      <c r="CV18" s="4">
        <v>1.2749999999999999</v>
      </c>
      <c r="CW18" s="4">
        <v>1.44</v>
      </c>
      <c r="CX18" s="4">
        <v>1.6700000000000002</v>
      </c>
      <c r="CY18" s="4">
        <v>1.43</v>
      </c>
      <c r="CZ18" s="4">
        <v>1.4849999999999999</v>
      </c>
      <c r="DA18" s="4">
        <v>1.1749999999999998</v>
      </c>
      <c r="DB18" s="5">
        <f t="shared" si="140"/>
        <v>16.479999999999997</v>
      </c>
      <c r="DC18" s="5">
        <f t="shared" si="141"/>
        <v>22.239999999999995</v>
      </c>
      <c r="DD18" s="5">
        <f t="shared" si="142"/>
        <v>28.919999999999995</v>
      </c>
      <c r="DE18" s="5">
        <f t="shared" si="143"/>
        <v>34.639999999999993</v>
      </c>
      <c r="DF18" s="5">
        <f t="shared" si="144"/>
        <v>40.579999999999991</v>
      </c>
      <c r="DG18" s="4">
        <f t="shared" si="145"/>
        <v>6.6800000000000006</v>
      </c>
      <c r="DH18" s="4">
        <f t="shared" si="146"/>
        <v>5.72</v>
      </c>
      <c r="DI18" s="4">
        <f t="shared" si="147"/>
        <v>5.9399999999999995</v>
      </c>
      <c r="DJ18" s="4">
        <f t="shared" si="148"/>
        <v>18.34</v>
      </c>
      <c r="DK18" s="4">
        <f t="shared" si="119"/>
        <v>61.019999999999996</v>
      </c>
      <c r="DL18" s="4">
        <f t="shared" si="120"/>
        <v>30.96</v>
      </c>
      <c r="DM18" s="4">
        <f t="shared" si="121"/>
        <v>35.82</v>
      </c>
      <c r="DN18" s="4">
        <f t="shared" si="122"/>
        <v>31.8</v>
      </c>
      <c r="DO18" s="4">
        <f t="shared" si="123"/>
        <v>34.230000000000004</v>
      </c>
      <c r="DP18" s="4">
        <f t="shared" si="124"/>
        <v>27.57</v>
      </c>
      <c r="DQ18" s="4">
        <f>((CK18/5)+(DA18/5))*30</f>
        <v>23.04</v>
      </c>
      <c r="DR18" s="4">
        <v>0.34315741576037329</v>
      </c>
      <c r="DS18" s="4">
        <v>0.33468308370939187</v>
      </c>
      <c r="DT18" s="4">
        <v>0.323332691613958</v>
      </c>
      <c r="DU18" s="4">
        <v>0.34305390596138008</v>
      </c>
      <c r="DV18" s="4">
        <v>0.33328174045920045</v>
      </c>
      <c r="DW18" s="4">
        <v>0.33551645911752931</v>
      </c>
      <c r="DX18" s="4">
        <v>0.3324087767641104</v>
      </c>
      <c r="DY18" s="4">
        <f t="shared" si="149"/>
        <v>1.9477887076293208</v>
      </c>
      <c r="DZ18" s="4">
        <f t="shared" si="149"/>
        <v>1.43385832786624</v>
      </c>
      <c r="EA18" s="4">
        <f t="shared" si="149"/>
        <v>2.2978614763850294</v>
      </c>
      <c r="EB18" s="4">
        <f t="shared" si="149"/>
        <v>0.96982652090666444</v>
      </c>
      <c r="EC18" s="4">
        <f t="shared" si="149"/>
        <v>1.6507285508842202</v>
      </c>
      <c r="ED18" s="4">
        <f t="shared" si="149"/>
        <v>1.1162724956719769</v>
      </c>
      <c r="EE18" s="4">
        <f>(CK18*4)*((0.365-DX18)/(0.365-0.02))*1.12</f>
        <v>1.1278641520519799</v>
      </c>
      <c r="EF18" s="4">
        <f t="shared" si="150"/>
        <v>0.75651315675159281</v>
      </c>
      <c r="EG18" s="4">
        <f t="shared" si="150"/>
        <v>0.47057126590204779</v>
      </c>
      <c r="EH18" s="4">
        <f t="shared" si="150"/>
        <v>0.73044603222835369</v>
      </c>
      <c r="EI18" s="4">
        <f t="shared" si="150"/>
        <v>0.44617363358515966</v>
      </c>
      <c r="EJ18" s="4">
        <f t="shared" si="150"/>
        <v>0.55217352696244082</v>
      </c>
      <c r="EK18" s="4">
        <f t="shared" si="150"/>
        <v>0.53301114343179612</v>
      </c>
      <c r="EL18" s="4">
        <f>(DA18*4)*((0.365-DX18)/(0.365-0.02))*1.12</f>
        <v>0.49727593946006604</v>
      </c>
      <c r="EM18" s="4">
        <f t="shared" si="160"/>
        <v>2.2585676108874311E-2</v>
      </c>
      <c r="EN18" s="4">
        <f t="shared" si="160"/>
        <v>1.6626372076371056E-2</v>
      </c>
      <c r="EO18" s="4">
        <f t="shared" si="160"/>
        <v>2.6644961460865365E-2</v>
      </c>
      <c r="EP18" s="4">
        <f t="shared" si="160"/>
        <v>1.1245669305503993E-2</v>
      </c>
      <c r="EQ18" s="4">
        <f t="shared" si="160"/>
        <v>1.9141101007470084E-2</v>
      </c>
      <c r="ER18" s="4">
        <f t="shared" si="160"/>
        <v>1.2943790534229787E-2</v>
      </c>
      <c r="ES18" s="4">
        <f>(EE18/($L18/2))</f>
        <v>1.3078202134183439E-2</v>
      </c>
      <c r="ET18" s="4">
        <f t="shared" si="161"/>
        <v>8.7721840996242192E-3</v>
      </c>
      <c r="EU18" s="4">
        <f t="shared" si="161"/>
        <v>5.4565313764152103E-3</v>
      </c>
      <c r="EV18" s="4">
        <f t="shared" si="161"/>
        <v>8.4699215239836916E-3</v>
      </c>
      <c r="EW18" s="4">
        <f t="shared" si="161"/>
        <v>5.173627476636823E-3</v>
      </c>
      <c r="EX18" s="4">
        <f t="shared" si="161"/>
        <v>6.4027542551303432E-3</v>
      </c>
      <c r="EY18" s="4">
        <f t="shared" si="161"/>
        <v>6.1805559303315868E-3</v>
      </c>
      <c r="EZ18" s="4">
        <f>(EL18/($L18/2))</f>
        <v>5.766186682050858E-3</v>
      </c>
      <c r="FA18" s="4">
        <f t="shared" si="152"/>
        <v>0.16848753397167079</v>
      </c>
      <c r="FB18" s="4">
        <v>5.028074685640381E-2</v>
      </c>
      <c r="FC18" s="4">
        <f t="shared" si="47"/>
        <v>502.80746856403812</v>
      </c>
      <c r="FD18" s="4">
        <v>0.36577571788553509</v>
      </c>
      <c r="FE18" s="31">
        <v>-9999</v>
      </c>
      <c r="FF18" s="32">
        <v>-9999</v>
      </c>
      <c r="FG18" s="18">
        <v>14</v>
      </c>
      <c r="FH18" s="11">
        <v>9.1999999999999993</v>
      </c>
      <c r="FI18" s="19">
        <v>7.1</v>
      </c>
      <c r="FJ18" s="11">
        <v>11.5</v>
      </c>
      <c r="FK18" s="20">
        <v>9.1999999999999993</v>
      </c>
      <c r="FL18" s="20">
        <v>9</v>
      </c>
      <c r="FM18" s="20">
        <v>9.15</v>
      </c>
      <c r="FN18" s="10">
        <v>8.3000000000000007</v>
      </c>
      <c r="FO18" s="10">
        <v>7.7</v>
      </c>
      <c r="FP18" s="20">
        <v>12</v>
      </c>
      <c r="FQ18" s="10">
        <v>11</v>
      </c>
      <c r="FR18" s="20">
        <v>7.9</v>
      </c>
      <c r="FS18" s="10">
        <v>8.5</v>
      </c>
      <c r="FT18" s="10">
        <v>8.4</v>
      </c>
      <c r="FU18" s="10">
        <v>7.9</v>
      </c>
      <c r="FV18" s="10">
        <v>9</v>
      </c>
      <c r="FW18" s="10">
        <v>11.1</v>
      </c>
      <c r="FX18" s="10">
        <v>6.7</v>
      </c>
      <c r="FY18" s="10">
        <v>9.3000000000000007</v>
      </c>
      <c r="FZ18" s="10">
        <v>25.7</v>
      </c>
      <c r="GA18" s="18">
        <v>31.7</v>
      </c>
      <c r="GB18" s="18">
        <v>26.5</v>
      </c>
      <c r="GC18" s="18">
        <v>24.9</v>
      </c>
      <c r="GD18" s="18">
        <v>27.5</v>
      </c>
      <c r="GE18" s="18">
        <v>28.4</v>
      </c>
      <c r="GF18" s="21">
        <v>33.1</v>
      </c>
      <c r="GG18" s="21">
        <v>27.4</v>
      </c>
      <c r="GH18" s="21">
        <v>32.1</v>
      </c>
      <c r="GI18" s="21">
        <v>31.2</v>
      </c>
      <c r="GJ18" s="21">
        <v>30.5</v>
      </c>
      <c r="GK18" s="20">
        <v>46</v>
      </c>
      <c r="GL18" s="20">
        <v>28.5</v>
      </c>
      <c r="GM18" s="20">
        <v>64.5</v>
      </c>
      <c r="GN18" s="20">
        <v>48.5</v>
      </c>
      <c r="GO18" s="20">
        <v>69</v>
      </c>
      <c r="GP18" s="20">
        <v>66</v>
      </c>
      <c r="GQ18" s="20">
        <v>74.5</v>
      </c>
      <c r="GR18" s="20">
        <v>66.5</v>
      </c>
      <c r="GS18" s="20">
        <v>85.5</v>
      </c>
      <c r="GT18" s="20">
        <v>63</v>
      </c>
      <c r="GU18" s="20">
        <v>80</v>
      </c>
      <c r="GV18" s="20">
        <v>71</v>
      </c>
      <c r="GW18" s="20">
        <v>86</v>
      </c>
      <c r="GX18" s="20">
        <v>81</v>
      </c>
      <c r="GY18" s="22">
        <v>12583.912611717973</v>
      </c>
      <c r="GZ18" s="22">
        <v>11817.490118577076</v>
      </c>
      <c r="HA18" s="22">
        <v>12090.755467196819</v>
      </c>
      <c r="HB18" s="22">
        <v>7485.1456310679614</v>
      </c>
      <c r="HC18" s="22">
        <v>4486.1829025844936</v>
      </c>
      <c r="HD18" s="22">
        <v>1384.5154845154846</v>
      </c>
      <c r="HE18" s="22">
        <v>272.38658777120315</v>
      </c>
      <c r="HF18" s="22">
        <v>35.593220338983045</v>
      </c>
      <c r="HG18" s="22">
        <v>71.599999999999994</v>
      </c>
      <c r="HH18" s="10">
        <v>5.6238999999999999</v>
      </c>
      <c r="HI18" s="10">
        <v>5.64</v>
      </c>
      <c r="HJ18" s="4">
        <v>5.05</v>
      </c>
      <c r="HK18" s="10">
        <v>4.2359999999999998</v>
      </c>
      <c r="HL18" s="10">
        <v>2.8795000000000002</v>
      </c>
      <c r="HM18" s="10">
        <v>5.6238999999999999</v>
      </c>
      <c r="HN18" s="10">
        <v>5.64</v>
      </c>
      <c r="HO18" s="10">
        <v>4.8747999999999996</v>
      </c>
      <c r="HP18" s="10">
        <v>4.0129999999999999</v>
      </c>
      <c r="HQ18" s="10">
        <v>4.1271000000000004</v>
      </c>
      <c r="HR18" s="10">
        <v>3.5649000000000002</v>
      </c>
      <c r="HS18" s="10">
        <v>3.5346000000000002</v>
      </c>
      <c r="HT18" s="10">
        <v>3.0914999999999999</v>
      </c>
      <c r="HU18" s="10">
        <v>2.8795000000000002</v>
      </c>
      <c r="HV18" s="18">
        <v>332.2</v>
      </c>
      <c r="HW18" s="18">
        <v>72.09</v>
      </c>
      <c r="HX18" s="17">
        <f t="shared" si="48"/>
        <v>260.11</v>
      </c>
      <c r="HY18" s="11">
        <v>10</v>
      </c>
      <c r="HZ18" s="11">
        <v>395.5</v>
      </c>
      <c r="IA18" s="11">
        <v>32.880000000000003</v>
      </c>
      <c r="IB18" s="20">
        <f t="shared" si="49"/>
        <v>362.62</v>
      </c>
      <c r="IC18" s="23">
        <v>112</v>
      </c>
      <c r="ID18" s="11">
        <v>426.5</v>
      </c>
      <c r="IE18" s="11">
        <v>32.880000000000003</v>
      </c>
      <c r="IF18" s="10">
        <f t="shared" si="50"/>
        <v>393.62</v>
      </c>
      <c r="IG18" s="11">
        <v>182.9</v>
      </c>
      <c r="IH18" s="11">
        <v>32.880000000000003</v>
      </c>
      <c r="II18" s="10">
        <f t="shared" si="51"/>
        <v>150.02000000000001</v>
      </c>
      <c r="IJ18" s="11">
        <v>273.3</v>
      </c>
      <c r="IK18" s="11">
        <v>32.880000000000003</v>
      </c>
      <c r="IL18" s="10">
        <f t="shared" si="52"/>
        <v>240.42000000000002</v>
      </c>
      <c r="IM18" s="24">
        <v>119.7</v>
      </c>
      <c r="IN18" s="24">
        <v>6.91</v>
      </c>
      <c r="IO18" s="24">
        <v>157.4</v>
      </c>
      <c r="IP18" s="24">
        <v>32.880000000000003</v>
      </c>
      <c r="IQ18" s="20">
        <f t="shared" si="153"/>
        <v>112.79</v>
      </c>
      <c r="IR18" s="20">
        <f t="shared" si="154"/>
        <v>124.52000000000001</v>
      </c>
      <c r="IS18" s="17">
        <f t="shared" si="155"/>
        <v>1220.7843137254902</v>
      </c>
      <c r="IT18" s="17">
        <f t="shared" si="156"/>
        <v>1089.985994397759</v>
      </c>
      <c r="IU18" s="22">
        <f t="shared" si="7"/>
        <v>2550.0980392156862</v>
      </c>
      <c r="IV18" s="17">
        <f t="shared" si="8"/>
        <v>3555.0980392156862</v>
      </c>
      <c r="IW18" s="17">
        <f t="shared" si="9"/>
        <v>1470.7843137254902</v>
      </c>
      <c r="IX18" s="17">
        <f t="shared" si="57"/>
        <v>2357.0588235294117</v>
      </c>
      <c r="IY18" s="22">
        <f t="shared" si="10"/>
        <v>3859.0196078431372</v>
      </c>
      <c r="IZ18" s="17">
        <f t="shared" si="58"/>
        <v>9933.0392156862745</v>
      </c>
      <c r="JA18" s="17">
        <f t="shared" si="59"/>
        <v>1105.7843137254902</v>
      </c>
      <c r="JB18" s="18">
        <v>93.100000000000009</v>
      </c>
      <c r="JC18" s="19">
        <v>2.6812052929287953</v>
      </c>
      <c r="JD18" s="4">
        <v>2.93</v>
      </c>
      <c r="JE18" s="4">
        <f t="shared" si="11"/>
        <v>74.717872549019617</v>
      </c>
      <c r="JF18" s="28">
        <v>0.2515185209819662</v>
      </c>
      <c r="JG18" s="4">
        <v>0.72</v>
      </c>
      <c r="JH18" s="4">
        <f t="shared" si="12"/>
        <v>25.596705882352939</v>
      </c>
      <c r="JI18" s="28">
        <v>0.25154755315538052</v>
      </c>
      <c r="JJ18" s="4">
        <v>1.19</v>
      </c>
      <c r="JK18" s="4">
        <f t="shared" si="13"/>
        <v>17.502333333333333</v>
      </c>
      <c r="JL18" s="28">
        <v>0.24899168652841885</v>
      </c>
      <c r="JM18" s="4">
        <v>4.1900000000000004</v>
      </c>
      <c r="JN18" s="4">
        <f t="shared" si="14"/>
        <v>46.332362745098045</v>
      </c>
      <c r="JO18" s="28">
        <v>0.24970130484439973</v>
      </c>
      <c r="JP18" s="17">
        <f t="shared" si="60"/>
        <v>164.14927450980392</v>
      </c>
      <c r="JQ18" s="17">
        <f t="shared" si="61"/>
        <v>146.56185224089634</v>
      </c>
      <c r="JR18" s="20">
        <v>20</v>
      </c>
      <c r="JS18" s="5">
        <v>136.64873800000001</v>
      </c>
      <c r="JT18" s="17">
        <v>4.34</v>
      </c>
      <c r="JU18" s="17">
        <f t="shared" si="62"/>
        <v>3.83</v>
      </c>
      <c r="JV18" s="4">
        <f t="shared" si="112"/>
        <v>2689.212783213904</v>
      </c>
      <c r="JW18" s="10">
        <v>1.44</v>
      </c>
      <c r="JX18" s="4">
        <f t="shared" si="114"/>
        <v>0.37597911227154046</v>
      </c>
      <c r="JY18" s="4">
        <f t="shared" si="63"/>
        <v>1011.0878349420423</v>
      </c>
      <c r="JZ18" s="4">
        <f t="shared" si="64"/>
        <v>1132.4183751350874</v>
      </c>
      <c r="KA18" s="10">
        <v>1.73</v>
      </c>
      <c r="KB18" s="4">
        <f t="shared" si="15"/>
        <v>0.4516971279373368</v>
      </c>
      <c r="KC18" s="4">
        <f t="shared" si="16"/>
        <v>1214.7096905900924</v>
      </c>
      <c r="KD18" s="4">
        <f t="shared" si="65"/>
        <v>1360.4748534609037</v>
      </c>
      <c r="KE18" s="4">
        <v>2.6</v>
      </c>
      <c r="KF18" s="4">
        <v>78.8</v>
      </c>
      <c r="KG18" s="4">
        <f t="shared" si="66"/>
        <v>1195</v>
      </c>
      <c r="KH18" s="4">
        <v>3.5192112633974015</v>
      </c>
      <c r="KI18" s="4">
        <f t="shared" si="67"/>
        <v>3.7948100462333993</v>
      </c>
      <c r="KJ18" s="4">
        <f t="shared" si="17"/>
        <v>51.627436415613495</v>
      </c>
      <c r="KK18" s="28">
        <v>0.25403615244057509</v>
      </c>
      <c r="KL18" s="4">
        <v>3.93</v>
      </c>
      <c r="KM18" s="4">
        <v>0.27040167494871797</v>
      </c>
      <c r="KN18" s="4">
        <v>0.43012045079487199</v>
      </c>
      <c r="KO18" s="4">
        <v>0.24588299028205099</v>
      </c>
      <c r="KP18" s="4">
        <v>0.354192864</v>
      </c>
      <c r="KQ18" s="4">
        <v>0.52702033602564102</v>
      </c>
      <c r="KR18" s="4">
        <v>0.46348819494871801</v>
      </c>
      <c r="KS18" s="4">
        <v>0.35252517379487203</v>
      </c>
      <c r="KT18" s="4">
        <v>0.51286804251282003</v>
      </c>
      <c r="KU18" s="4">
        <v>0.471250000128205</v>
      </c>
      <c r="KV18" s="4">
        <v>0.26484615384615401</v>
      </c>
      <c r="KW18" s="4">
        <v>0.42675897435897397</v>
      </c>
      <c r="KX18" s="4">
        <v>0.259002564102564</v>
      </c>
      <c r="KY18" s="4">
        <v>26.22</v>
      </c>
      <c r="KZ18" s="4">
        <v>23.261025641025601</v>
      </c>
      <c r="LA18" s="4">
        <v>16.265641025640999</v>
      </c>
      <c r="LB18" s="4">
        <v>34.681538461538501</v>
      </c>
      <c r="LC18" s="4">
        <v>33.1746153846154</v>
      </c>
      <c r="LD18" s="4">
        <v>25.78</v>
      </c>
      <c r="LE18" s="4">
        <v>25.7105128205128</v>
      </c>
      <c r="LF18" s="4">
        <v>0.243292082051282</v>
      </c>
      <c r="LG18" s="4">
        <v>0.184980841025641</v>
      </c>
      <c r="LH18" s="4">
        <v>55.981025641025603</v>
      </c>
      <c r="LI18" s="4">
        <v>53.2261538461538</v>
      </c>
      <c r="LJ18" s="4">
        <v>53</v>
      </c>
      <c r="LK18" s="4">
        <f t="shared" si="68"/>
        <v>-2.9810256410256031</v>
      </c>
      <c r="LL18" s="4">
        <f t="shared" si="69"/>
        <v>-0.22615384615379952</v>
      </c>
      <c r="LM18" s="4">
        <v>1816.0685384615399</v>
      </c>
      <c r="LN18" s="4">
        <v>1753.5264615384599</v>
      </c>
      <c r="LO18" s="4">
        <v>0.18520970505897399</v>
      </c>
      <c r="LP18" s="4">
        <v>0.19513578768461501</v>
      </c>
      <c r="LQ18" s="4">
        <v>0.144120854448718</v>
      </c>
      <c r="LR18" s="4">
        <v>0.13346399651794899</v>
      </c>
      <c r="LS18" s="4">
        <v>9.1592941033333306E-2</v>
      </c>
      <c r="LT18" s="4">
        <v>0.10023964685641</v>
      </c>
      <c r="LU18" s="4">
        <v>4.9566236084615398E-2</v>
      </c>
      <c r="LV18" s="4">
        <v>3.7124431838461501E-2</v>
      </c>
      <c r="LW18" s="4">
        <v>4.22246805461539E-2</v>
      </c>
      <c r="LX18" s="4">
        <v>6.3370156810256401E-2</v>
      </c>
      <c r="LY18" s="4">
        <v>0.32886918913333302</v>
      </c>
      <c r="LZ18" s="4">
        <v>0.36270208657179498</v>
      </c>
      <c r="MA18" s="4">
        <v>0.318844302941026</v>
      </c>
      <c r="MB18" s="4">
        <v>0.32076621698461499</v>
      </c>
      <c r="MC18" s="4">
        <v>0.15301347233589699</v>
      </c>
      <c r="MD18" s="4">
        <v>0.18052127828717901</v>
      </c>
      <c r="ME18" s="4">
        <v>0.45491060145128198</v>
      </c>
      <c r="MF18" s="4">
        <v>0.48801980712307702</v>
      </c>
      <c r="MG18" s="4">
        <v>0.45879219053846199</v>
      </c>
      <c r="MH18" s="4">
        <v>0.59971355319230801</v>
      </c>
      <c r="MI18" s="4">
        <v>0.480225626215385</v>
      </c>
      <c r="MJ18" s="4">
        <v>0.617298860407692</v>
      </c>
      <c r="MK18" s="4">
        <v>0.25741108816666702</v>
      </c>
      <c r="ML18" s="4">
        <v>0.345032202664103</v>
      </c>
      <c r="MM18" s="4">
        <v>0.22645966147692301</v>
      </c>
      <c r="MN18" s="4">
        <v>0.30871992889487199</v>
      </c>
      <c r="MO18" s="4">
        <v>-9.4351466512820503E-2</v>
      </c>
      <c r="MP18" s="4">
        <v>-7.0976883179487193E-2</v>
      </c>
      <c r="MQ18" s="4">
        <v>0.480225626215385</v>
      </c>
      <c r="MR18" s="4">
        <v>0.617298860407692</v>
      </c>
      <c r="MS18" s="4">
        <v>9.4362739320512798E-2</v>
      </c>
      <c r="MT18" s="4">
        <v>9.4578820707692302E-2</v>
      </c>
      <c r="MU18" s="4">
        <v>5.4646426487179503E-2</v>
      </c>
      <c r="MV18" s="4">
        <v>5.0204880382051301E-2</v>
      </c>
      <c r="MW18" s="4">
        <v>3.9923393582051298E-2</v>
      </c>
      <c r="MX18" s="4">
        <v>4.45874867589744E-2</v>
      </c>
      <c r="MY18" s="4">
        <v>0.42222224123589702</v>
      </c>
      <c r="MZ18" s="4">
        <v>0.47126398817435899</v>
      </c>
      <c r="NA18" s="4">
        <v>0.44382524544358998</v>
      </c>
      <c r="NB18" s="4">
        <v>0.49244850077435898</v>
      </c>
      <c r="NC18" s="4">
        <v>-0.103564234051282</v>
      </c>
      <c r="ND18" s="4">
        <v>-9.5578497820512795E-2</v>
      </c>
      <c r="NE18" s="4">
        <v>0.44382524544358998</v>
      </c>
      <c r="NF18" s="4">
        <v>0.49244850077435898</v>
      </c>
      <c r="NG18" s="4">
        <v>0.271563886870968</v>
      </c>
      <c r="NH18" s="4">
        <v>0.43386931006451601</v>
      </c>
      <c r="NI18" s="4">
        <v>0.24704851925806501</v>
      </c>
      <c r="NJ18" s="4">
        <v>0.35695491845161298</v>
      </c>
      <c r="NK18" s="4">
        <v>0.52154341916128999</v>
      </c>
      <c r="NL18" s="4">
        <v>0.449863972064516</v>
      </c>
      <c r="NM18" s="4">
        <v>0.35442725477419301</v>
      </c>
      <c r="NN18" s="4">
        <v>0.52091408367741898</v>
      </c>
      <c r="NO18" s="4">
        <v>0.478255038096774</v>
      </c>
      <c r="NP18" s="4">
        <v>0.26055262564516102</v>
      </c>
      <c r="NQ18" s="4">
        <v>0.42063225806451598</v>
      </c>
      <c r="NR18" s="4">
        <v>0.25570596522580602</v>
      </c>
      <c r="NS18" s="4">
        <v>35.75</v>
      </c>
      <c r="NT18" s="4">
        <v>33.121935483870999</v>
      </c>
      <c r="NU18" s="4">
        <v>8.82903225806451</v>
      </c>
      <c r="NV18" s="4">
        <v>56.0783870967742</v>
      </c>
      <c r="NW18" s="4">
        <v>55.769032258064499</v>
      </c>
      <c r="NX18" s="4">
        <v>38.200000000000003</v>
      </c>
      <c r="NY18" s="4">
        <v>38.307096774193496</v>
      </c>
      <c r="NZ18" s="4">
        <v>0.516987519354839</v>
      </c>
      <c r="OA18" s="4">
        <v>0.46046913870967698</v>
      </c>
      <c r="OB18" s="4">
        <v>54.342903225806502</v>
      </c>
      <c r="OC18" s="4">
        <v>52.944516129032301</v>
      </c>
      <c r="OD18" s="4">
        <v>54.5</v>
      </c>
      <c r="OE18" s="4">
        <f t="shared" si="70"/>
        <v>0.15709677419349788</v>
      </c>
      <c r="OF18" s="4">
        <f t="shared" si="71"/>
        <v>1.5554838709676986</v>
      </c>
      <c r="OG18" s="4">
        <v>1778.89048387097</v>
      </c>
      <c r="OH18" s="4">
        <v>1747.13948387097</v>
      </c>
      <c r="OI18" s="4">
        <v>0.190048792674194</v>
      </c>
      <c r="OJ18" s="4">
        <v>0.18608100693870999</v>
      </c>
      <c r="OK18" s="4">
        <v>0.148716096377419</v>
      </c>
      <c r="OL18" s="4">
        <v>0.114536754954839</v>
      </c>
      <c r="OM18" s="4">
        <v>0.10639324892258099</v>
      </c>
      <c r="ON18" s="4">
        <v>9.04970791096774E-2</v>
      </c>
      <c r="OO18" s="4">
        <v>6.4140233612903205E-2</v>
      </c>
      <c r="OP18" s="4">
        <v>1.7451162051612901E-2</v>
      </c>
      <c r="OQ18" s="4">
        <v>4.2553145609677399E-2</v>
      </c>
      <c r="OR18" s="4">
        <v>7.3134517093548401E-2</v>
      </c>
      <c r="OS18" s="4">
        <v>0.34131721177096802</v>
      </c>
      <c r="OT18" s="4">
        <v>0.35582606850645199</v>
      </c>
      <c r="OU18" s="4">
        <v>0.33299482972580602</v>
      </c>
      <c r="OV18" s="4">
        <v>0.31390621754838699</v>
      </c>
      <c r="OW18" s="4">
        <v>0.16180567266774201</v>
      </c>
      <c r="OX18" s="4">
        <v>0.18203872833225801</v>
      </c>
      <c r="OY18" s="4">
        <v>0.46986064193225802</v>
      </c>
      <c r="OZ18" s="4">
        <v>0.461237884403226</v>
      </c>
      <c r="PA18" s="4">
        <v>0.394160589145161</v>
      </c>
      <c r="PB18" s="4">
        <v>0.89998507157741903</v>
      </c>
      <c r="PC18" s="4">
        <v>0.41783398107096797</v>
      </c>
      <c r="PD18" s="4">
        <v>0.90678040880645205</v>
      </c>
      <c r="PE18" s="4">
        <v>0.25189952160000001</v>
      </c>
      <c r="PF18" s="4">
        <v>0.40763020812258099</v>
      </c>
      <c r="PG18" s="4">
        <v>0.220873824129032</v>
      </c>
      <c r="PH18" s="4">
        <v>0.37112529449999998</v>
      </c>
      <c r="PI18" s="4">
        <v>-0.120394109</v>
      </c>
      <c r="PJ18" s="4">
        <v>-3.3276991683871E-2</v>
      </c>
      <c r="PK18" s="4">
        <v>0.41783398107096797</v>
      </c>
      <c r="PL18" s="4">
        <v>0.90678040880645205</v>
      </c>
      <c r="PM18" s="4">
        <v>0.25271722574468097</v>
      </c>
      <c r="PN18" s="4">
        <v>0.39748292217021303</v>
      </c>
      <c r="PO18" s="4">
        <v>0.23039793108510601</v>
      </c>
      <c r="PP18" s="4">
        <v>0.33115173517021301</v>
      </c>
      <c r="PQ18" s="4">
        <v>0.49015848002127699</v>
      </c>
      <c r="PR18" s="4">
        <v>0.43371765070212798</v>
      </c>
      <c r="PS18" s="4">
        <v>0.33129760963829802</v>
      </c>
      <c r="PT18" s="4">
        <v>0.49536983800000001</v>
      </c>
      <c r="PU18" s="4">
        <v>0.462148505595745</v>
      </c>
      <c r="PV18" s="4">
        <v>0.24428391557446799</v>
      </c>
      <c r="PW18" s="4">
        <v>0.38625106382978702</v>
      </c>
      <c r="PX18" s="4">
        <v>0.23564360636170201</v>
      </c>
      <c r="PY18" s="4">
        <v>24.587234042553199</v>
      </c>
      <c r="PZ18" s="4">
        <v>23.002127659574501</v>
      </c>
      <c r="QA18" s="4">
        <v>26.670638297872301</v>
      </c>
      <c r="QB18" s="4">
        <v>40.756382978723401</v>
      </c>
      <c r="QC18" s="4">
        <v>41.216382978723402</v>
      </c>
      <c r="QD18" s="4">
        <v>26.350212765957401</v>
      </c>
      <c r="QE18" s="4">
        <v>26.32</v>
      </c>
      <c r="QF18" s="4">
        <v>0.40283378297872302</v>
      </c>
      <c r="QG18" s="4">
        <v>0.38078921914893599</v>
      </c>
      <c r="QH18" s="4">
        <v>53.531914893617</v>
      </c>
      <c r="QI18" s="4">
        <v>52.165106382978699</v>
      </c>
      <c r="QJ18" s="4">
        <v>58</v>
      </c>
      <c r="QK18" s="4">
        <f t="shared" si="72"/>
        <v>4.4680851063830005</v>
      </c>
      <c r="QL18" s="4">
        <f t="shared" si="73"/>
        <v>5.8348936170213008</v>
      </c>
      <c r="QM18" s="4">
        <v>1758.9056382978699</v>
      </c>
      <c r="QN18" s="4">
        <v>1729.4400425531901</v>
      </c>
      <c r="QO18" s="4">
        <v>0.19823129252340399</v>
      </c>
      <c r="QP18" s="4">
        <v>0.19174019054255301</v>
      </c>
      <c r="QQ18" s="4">
        <v>0.16488541333829801</v>
      </c>
      <c r="QR18" s="4">
        <v>0.13379014916170201</v>
      </c>
      <c r="QS18" s="4">
        <v>0.12360987678723399</v>
      </c>
      <c r="QT18" s="4">
        <v>0.102583980819149</v>
      </c>
      <c r="QU18" s="4">
        <v>8.9494765982978799E-2</v>
      </c>
      <c r="QV18" s="4">
        <v>4.3311796782978702E-2</v>
      </c>
      <c r="QW18" s="4">
        <v>3.45203297638298E-2</v>
      </c>
      <c r="QX18" s="4">
        <v>5.9604168831914897E-2</v>
      </c>
      <c r="QY18" s="4">
        <v>0.35508495428936199</v>
      </c>
      <c r="QZ18" s="4">
        <v>0.35844766261063798</v>
      </c>
      <c r="RA18" s="4">
        <v>0.33924670915106397</v>
      </c>
      <c r="RB18" s="4">
        <v>0.31761340684255301</v>
      </c>
      <c r="RC18" s="4">
        <v>0.168745247397872</v>
      </c>
      <c r="RD18" s="4">
        <v>0.17942191135531901</v>
      </c>
      <c r="RE18" s="4">
        <v>0.49589592112553199</v>
      </c>
      <c r="RF18" s="4">
        <v>0.480382352687234</v>
      </c>
      <c r="RG18" s="4">
        <v>0.27129390776383</v>
      </c>
      <c r="RH18" s="4">
        <v>0.51206756583616997</v>
      </c>
      <c r="RI18" s="4">
        <v>0.29428990933404298</v>
      </c>
      <c r="RJ18" s="4">
        <v>0.52674331448085099</v>
      </c>
      <c r="RK18" s="4">
        <v>0.19674543107659601</v>
      </c>
      <c r="RL18" s="4">
        <v>0.30463152230851098</v>
      </c>
      <c r="RM18" s="4">
        <v>0.170044330251064</v>
      </c>
      <c r="RN18" s="4">
        <v>0.27348993423617002</v>
      </c>
      <c r="RO18" s="4">
        <v>-0.164095809680851</v>
      </c>
      <c r="RP18" s="4">
        <v>-8.2025475651063801E-2</v>
      </c>
      <c r="RQ18" s="4">
        <v>0.29428990933404298</v>
      </c>
      <c r="RR18" s="4">
        <v>0.52674331448085099</v>
      </c>
      <c r="RS18" s="4">
        <v>0.12144934547872301</v>
      </c>
      <c r="RT18" s="4">
        <v>0.12569412690851101</v>
      </c>
      <c r="RU18" s="4">
        <v>7.4660256755319093E-2</v>
      </c>
      <c r="RV18" s="4">
        <v>7.1742279753191501E-2</v>
      </c>
      <c r="RW18" s="4">
        <v>4.7253019761702098E-2</v>
      </c>
      <c r="RX18" s="4">
        <v>5.4464147212765997E-2</v>
      </c>
      <c r="RY18" s="4">
        <v>0.38827264989787202</v>
      </c>
      <c r="RZ18" s="4">
        <v>0.43478886622978702</v>
      </c>
      <c r="SA18" s="4">
        <v>0.41501657217446802</v>
      </c>
      <c r="SB18" s="4">
        <v>0.46408926593617</v>
      </c>
      <c r="SC18" s="4">
        <v>-0.138584461234042</v>
      </c>
      <c r="SD18" s="4">
        <v>-0.13358856878723399</v>
      </c>
      <c r="SE18" s="4">
        <v>0.41501657217446802</v>
      </c>
      <c r="SF18" s="4">
        <v>0.46408926593617</v>
      </c>
      <c r="SG18" s="4">
        <v>0.23587321797499999</v>
      </c>
      <c r="SH18" s="4">
        <v>0.343013279</v>
      </c>
      <c r="SI18" s="4">
        <v>0.20405419222499999</v>
      </c>
      <c r="SJ18" s="4">
        <v>0.29333669359999998</v>
      </c>
      <c r="SK18" s="4">
        <v>0.45437308862499998</v>
      </c>
      <c r="SL18" s="4">
        <v>0.36498560517500001</v>
      </c>
      <c r="SM18" s="4">
        <v>0.29697609357499999</v>
      </c>
      <c r="SN18" s="4">
        <v>0.455532338225</v>
      </c>
      <c r="SO18" s="4">
        <v>0.402090673575</v>
      </c>
      <c r="SP18" s="4">
        <v>0.23029695435</v>
      </c>
      <c r="SQ18" s="4">
        <v>0.34833503062499999</v>
      </c>
      <c r="SR18" s="4">
        <v>0.22420050757500001</v>
      </c>
      <c r="SS18" s="4">
        <v>22.39</v>
      </c>
      <c r="ST18" s="4">
        <v>20.045249999999999</v>
      </c>
      <c r="SU18" s="4">
        <v>25.672999999999998</v>
      </c>
      <c r="SV18" s="4">
        <v>33.83325</v>
      </c>
      <c r="SW18" s="4">
        <v>33.478499999999997</v>
      </c>
      <c r="SX18" s="4">
        <v>22.63</v>
      </c>
      <c r="SY18" s="4">
        <v>22.54</v>
      </c>
      <c r="SZ18" s="4">
        <v>0.30670727749999999</v>
      </c>
      <c r="TA18" s="4">
        <v>0.27253084249999998</v>
      </c>
      <c r="TB18" s="4">
        <v>58.723999999999997</v>
      </c>
      <c r="TC18" s="4">
        <v>55.656999999999996</v>
      </c>
      <c r="TD18" s="4">
        <v>62</v>
      </c>
      <c r="TE18" s="4">
        <f t="shared" si="74"/>
        <v>3.2760000000000034</v>
      </c>
      <c r="TF18" s="4">
        <f t="shared" si="75"/>
        <v>6.3430000000000035</v>
      </c>
      <c r="TG18" s="4">
        <v>1878.3274249999999</v>
      </c>
      <c r="TH18" s="4">
        <v>1808.7178249999999</v>
      </c>
      <c r="TI18" s="4">
        <v>0.210520499615</v>
      </c>
      <c r="TJ18" s="4">
        <v>0.21429606584249999</v>
      </c>
      <c r="TK18" s="4">
        <v>0.15038685637499999</v>
      </c>
      <c r="TL18" s="4">
        <v>0.10846157053</v>
      </c>
      <c r="TM18" s="4">
        <v>0.1333451053975</v>
      </c>
      <c r="TN18" s="4">
        <v>0.13873887525</v>
      </c>
      <c r="TO18" s="4">
        <v>7.1809061032499996E-2</v>
      </c>
      <c r="TP18" s="4">
        <v>3.08258437325E-2</v>
      </c>
      <c r="TQ18" s="4">
        <v>6.2154828024999997E-2</v>
      </c>
      <c r="TR18" s="4">
        <v>0.108398015365</v>
      </c>
      <c r="TS18" s="4">
        <v>0.34012125193249998</v>
      </c>
      <c r="TT18" s="4">
        <v>0.37906902855500002</v>
      </c>
      <c r="TU18" s="4">
        <v>0.32818978396249998</v>
      </c>
      <c r="TV18" s="4">
        <v>0.31540414321249999</v>
      </c>
      <c r="TW18" s="4">
        <v>0.13958599399499999</v>
      </c>
      <c r="TX18" s="4">
        <v>0.17954452544249999</v>
      </c>
      <c r="TY18" s="4">
        <v>0.535061853315</v>
      </c>
      <c r="TZ18" s="4">
        <v>0.54943709755500003</v>
      </c>
      <c r="UA18" s="4">
        <v>0.46622827309749998</v>
      </c>
      <c r="UB18" s="4">
        <v>0.78834356437499997</v>
      </c>
      <c r="UC18" s="4">
        <v>0.49654946895500002</v>
      </c>
      <c r="UD18" s="4">
        <v>0.80587153165250003</v>
      </c>
      <c r="UE18" s="4">
        <v>0.3336929220225</v>
      </c>
      <c r="UF18" s="4">
        <v>0.54392131598750004</v>
      </c>
      <c r="UG18" s="4">
        <v>0.2930255376825</v>
      </c>
      <c r="UH18" s="4">
        <v>0.49825798334749999</v>
      </c>
      <c r="UI18" s="4">
        <v>-0.13359359982499999</v>
      </c>
      <c r="UJ18" s="4">
        <v>-5.8510931947499997E-2</v>
      </c>
      <c r="UK18" s="4">
        <v>0.49654946895500002</v>
      </c>
      <c r="UL18" s="4">
        <v>0.80587153165250003</v>
      </c>
      <c r="UM18" s="4">
        <v>0.13646824100499999</v>
      </c>
      <c r="UN18" s="4">
        <v>0.13834664496249999</v>
      </c>
      <c r="UO18" s="4">
        <v>8.5283681365000003E-2</v>
      </c>
      <c r="UP18" s="4">
        <v>8.2407834687500001E-2</v>
      </c>
      <c r="UQ18" s="4">
        <v>5.1875132300000001E-2</v>
      </c>
      <c r="UR18" s="4">
        <v>5.6636684035000003E-2</v>
      </c>
      <c r="US18" s="4">
        <v>0.37909903676750001</v>
      </c>
      <c r="UT18" s="4">
        <v>0.41076850193499997</v>
      </c>
      <c r="UU18" s="4">
        <v>0.41028656132500002</v>
      </c>
      <c r="UV18" s="4">
        <v>0.44111463745000001</v>
      </c>
      <c r="UW18" s="4">
        <v>-0.15647523575</v>
      </c>
      <c r="UX18" s="4">
        <v>-0.151863281125</v>
      </c>
      <c r="UY18" s="4">
        <v>0.41028656132500002</v>
      </c>
      <c r="UZ18" s="4">
        <v>0.44111463745000001</v>
      </c>
      <c r="VA18" s="4">
        <v>0.22447549595918401</v>
      </c>
      <c r="VB18" s="4">
        <v>0.32829187865306098</v>
      </c>
      <c r="VC18" s="4">
        <v>0.20026950297959201</v>
      </c>
      <c r="VD18" s="4">
        <v>0.27737029134693902</v>
      </c>
      <c r="VE18" s="4">
        <v>0.438795644693877</v>
      </c>
      <c r="VF18" s="4">
        <v>0.39344879038775499</v>
      </c>
      <c r="VG18" s="4">
        <v>0.25457399748979598</v>
      </c>
      <c r="VH18" s="4">
        <v>0.47376547504081601</v>
      </c>
      <c r="VI18" s="4">
        <v>0.39449125206122398</v>
      </c>
      <c r="VJ18" s="4">
        <v>0.19830000410204099</v>
      </c>
      <c r="VK18" s="4">
        <v>0.28652325795918399</v>
      </c>
      <c r="VL18" s="4">
        <v>0.19441728791836699</v>
      </c>
      <c r="VM18" s="4">
        <v>31.76</v>
      </c>
      <c r="VN18" s="4">
        <v>31.25</v>
      </c>
      <c r="VO18" s="4">
        <v>14.507551020408201</v>
      </c>
      <c r="VP18" s="4">
        <v>36.593673469387703</v>
      </c>
      <c r="VQ18" s="4">
        <v>37.5251020408163</v>
      </c>
      <c r="VR18" s="4">
        <v>33.351428571428499</v>
      </c>
      <c r="VS18" s="4">
        <v>33.4</v>
      </c>
      <c r="VT18" s="4">
        <v>8.8932026530612204E-2</v>
      </c>
      <c r="VU18" s="4">
        <v>0.103529327959184</v>
      </c>
      <c r="VV18" s="4">
        <v>56.492653061224502</v>
      </c>
      <c r="VW18" s="4">
        <v>50.601020408163301</v>
      </c>
      <c r="VX18" s="4">
        <v>68.099999999999994</v>
      </c>
      <c r="VY18" s="4">
        <f t="shared" si="76"/>
        <v>11.607346938775493</v>
      </c>
      <c r="VZ18" s="4">
        <f t="shared" si="77"/>
        <v>17.498979591836694</v>
      </c>
      <c r="WA18" s="4">
        <f t="shared" si="78"/>
        <v>14.553163265306093</v>
      </c>
      <c r="WB18" s="4">
        <v>1827.68687755102</v>
      </c>
      <c r="WC18" s="4">
        <v>1693.94826530612</v>
      </c>
      <c r="WD18" s="4">
        <v>0.30076337431224498</v>
      </c>
      <c r="WE18" s="4">
        <v>0.22420547087755099</v>
      </c>
      <c r="WF18" s="4">
        <v>0.21576617394285699</v>
      </c>
      <c r="WG18" s="4">
        <v>0.172590268383674</v>
      </c>
      <c r="WH18" s="4">
        <v>0.246556003283673</v>
      </c>
      <c r="WI18" s="4">
        <v>0.14324739602244899</v>
      </c>
      <c r="WJ18" s="4">
        <f t="shared" si="79"/>
        <v>0.19490169965306098</v>
      </c>
      <c r="WK18" s="4">
        <v>0.15921876462857101</v>
      </c>
      <c r="WL18" s="4">
        <v>9.0119098059183694E-2</v>
      </c>
      <c r="WM18" s="4">
        <v>9.1048646387755103E-2</v>
      </c>
      <c r="WN18" s="4">
        <v>5.3885427695918399E-2</v>
      </c>
      <c r="WO18" s="4">
        <v>0.417887843634694</v>
      </c>
      <c r="WP18" s="4">
        <v>0.37206506840204101</v>
      </c>
      <c r="WQ18" s="4">
        <v>0.409663691232653</v>
      </c>
      <c r="WR18" s="4">
        <v>0.32193497406326499</v>
      </c>
      <c r="WS18" s="4">
        <v>0.13393773512653101</v>
      </c>
      <c r="WT18" s="4">
        <v>0.161379972855102</v>
      </c>
      <c r="WU18" s="4">
        <v>0.86481839359795898</v>
      </c>
      <c r="WV18" s="4">
        <v>0.58615051922040795</v>
      </c>
      <c r="WW18" s="4">
        <v>0.37071131272653102</v>
      </c>
      <c r="WX18" s="4">
        <v>0.35694436672448998</v>
      </c>
      <c r="WY18" s="4">
        <v>0.42257818526938801</v>
      </c>
      <c r="WZ18" s="4">
        <v>0.38123100905101998</v>
      </c>
      <c r="XA18" s="4">
        <v>0.359391932691837</v>
      </c>
      <c r="XB18" s="4">
        <v>0.25614516298775503</v>
      </c>
      <c r="XC18" s="4">
        <v>0.30170691087959201</v>
      </c>
      <c r="XD18" s="4">
        <v>0.22282914752244901</v>
      </c>
      <c r="XE18" s="4">
        <v>-0.27371985479591798</v>
      </c>
      <c r="XF18" s="4">
        <v>-0.163075891326531</v>
      </c>
      <c r="XG18" s="4">
        <v>0.42257818526938801</v>
      </c>
      <c r="XH18" s="4">
        <v>0.38123100905101998</v>
      </c>
      <c r="XI18" s="4">
        <v>0.28431491418775501</v>
      </c>
      <c r="XJ18" s="4">
        <v>0.21345688670204099</v>
      </c>
      <c r="XK18" s="4">
        <v>0.18729739589795899</v>
      </c>
      <c r="XL18" s="4">
        <v>0.12949219299591799</v>
      </c>
      <c r="XM18" s="4">
        <v>0.10299007873265301</v>
      </c>
      <c r="XN18" s="4">
        <v>8.6840115871428605E-2</v>
      </c>
      <c r="XO18" s="4">
        <v>0.36328619652653099</v>
      </c>
      <c r="XP18" s="4">
        <v>0.41116956674897998</v>
      </c>
      <c r="XQ18" s="4">
        <v>0.42348651300204099</v>
      </c>
      <c r="XR18" s="4">
        <v>0.46168985462040801</v>
      </c>
      <c r="XS18" s="4">
        <v>-0.31373848577551</v>
      </c>
      <c r="XT18" s="4">
        <v>-0.22692735532653099</v>
      </c>
      <c r="XU18" s="4">
        <v>0.42348651300204099</v>
      </c>
      <c r="XV18" s="4">
        <v>0.46168985462040801</v>
      </c>
      <c r="XW18" s="4">
        <v>0.17988222155101999</v>
      </c>
      <c r="XX18" s="4">
        <v>0.22956337914285699</v>
      </c>
      <c r="XY18" s="4">
        <v>0.15875328351020401</v>
      </c>
      <c r="XZ18" s="4">
        <v>0.20278681193877501</v>
      </c>
      <c r="YA18" s="4">
        <v>0.43778365820408199</v>
      </c>
      <c r="YB18" s="4">
        <v>0.33798014677551003</v>
      </c>
      <c r="YC18" s="4">
        <v>0.18438623214285699</v>
      </c>
      <c r="YD18" s="4">
        <v>0.46753051461224499</v>
      </c>
      <c r="YE18" s="4">
        <v>0.35448101371428598</v>
      </c>
      <c r="YF18" s="4">
        <v>0.155305309469388</v>
      </c>
      <c r="YG18" s="4">
        <v>0.187482049367347</v>
      </c>
      <c r="YH18" s="4">
        <v>0.14849539816326501</v>
      </c>
      <c r="YI18" s="4">
        <v>0.13016326530612199</v>
      </c>
      <c r="YJ18" s="4">
        <v>0.17336734693877501</v>
      </c>
      <c r="YK18" s="4">
        <v>7.5469387755101994E-2</v>
      </c>
      <c r="YL18" s="4">
        <v>0.13516326530612199</v>
      </c>
      <c r="YM18" s="4">
        <v>0.19220408163265301</v>
      </c>
      <c r="YN18" s="4">
        <v>6.4367346938775494E-2</v>
      </c>
      <c r="YO18" s="4">
        <v>0.13053061224489801</v>
      </c>
      <c r="YP18" s="4">
        <v>0.17275510204081601</v>
      </c>
      <c r="YQ18" s="4">
        <v>7.7408163265306099E-2</v>
      </c>
      <c r="YR18" s="4">
        <v>0.13689795918367301</v>
      </c>
      <c r="YS18" s="4">
        <v>0.191857142857143</v>
      </c>
      <c r="YT18" s="4">
        <v>6.3510204081632701E-2</v>
      </c>
      <c r="YU18" s="4">
        <v>32.04</v>
      </c>
      <c r="YV18" s="4">
        <v>30.6116326530612</v>
      </c>
      <c r="YW18" s="4">
        <v>15.8022448979592</v>
      </c>
      <c r="YX18" s="4">
        <v>30.759387755102001</v>
      </c>
      <c r="YY18" s="4">
        <v>32.608571428571402</v>
      </c>
      <c r="YZ18" s="4">
        <v>33</v>
      </c>
      <c r="ZA18" s="4">
        <v>33.020000000000003</v>
      </c>
      <c r="ZB18" s="4">
        <v>-5.5432662877550998E-2</v>
      </c>
      <c r="ZC18" s="4">
        <v>-6.8280109795918302E-3</v>
      </c>
      <c r="ZD18" s="4">
        <v>60.234285714285697</v>
      </c>
      <c r="ZE18" s="4">
        <v>54.085714285714303</v>
      </c>
      <c r="ZF18" s="4">
        <v>80.900000000000006</v>
      </c>
      <c r="ZG18" s="4">
        <f t="shared" si="80"/>
        <v>20.665714285714309</v>
      </c>
      <c r="ZH18" s="4">
        <f t="shared" si="81"/>
        <v>26.814285714285703</v>
      </c>
      <c r="ZI18" s="4">
        <v>1912.61157142857</v>
      </c>
      <c r="ZJ18" s="4">
        <v>1773.0401224489799</v>
      </c>
      <c r="ZK18" s="4">
        <v>0.433355041683673</v>
      </c>
      <c r="ZL18" s="4">
        <v>0.36193721375510202</v>
      </c>
      <c r="ZM18" s="4">
        <v>0.31557656464693901</v>
      </c>
      <c r="ZN18" s="4">
        <v>0.24923150814081599</v>
      </c>
      <c r="ZO18" s="4">
        <v>0.42737838242653098</v>
      </c>
      <c r="ZP18" s="4">
        <v>0.30846324668775499</v>
      </c>
      <c r="ZQ18" s="4">
        <v>0.30896124290204102</v>
      </c>
      <c r="ZR18" s="4">
        <v>0.191298937283673</v>
      </c>
      <c r="ZS18" s="4">
        <v>0.13697722149795899</v>
      </c>
      <c r="ZT18" s="4">
        <v>0.12534859436530599</v>
      </c>
      <c r="ZU18" s="4">
        <v>0.51711009196938795</v>
      </c>
      <c r="ZV18" s="4">
        <v>0.46351514959795898</v>
      </c>
      <c r="ZW18" s="4">
        <v>0.50040471041632695</v>
      </c>
      <c r="ZX18" s="4">
        <v>0.413160169197959</v>
      </c>
      <c r="ZY18" s="4">
        <v>0.107828676195918</v>
      </c>
      <c r="ZZ18" s="4">
        <v>0.12117409629591799</v>
      </c>
      <c r="AAA18" s="4">
        <v>1.5451378580938799</v>
      </c>
      <c r="AAB18" s="4">
        <v>1.1761307154285701</v>
      </c>
      <c r="AAC18" s="4">
        <v>0.32140299808775502</v>
      </c>
      <c r="AAD18" s="4">
        <v>0.400208515083673</v>
      </c>
      <c r="AAE18" s="4">
        <v>0.40253294405714302</v>
      </c>
      <c r="AAF18" s="4">
        <v>0.45961201273061197</v>
      </c>
      <c r="AAG18" s="4">
        <v>0.39715019637346899</v>
      </c>
      <c r="AAH18" s="4">
        <v>0.402477234967347</v>
      </c>
      <c r="AAI18" s="4">
        <v>0.31521640025918402</v>
      </c>
      <c r="AAJ18" s="4">
        <v>0.33469164129183698</v>
      </c>
      <c r="AAK18" s="4">
        <v>-0.47044484251020402</v>
      </c>
      <c r="AAL18" s="4">
        <v>-0.31694894222448999</v>
      </c>
      <c r="AAM18" s="4">
        <v>0.68281461382449005</v>
      </c>
      <c r="AAN18" s="4">
        <v>1.1074252433898</v>
      </c>
      <c r="AAO18" s="4">
        <v>0.498148194242857</v>
      </c>
      <c r="AAP18" s="4">
        <v>0.38392113997550997</v>
      </c>
      <c r="AAQ18" s="4">
        <v>0.360790160432653</v>
      </c>
      <c r="AAR18" s="4">
        <v>0.26219380504489798</v>
      </c>
      <c r="AAS18" s="4">
        <v>0.16952797068775499</v>
      </c>
      <c r="AAT18" s="4">
        <v>0.138325354510204</v>
      </c>
      <c r="AAU18" s="4">
        <v>0.341123037659184</v>
      </c>
      <c r="AAV18" s="4">
        <v>0.36320343404489802</v>
      </c>
      <c r="AAW18" s="4">
        <v>0.43681198020000001</v>
      </c>
      <c r="AAX18" s="4">
        <v>0.442835881269388</v>
      </c>
      <c r="AAY18" s="4">
        <v>-0.527214204081633</v>
      </c>
      <c r="AAZ18" s="4">
        <v>-0.40880489263265302</v>
      </c>
      <c r="ABA18" s="4">
        <v>0.77744185930816301</v>
      </c>
      <c r="ABB18" s="4">
        <v>0.80003693508571405</v>
      </c>
      <c r="ABC18" s="4">
        <v>0.145725548744186</v>
      </c>
      <c r="ABD18" s="4">
        <v>0.14819251690697699</v>
      </c>
      <c r="ABE18" s="4">
        <v>0.119471639139535</v>
      </c>
      <c r="ABF18" s="4">
        <v>0.154839523976744</v>
      </c>
      <c r="ABG18" s="4">
        <v>0.48507452639534898</v>
      </c>
      <c r="ABH18" s="4">
        <v>0.34522143976744202</v>
      </c>
      <c r="ABI18" s="4">
        <v>0.13742790697674401</v>
      </c>
      <c r="ABJ18" s="4">
        <v>0.49293406665116302</v>
      </c>
      <c r="ABK18" s="4">
        <v>0.32235543358139501</v>
      </c>
      <c r="ABL18" s="4">
        <v>0.124444039906977</v>
      </c>
      <c r="ABM18" s="4">
        <v>0.117179445372093</v>
      </c>
      <c r="ABN18" s="4">
        <v>0.123902066139535</v>
      </c>
      <c r="ABO18" s="4">
        <v>0.112162790697674</v>
      </c>
      <c r="ABP18" s="4">
        <v>0.169023255813953</v>
      </c>
      <c r="ABQ18" s="4">
        <v>4.3837209302325597E-2</v>
      </c>
      <c r="ABR18" s="4">
        <v>0.121046511627907</v>
      </c>
      <c r="ABS18" s="4">
        <v>0.19067441860465101</v>
      </c>
      <c r="ABT18" s="4">
        <v>3.6534883720930202E-2</v>
      </c>
      <c r="ABU18" s="4">
        <v>0.112511627906977</v>
      </c>
      <c r="ABV18" s="4">
        <v>0.17058139534883701</v>
      </c>
      <c r="ABW18" s="4">
        <v>4.4162790697674398E-2</v>
      </c>
      <c r="ABX18" s="4">
        <v>0.123372093023256</v>
      </c>
      <c r="ABY18" s="4">
        <v>0.19202325581395299</v>
      </c>
      <c r="ABZ18" s="4">
        <v>3.5674418604651197E-2</v>
      </c>
      <c r="ACA18" s="4">
        <v>31.770232558139501</v>
      </c>
      <c r="ACB18" s="4">
        <v>30.467674418604599</v>
      </c>
      <c r="ACC18" s="4">
        <v>22.035348837209298</v>
      </c>
      <c r="ACD18" s="4">
        <v>28.5379069767442</v>
      </c>
      <c r="ACE18" s="4">
        <v>29.121395348837201</v>
      </c>
      <c r="ACF18" s="4">
        <v>32.0372093023256</v>
      </c>
      <c r="ACG18" s="4">
        <v>32.0967441860465</v>
      </c>
      <c r="ACH18" s="4">
        <v>-8.7695229860465101E-2</v>
      </c>
      <c r="ACI18" s="4">
        <v>-6.7529336023255795E-2</v>
      </c>
      <c r="ACJ18" s="4">
        <v>61.264418604651198</v>
      </c>
      <c r="ACK18" s="4">
        <v>53.913488372092999</v>
      </c>
      <c r="ACL18" s="4">
        <v>97.1</v>
      </c>
      <c r="ACM18" s="4">
        <f t="shared" si="82"/>
        <v>35.835581395348797</v>
      </c>
      <c r="ACN18" s="4">
        <f t="shared" si="83"/>
        <v>43.186511627906995</v>
      </c>
      <c r="ACO18" s="4">
        <f t="shared" si="84"/>
        <v>39.511046511627896</v>
      </c>
      <c r="ACP18" s="4">
        <v>1910.6818604651201</v>
      </c>
      <c r="ACQ18" s="4">
        <v>1743.78060465116</v>
      </c>
      <c r="ACR18" s="4">
        <v>0.56221172922092999</v>
      </c>
      <c r="ACS18" s="4">
        <v>0.50929256629999997</v>
      </c>
      <c r="ACT18" s="4">
        <v>0.40105081480697702</v>
      </c>
      <c r="ACU18" s="4">
        <v>0.37933703800232599</v>
      </c>
      <c r="ACV18" s="4">
        <v>0.61407435595813997</v>
      </c>
      <c r="ACW18" s="4">
        <v>0.52645176566511698</v>
      </c>
      <c r="ACX18" s="4">
        <v>0.46600179661860502</v>
      </c>
      <c r="ACY18" s="4">
        <v>0.39896875454185998</v>
      </c>
      <c r="ACZ18" s="4">
        <v>0.20866302741860501</v>
      </c>
      <c r="ADA18" s="4">
        <v>0.16383291173953499</v>
      </c>
      <c r="ADB18" s="4">
        <v>0.59666079229534896</v>
      </c>
      <c r="ADC18" s="4">
        <v>0.59948131537674398</v>
      </c>
      <c r="ADD18" s="4">
        <v>0.59540728781162799</v>
      </c>
      <c r="ADE18" s="4">
        <v>0.53238514018837202</v>
      </c>
      <c r="ADF18" s="4">
        <v>5.1927462681395399E-2</v>
      </c>
      <c r="ADG18" s="4">
        <v>0.12848036621162801</v>
      </c>
      <c r="ADH18" s="4">
        <v>2.5937083383186001</v>
      </c>
      <c r="ADI18" s="4">
        <v>2.15587201831163</v>
      </c>
      <c r="ADJ18" s="4">
        <v>0.341119395795349</v>
      </c>
      <c r="ADK18" s="4">
        <v>0.30517819363953502</v>
      </c>
      <c r="ADL18" s="4">
        <v>0.45472814256511601</v>
      </c>
      <c r="ADM18" s="4">
        <v>0.39816231282325598</v>
      </c>
      <c r="ADN18" s="4">
        <v>0.479838960281395</v>
      </c>
      <c r="ADO18" s="4">
        <v>0.40554159434651199</v>
      </c>
      <c r="ADP18" s="4">
        <v>0.37149338188604702</v>
      </c>
      <c r="ADQ18" s="4">
        <v>0.31363793402325602</v>
      </c>
      <c r="ADR18" s="4">
        <v>-0.633731881325581</v>
      </c>
      <c r="ADS18" s="4">
        <v>-0.56812457993023302</v>
      </c>
      <c r="ADT18" s="4">
        <v>0.83733258573255798</v>
      </c>
      <c r="ADU18" s="4">
        <v>0.70805604856279103</v>
      </c>
      <c r="ADV18" s="4">
        <v>0.6789977411</v>
      </c>
      <c r="ADW18" s="4">
        <v>0.58296245666511604</v>
      </c>
      <c r="ADX18" s="4">
        <v>0.54230454986279097</v>
      </c>
      <c r="ADY18" s="4">
        <v>0.43666001001162802</v>
      </c>
      <c r="ADZ18" s="4">
        <v>0.21927529663488399</v>
      </c>
      <c r="AEA18" s="4">
        <v>0.201228419413953</v>
      </c>
      <c r="AEB18" s="4">
        <v>0.32328169424883701</v>
      </c>
      <c r="AEC18" s="4">
        <v>0.34655373464186001</v>
      </c>
      <c r="AED18" s="4">
        <v>0.444950794976744</v>
      </c>
      <c r="AEE18" s="4">
        <v>0.45663898580930201</v>
      </c>
      <c r="AEF18" s="4">
        <v>-0.70093337834883696</v>
      </c>
      <c r="AEG18" s="4">
        <v>-0.60232109313953497</v>
      </c>
      <c r="AEH18" s="4">
        <v>0.80336506970465105</v>
      </c>
      <c r="AEI18" s="4">
        <v>0.84203484923023297</v>
      </c>
      <c r="AEJ18" s="4">
        <v>0.14012780447916701</v>
      </c>
      <c r="AEK18" s="4">
        <v>0.13421606987500001</v>
      </c>
      <c r="AEL18" s="4">
        <v>0.112110983833333</v>
      </c>
      <c r="AEM18" s="4">
        <v>0.141348717833333</v>
      </c>
      <c r="AEN18" s="4">
        <v>0.46727189679166697</v>
      </c>
      <c r="AEO18" s="4">
        <v>0.31427477972916701</v>
      </c>
      <c r="AEP18" s="4">
        <v>0.13023587989583299</v>
      </c>
      <c r="AEQ18" s="4">
        <v>0.48067287885416699</v>
      </c>
      <c r="AER18" s="4">
        <v>0.31724350693749997</v>
      </c>
      <c r="AES18" s="4">
        <v>0.121191312875</v>
      </c>
      <c r="AET18" s="4">
        <v>0.105218063145833</v>
      </c>
      <c r="AEU18" s="4">
        <v>0.116064981416667</v>
      </c>
      <c r="AEV18" s="4">
        <v>0.111354166666667</v>
      </c>
      <c r="AEW18" s="4">
        <v>0.17208333333333301</v>
      </c>
      <c r="AEX18" s="4">
        <v>3.9041666666666697E-2</v>
      </c>
      <c r="AEY18" s="4">
        <v>0.123375</v>
      </c>
      <c r="AEZ18" s="4">
        <v>0.19841666666666699</v>
      </c>
      <c r="AFA18" s="4">
        <v>3.2458333333333297E-2</v>
      </c>
      <c r="AFB18" s="4">
        <v>0.11131249999999999</v>
      </c>
      <c r="AFC18" s="4">
        <v>0.17208333333333301</v>
      </c>
      <c r="AFD18" s="4">
        <v>3.8958333333333303E-2</v>
      </c>
      <c r="AFE18" s="4">
        <v>0.12539583333333301</v>
      </c>
      <c r="AFF18" s="4">
        <v>0.19845833333333299</v>
      </c>
      <c r="AFG18" s="4">
        <v>3.1770833333333297E-2</v>
      </c>
      <c r="AFH18" s="4">
        <v>29.892499999999998</v>
      </c>
      <c r="AFI18" s="4">
        <v>33.418333333333401</v>
      </c>
      <c r="AFJ18" s="4">
        <v>19.586874999999999</v>
      </c>
      <c r="AFK18" s="4">
        <v>31.249166666666699</v>
      </c>
      <c r="AFL18" s="4">
        <v>32.060416666666697</v>
      </c>
      <c r="AFM18" s="4">
        <v>34.684166666666698</v>
      </c>
      <c r="AFN18" s="4">
        <v>34.838333333333303</v>
      </c>
      <c r="AFO18" s="4">
        <v>-8.6438517166666701E-2</v>
      </c>
      <c r="AFP18" s="4">
        <v>-6.3101737291666599E-2</v>
      </c>
      <c r="AFQ18" s="4">
        <v>64.936875000000001</v>
      </c>
      <c r="AFR18" s="4">
        <v>58.151874999999997</v>
      </c>
      <c r="AFS18" s="4">
        <v>101.2</v>
      </c>
      <c r="AFT18" s="4">
        <f t="shared" si="85"/>
        <v>36.263125000000002</v>
      </c>
      <c r="AFU18" s="4">
        <f t="shared" si="86"/>
        <v>43.048125000000006</v>
      </c>
      <c r="AFV18" s="4">
        <f t="shared" si="87"/>
        <v>39.655625000000001</v>
      </c>
      <c r="AFW18" s="4">
        <v>2019.36360416667</v>
      </c>
      <c r="AFX18" s="4">
        <v>1865.3433333333301</v>
      </c>
      <c r="AFY18" s="4">
        <v>0.57232659099375005</v>
      </c>
      <c r="AFZ18" s="4">
        <v>0.531087757114583</v>
      </c>
      <c r="AGA18" s="4">
        <v>0.417050877775</v>
      </c>
      <c r="AGB18" s="4">
        <v>0.37800870325208302</v>
      </c>
      <c r="AGC18" s="4">
        <v>0.63946217579999998</v>
      </c>
      <c r="AGD18" s="4">
        <v>0.55024192309166697</v>
      </c>
      <c r="AGE18" s="4">
        <f t="shared" si="88"/>
        <v>0.59485204944583348</v>
      </c>
      <c r="AGF18" s="4">
        <v>0.50133078565</v>
      </c>
      <c r="AGG18" s="4">
        <v>0.40082961771041697</v>
      </c>
      <c r="AGH18" s="4">
        <v>0.20437043153333301</v>
      </c>
      <c r="AGI18" s="4">
        <v>0.1931270164875</v>
      </c>
      <c r="AGJ18" s="4">
        <v>0.609823124772917</v>
      </c>
      <c r="AGK18" s="4">
        <v>0.60958880694791595</v>
      </c>
      <c r="AGL18" s="4">
        <v>0.596258727804167</v>
      </c>
      <c r="AGM18" s="4">
        <v>0.53495390893541706</v>
      </c>
      <c r="AGN18" s="4">
        <v>5.7864650154166697E-2</v>
      </c>
      <c r="AGO18" s="4">
        <v>0.11508255993124999</v>
      </c>
      <c r="AGP18" s="4">
        <v>2.6947676749416698</v>
      </c>
      <c r="AGQ18" s="4">
        <v>2.3246309176333302</v>
      </c>
      <c r="AGR18" s="4">
        <v>0.32033184006666698</v>
      </c>
      <c r="AGS18" s="4">
        <v>0.34899651949999999</v>
      </c>
      <c r="AGT18" s="4">
        <v>0.43548422309375001</v>
      </c>
      <c r="AGU18" s="4">
        <v>0.45016742497500001</v>
      </c>
      <c r="AGV18" s="4">
        <v>0.46604170292500002</v>
      </c>
      <c r="AGW18" s="4">
        <v>0.45844825657708299</v>
      </c>
      <c r="AGX18" s="4">
        <v>0.35716254290624999</v>
      </c>
      <c r="AGY18" s="4">
        <v>0.35880352386041697</v>
      </c>
      <c r="AGZ18" s="4">
        <v>-0.66638214606250001</v>
      </c>
      <c r="AHA18" s="4">
        <v>-0.569564809625</v>
      </c>
      <c r="AHB18" s="4">
        <v>0.77421461739166597</v>
      </c>
      <c r="AHC18" s="4">
        <v>0.87630079232291602</v>
      </c>
      <c r="AHD18" s="4">
        <v>0.71842990529583295</v>
      </c>
      <c r="AHE18" s="4">
        <v>0.62513156698333305</v>
      </c>
      <c r="AHF18" s="4">
        <v>0.58805057255208304</v>
      </c>
      <c r="AHG18" s="4">
        <v>0.48010082277916699</v>
      </c>
      <c r="AHH18" s="4">
        <v>0.22839830158333299</v>
      </c>
      <c r="AHI18" s="4">
        <v>0.212090185560417</v>
      </c>
      <c r="AHJ18" s="4">
        <v>0.31819596876875</v>
      </c>
      <c r="AHK18" s="4">
        <v>0.33995848556666702</v>
      </c>
      <c r="AHL18" s="4">
        <v>0.44489142001458298</v>
      </c>
      <c r="AHM18" s="4">
        <v>0.45592298107291701</v>
      </c>
      <c r="AHN18" s="4">
        <v>-0.73879795572916696</v>
      </c>
      <c r="AHO18" s="4">
        <v>-0.64409445943749999</v>
      </c>
      <c r="AHP18" s="4">
        <v>0.80281836900416703</v>
      </c>
      <c r="AHQ18" s="4">
        <v>0.83977055389791699</v>
      </c>
      <c r="AHR18" s="4">
        <v>0.113825022333333</v>
      </c>
      <c r="AHS18" s="4">
        <v>0.101825145137255</v>
      </c>
      <c r="AHT18" s="4">
        <v>8.8704609627450998E-2</v>
      </c>
      <c r="AHU18" s="4">
        <v>0.107428166882353</v>
      </c>
      <c r="AHV18" s="4">
        <v>0.41079970637254898</v>
      </c>
      <c r="AHW18" s="4">
        <v>0.278992044352941</v>
      </c>
      <c r="AHX18" s="4">
        <v>0.104590922215686</v>
      </c>
      <c r="AHY18" s="4">
        <v>0.46271956550980398</v>
      </c>
      <c r="AHZ18" s="4">
        <v>0.28486196519607798</v>
      </c>
      <c r="AIA18" s="4">
        <v>0.10545699549019601</v>
      </c>
      <c r="AIB18" s="4">
        <v>8.5169836960784298E-2</v>
      </c>
      <c r="AIC18" s="4">
        <v>9.6326441156862702E-2</v>
      </c>
      <c r="AID18" s="4">
        <v>9.7627450980392202E-2</v>
      </c>
      <c r="AIE18" s="4">
        <v>0.161470588235294</v>
      </c>
      <c r="AIF18" s="4">
        <v>2.6745098039215699E-2</v>
      </c>
      <c r="AIG18" s="4">
        <v>0.10849019607843099</v>
      </c>
      <c r="AIH18" s="4">
        <v>0.18239215686274499</v>
      </c>
      <c r="AII18" s="4">
        <v>2.3274509803921602E-2</v>
      </c>
      <c r="AIJ18" s="4">
        <v>9.7764705882353004E-2</v>
      </c>
      <c r="AIK18" s="4">
        <v>0.163745098039216</v>
      </c>
      <c r="AIL18" s="4">
        <v>2.69019607843137E-2</v>
      </c>
      <c r="AIM18" s="4">
        <v>0.110647058823529</v>
      </c>
      <c r="AIN18" s="4">
        <v>0.184058823529412</v>
      </c>
      <c r="AIO18" s="4">
        <v>2.3274509803921602E-2</v>
      </c>
      <c r="AIP18" s="4">
        <v>29.28</v>
      </c>
      <c r="AIQ18" s="4">
        <v>26.513137254901999</v>
      </c>
      <c r="AIR18" s="4">
        <v>19.8876470588235</v>
      </c>
      <c r="AIS18" s="4">
        <v>25.9</v>
      </c>
      <c r="AIT18" s="4">
        <v>26.320392156862699</v>
      </c>
      <c r="AIU18" s="4">
        <v>28.794117647058801</v>
      </c>
      <c r="AIV18" s="4">
        <v>28.872352941176398</v>
      </c>
      <c r="AIW18" s="4">
        <v>-7.1047792549019606E-2</v>
      </c>
      <c r="AIX18" s="4">
        <v>-5.6851514843137302E-2</v>
      </c>
      <c r="AIY18" s="4">
        <v>67.899803921568605</v>
      </c>
      <c r="AIZ18" s="4">
        <v>60.250392156862802</v>
      </c>
      <c r="AJA18" s="4">
        <v>116</v>
      </c>
      <c r="AJB18" s="4">
        <f t="shared" si="89"/>
        <v>48.100196078431395</v>
      </c>
      <c r="AJC18" s="4">
        <f t="shared" si="90"/>
        <v>55.749607843137198</v>
      </c>
      <c r="AJD18" s="4">
        <f t="shared" si="91"/>
        <v>51.924901960784297</v>
      </c>
      <c r="AJE18" s="4">
        <v>2086.6393333333299</v>
      </c>
      <c r="AJF18" s="4">
        <v>1912.98511764706</v>
      </c>
      <c r="AJG18" s="4">
        <v>0.6297921782</v>
      </c>
      <c r="AJH18" s="4">
        <v>0.57729141343921597</v>
      </c>
      <c r="AJI18" s="4">
        <v>0.461741095513725</v>
      </c>
      <c r="AJJ18" s="4">
        <v>0.440815561568627</v>
      </c>
      <c r="AJK18" s="4">
        <v>0.68751221959215703</v>
      </c>
      <c r="AJL18" s="4">
        <v>0.59546379827451001</v>
      </c>
      <c r="AJM18" s="4">
        <f t="shared" si="92"/>
        <v>0.64148800893333346</v>
      </c>
      <c r="AJN18" s="4">
        <v>0.53860152849215703</v>
      </c>
      <c r="AJO18" s="4">
        <v>0.46261299041176501</v>
      </c>
      <c r="AJP18" s="4">
        <v>0.2374242409</v>
      </c>
      <c r="AJQ18" s="4">
        <v>0.18583872825294101</v>
      </c>
      <c r="AJR18" s="4">
        <v>0.654215402160784</v>
      </c>
      <c r="AJS18" s="4">
        <v>0.63792462462549004</v>
      </c>
      <c r="AJT18" s="4">
        <v>0.62757591666470602</v>
      </c>
      <c r="AJU18" s="4">
        <v>0.55819307544705898</v>
      </c>
      <c r="AJV18" s="4">
        <v>4.1586403617647101E-2</v>
      </c>
      <c r="AJW18" s="4">
        <v>9.5388253192156894E-2</v>
      </c>
      <c r="AJX18" s="4">
        <v>3.42723952466863</v>
      </c>
      <c r="AJY18" s="4">
        <v>2.84180351115686</v>
      </c>
      <c r="AJZ18" s="4">
        <v>0.34578891882352902</v>
      </c>
      <c r="AKA18" s="4">
        <v>0.30841278534902</v>
      </c>
      <c r="AKB18" s="4">
        <v>0.47107796143529401</v>
      </c>
      <c r="AKC18" s="4">
        <v>0.41091769994313698</v>
      </c>
      <c r="AKD18" s="4">
        <v>0.496323181043137</v>
      </c>
      <c r="AKE18" s="4">
        <v>0.417764868052941</v>
      </c>
      <c r="AKF18" s="4">
        <v>0.37703453666078401</v>
      </c>
      <c r="AKG18" s="4">
        <v>0.31634832052745099</v>
      </c>
      <c r="AKH18" s="4">
        <v>-0.699011478078431</v>
      </c>
      <c r="AKI18" s="4">
        <v>-0.62956983358823504</v>
      </c>
      <c r="AKJ18" s="4">
        <v>0.89420000952352896</v>
      </c>
      <c r="AKK18" s="4">
        <v>0.76231411113137304</v>
      </c>
      <c r="AKL18" s="4">
        <v>0.77165685741568601</v>
      </c>
      <c r="AKM18" s="4">
        <v>0.71039913770980401</v>
      </c>
      <c r="AKN18" s="4">
        <v>0.64772809294705902</v>
      </c>
      <c r="AKO18" s="4">
        <v>0.56614504889411699</v>
      </c>
      <c r="AKP18" s="4">
        <v>0.25061134802549001</v>
      </c>
      <c r="AKQ18" s="4">
        <v>0.247079562890196</v>
      </c>
      <c r="AKR18" s="22">
        <v>-9999</v>
      </c>
      <c r="AKS18" s="4">
        <v>0.32487797395882301</v>
      </c>
      <c r="AKT18" s="4">
        <v>0.34848641149999998</v>
      </c>
      <c r="AKU18" s="4">
        <v>0.46007448084117603</v>
      </c>
      <c r="AKV18" s="4">
        <v>0.47779055849215701</v>
      </c>
      <c r="AKW18" s="4">
        <v>-0.78482721764705898</v>
      </c>
      <c r="AKX18" s="4">
        <v>-0.71890901729411805</v>
      </c>
      <c r="AKY18" s="4">
        <v>0.85325744684902005</v>
      </c>
      <c r="AKZ18" s="4">
        <v>0.91733964601764695</v>
      </c>
      <c r="ALA18" s="4">
        <v>8.2474276071428598E-2</v>
      </c>
      <c r="ALB18" s="4">
        <v>7.0175816785714301E-2</v>
      </c>
      <c r="ALC18" s="4">
        <v>6.7477865595238107E-2</v>
      </c>
      <c r="ALD18" s="4">
        <v>7.9056911428571394E-2</v>
      </c>
      <c r="ALE18" s="4">
        <v>0.36417631028571401</v>
      </c>
      <c r="ALF18" s="4">
        <v>0.194696085880952</v>
      </c>
      <c r="ALG18" s="4">
        <v>7.7682225928571394E-2</v>
      </c>
      <c r="ALH18" s="4">
        <v>0.35274113580952399</v>
      </c>
      <c r="ALI18" s="4">
        <v>0.20941238002380899</v>
      </c>
      <c r="ALJ18" s="4">
        <v>6.9175471571428601E-2</v>
      </c>
      <c r="ALK18" s="4">
        <v>6.0520264404761902E-2</v>
      </c>
      <c r="ALL18" s="4">
        <v>7.3862115071428605E-2</v>
      </c>
      <c r="ALM18" s="4">
        <v>7.0190476190476206E-2</v>
      </c>
      <c r="ALN18" s="4">
        <v>0.125214285714286</v>
      </c>
      <c r="ALO18" s="4">
        <v>1.9690476190476199E-2</v>
      </c>
      <c r="ALP18" s="4">
        <v>7.6428571428571401E-2</v>
      </c>
      <c r="ALQ18" s="4">
        <v>0.139833333333333</v>
      </c>
      <c r="ALR18" s="4">
        <v>1.73809523809524E-2</v>
      </c>
      <c r="ALS18" s="4">
        <v>33.92</v>
      </c>
      <c r="ALT18" s="4">
        <v>34.481666666666698</v>
      </c>
      <c r="ALU18" s="4">
        <v>20.874523809523801</v>
      </c>
      <c r="ALV18" s="4">
        <v>31.3969047619048</v>
      </c>
      <c r="ALW18" s="4">
        <v>31.4933333333333</v>
      </c>
      <c r="ALX18" s="4">
        <v>34.15</v>
      </c>
      <c r="ALY18" s="4">
        <v>34.2895238095238</v>
      </c>
      <c r="ALZ18" s="4">
        <v>-6.9145162142857194E-2</v>
      </c>
      <c r="AMA18" s="4">
        <v>-6.3710946666666698E-2</v>
      </c>
      <c r="AMB18" s="4">
        <v>83.553333333333299</v>
      </c>
      <c r="AMC18" s="4">
        <v>75.373809523809499</v>
      </c>
      <c r="AMD18" s="4">
        <v>140</v>
      </c>
      <c r="AME18" s="4">
        <f t="shared" si="94"/>
        <v>56.446666666666701</v>
      </c>
      <c r="AMF18" s="4">
        <f t="shared" si="95"/>
        <v>64.626190476190501</v>
      </c>
      <c r="AMG18" s="4">
        <f t="shared" si="96"/>
        <v>60.536428571428601</v>
      </c>
      <c r="AMH18" s="4">
        <v>2442.0029285714299</v>
      </c>
      <c r="AMI18" s="4">
        <v>2256.24788095238</v>
      </c>
      <c r="AMJ18" s="4">
        <v>0.637600849864286</v>
      </c>
      <c r="AMK18" s="4">
        <v>0.637524966738095</v>
      </c>
      <c r="AML18" s="4">
        <v>0.45778108974285697</v>
      </c>
      <c r="AMM18" s="4">
        <v>0.41943011303809502</v>
      </c>
      <c r="AMN18" s="4">
        <v>0.70576544097381</v>
      </c>
      <c r="AMO18" s="4">
        <v>0.67097463268809499</v>
      </c>
      <c r="AMP18" s="4">
        <f t="shared" si="97"/>
        <v>0.68837003683095244</v>
      </c>
      <c r="AMQ18" s="4">
        <v>0.55083951091428596</v>
      </c>
      <c r="AMR18" s="4">
        <v>0.46662127515952401</v>
      </c>
      <c r="AMS18" s="4">
        <v>0.254445405035714</v>
      </c>
      <c r="AMT18" s="4">
        <v>0.29913152336904802</v>
      </c>
      <c r="AMU18" s="4">
        <v>0.65239939594761898</v>
      </c>
      <c r="AMV18" s="4">
        <v>0.68308765670476201</v>
      </c>
      <c r="AMW18" s="4">
        <v>0.67105322382857102</v>
      </c>
      <c r="AMX18" s="4">
        <v>0.62542281754523799</v>
      </c>
      <c r="AMY18" s="4">
        <v>2.6089330121428601E-2</v>
      </c>
      <c r="AMZ18" s="4">
        <v>7.9411780811904698E-2</v>
      </c>
      <c r="ANA18" s="4">
        <v>3.55294052946428</v>
      </c>
      <c r="ANB18" s="4">
        <v>3.6365965966095199</v>
      </c>
      <c r="ANC18" s="4">
        <v>0.36079515322381001</v>
      </c>
      <c r="AND18" s="4">
        <v>0.44332463146666701</v>
      </c>
      <c r="ANE18" s="4">
        <v>0.49011189472618999</v>
      </c>
      <c r="ANF18" s="4">
        <v>0.56648361363571398</v>
      </c>
      <c r="ANG18" s="4">
        <v>0.52073803441428601</v>
      </c>
      <c r="ANH18" s="4">
        <v>0.58361069723095205</v>
      </c>
      <c r="ANI18" s="4">
        <v>0.39923813098571398</v>
      </c>
      <c r="ANJ18" s="4">
        <v>0.46547997509523797</v>
      </c>
      <c r="ANK18" s="4">
        <v>-0.7093913235</v>
      </c>
      <c r="ANL18" s="4">
        <v>-0.63377904766666704</v>
      </c>
      <c r="ANM18" s="4">
        <v>0.96635250383095295</v>
      </c>
      <c r="ANN18" s="4">
        <v>1.4171896399452399</v>
      </c>
      <c r="ANO18" s="4">
        <v>0.77614327679047601</v>
      </c>
      <c r="ANP18" s="4">
        <v>0.72404892932857201</v>
      </c>
      <c r="ANQ18" s="22">
        <v>-9999</v>
      </c>
      <c r="ANR18" s="4">
        <v>0.62823431249523798</v>
      </c>
      <c r="ANS18" s="4">
        <v>0.56001281837857197</v>
      </c>
      <c r="ANT18" s="4">
        <v>0.29179198204761903</v>
      </c>
      <c r="ANU18" s="4">
        <v>0.27988943680952399</v>
      </c>
      <c r="ANV18" s="4">
        <v>0.37583163858232999</v>
      </c>
      <c r="ANW18" s="4">
        <v>0.38695025850276099</v>
      </c>
      <c r="ANX18" s="4">
        <v>0.51653097642619095</v>
      </c>
      <c r="ANY18" s="4">
        <v>0.52076612724761895</v>
      </c>
      <c r="ANZ18" s="4">
        <v>-0.77043841026190496</v>
      </c>
      <c r="AOA18" s="4">
        <v>-0.71552325623809498</v>
      </c>
      <c r="AOB18" s="4">
        <v>1.0717837632523799</v>
      </c>
      <c r="AOC18" s="4">
        <v>1.0901935866071399</v>
      </c>
      <c r="AOD18" s="4">
        <v>7.8051961744185994E-2</v>
      </c>
      <c r="AOE18" s="4">
        <v>6.6515619302325593E-2</v>
      </c>
      <c r="AOF18" s="4">
        <v>6.4577915418604706E-2</v>
      </c>
      <c r="AOG18" s="4">
        <v>7.9309360162790707E-2</v>
      </c>
      <c r="AOH18" s="4">
        <v>0.372924865930233</v>
      </c>
      <c r="AOI18" s="4">
        <v>0.22127476309302299</v>
      </c>
      <c r="AOJ18" s="4">
        <v>7.7356426139534903E-2</v>
      </c>
      <c r="AOK18" s="4">
        <v>0.38177976481395398</v>
      </c>
      <c r="AOL18" s="4">
        <v>0.21667560497674401</v>
      </c>
      <c r="AOM18" s="4">
        <v>7.5316353534883695E-2</v>
      </c>
      <c r="AON18" s="4">
        <v>6.1440450418604603E-2</v>
      </c>
      <c r="AOO18" s="4">
        <v>7.2737601069767399E-2</v>
      </c>
      <c r="AOP18" s="4">
        <v>7.5325581395348798E-2</v>
      </c>
      <c r="AOQ18" s="4">
        <v>0.142767441860465</v>
      </c>
      <c r="AOR18" s="4">
        <v>1.7255813953488401E-2</v>
      </c>
      <c r="AOS18" s="4">
        <v>8.2069767441860494E-2</v>
      </c>
      <c r="AOT18" s="4">
        <v>0.157744186046512</v>
      </c>
      <c r="AOU18" s="4">
        <v>1.5767441860465099E-2</v>
      </c>
      <c r="AOV18" s="4">
        <v>34.96</v>
      </c>
      <c r="AOW18" s="4">
        <v>36.237906976744199</v>
      </c>
      <c r="AOX18" s="4">
        <v>15.5255813953488</v>
      </c>
      <c r="AOY18" s="4">
        <v>28.3646511627907</v>
      </c>
      <c r="AOZ18" s="4">
        <v>28.363488372092998</v>
      </c>
      <c r="APA18" s="4">
        <v>36.349534883720899</v>
      </c>
      <c r="APB18" s="4">
        <v>36.46</v>
      </c>
      <c r="APC18" s="4">
        <v>-0.200565581395349</v>
      </c>
      <c r="APD18" s="4">
        <v>-0.1850272</v>
      </c>
      <c r="APE18" s="4">
        <v>72.707441860465096</v>
      </c>
      <c r="APF18" s="4">
        <v>65.693023255813898</v>
      </c>
      <c r="APG18" s="4">
        <v>140</v>
      </c>
      <c r="APH18" s="4">
        <f t="shared" si="98"/>
        <v>67.292558139534904</v>
      </c>
      <c r="API18" s="4">
        <f t="shared" si="99"/>
        <v>74.306976744186102</v>
      </c>
      <c r="APJ18" s="7">
        <f t="shared" si="100"/>
        <v>70.799767441860496</v>
      </c>
      <c r="APK18" s="7">
        <v>2195.79718604651</v>
      </c>
      <c r="APL18" s="7">
        <v>2036.53813953488</v>
      </c>
      <c r="APM18" s="7">
        <v>0.66240696050697701</v>
      </c>
      <c r="APN18" s="7">
        <v>0.64502324690465096</v>
      </c>
      <c r="APO18" s="7">
        <v>0.47314402889302298</v>
      </c>
      <c r="APP18" s="7">
        <v>0.46973367864883703</v>
      </c>
      <c r="APQ18" s="7">
        <v>0.72228638796744205</v>
      </c>
      <c r="APR18" s="7">
        <v>0.69336759520697699</v>
      </c>
      <c r="APS18" s="7">
        <f t="shared" si="101"/>
        <v>0.70782699158720952</v>
      </c>
      <c r="APT18" s="7">
        <v>0.55764000107906997</v>
      </c>
      <c r="APU18" s="4">
        <v>0.53525383855813902</v>
      </c>
      <c r="APV18" s="4">
        <v>0.27583435218837199</v>
      </c>
      <c r="APW18" s="4">
        <v>0.25239349872790701</v>
      </c>
      <c r="APX18" s="4">
        <v>0.67952480143720895</v>
      </c>
      <c r="APY18" s="4">
        <v>0.701000946130233</v>
      </c>
      <c r="APZ18" s="4">
        <v>0.67001596304651201</v>
      </c>
      <c r="AQA18" s="4">
        <v>0.64984144072092997</v>
      </c>
      <c r="AQB18" s="4">
        <v>3.11475762651163E-2</v>
      </c>
      <c r="AQC18" s="4">
        <v>0.103284888060465</v>
      </c>
      <c r="AQD18" s="4">
        <v>3.9457305487697698</v>
      </c>
      <c r="AQE18" s="4">
        <v>3.7140286901232602</v>
      </c>
      <c r="AQF18" s="4">
        <v>0.381957089237209</v>
      </c>
      <c r="AQG18" s="4">
        <v>0.36221101379302301</v>
      </c>
      <c r="AQH18" s="4">
        <v>0.51524050934418597</v>
      </c>
      <c r="AQI18" s="4">
        <v>0.48667778674186002</v>
      </c>
      <c r="AQJ18" s="4">
        <v>0.54233714737209304</v>
      </c>
      <c r="AQK18" s="4">
        <v>0.50779143078837197</v>
      </c>
      <c r="AQL18" s="4">
        <v>0.41653045712558101</v>
      </c>
      <c r="AQM18" s="4">
        <v>0.388697771923256</v>
      </c>
      <c r="AQN18" s="4">
        <v>-0.71564608158139498</v>
      </c>
      <c r="AQO18" s="4">
        <v>-0.69604255588372099</v>
      </c>
      <c r="AQP18" s="4">
        <v>1.0684956688418601</v>
      </c>
      <c r="AQQ18" s="4">
        <v>1.0027151405255801</v>
      </c>
      <c r="AQR18" s="4">
        <v>0.81704736455348803</v>
      </c>
      <c r="AQS18" s="4">
        <v>0.78124865251162801</v>
      </c>
      <c r="AQT18" s="4">
        <v>0.67666815342325604</v>
      </c>
      <c r="AQU18" s="4">
        <v>0.62490705258139501</v>
      </c>
      <c r="AQV18" s="4">
        <v>0.31500762961627898</v>
      </c>
      <c r="AQW18" s="4">
        <v>0.30838131335348901</v>
      </c>
      <c r="AQX18" s="4">
        <v>0.385539838926308</v>
      </c>
      <c r="AQY18" s="4">
        <v>0.39526349020453799</v>
      </c>
      <c r="AQZ18" s="4">
        <v>0.53261111665348804</v>
      </c>
      <c r="ARA18" s="4">
        <v>0.53770329444418596</v>
      </c>
      <c r="ARB18" s="4">
        <v>-0.80676370811627895</v>
      </c>
      <c r="ARC18" s="4">
        <v>-0.76737095732558103</v>
      </c>
      <c r="ARD18" s="4">
        <v>1.1413336270255801</v>
      </c>
      <c r="ARE18" s="4">
        <v>1.1655098973</v>
      </c>
      <c r="ARF18" s="4">
        <v>7.5003801301369896E-2</v>
      </c>
      <c r="ARG18" s="4">
        <v>3.8742709369863002E-2</v>
      </c>
      <c r="ARH18" s="4">
        <v>5.6414915150684898E-2</v>
      </c>
      <c r="ARI18" s="4">
        <v>7.0190410958904104E-2</v>
      </c>
      <c r="ARJ18" s="4">
        <v>0.33599105615068497</v>
      </c>
      <c r="ARK18" s="4">
        <v>0.20287021528767099</v>
      </c>
      <c r="ARL18" s="4">
        <v>6.99894100136986E-2</v>
      </c>
      <c r="ARM18" s="4">
        <v>0.35263923186301399</v>
      </c>
      <c r="ARN18" s="4">
        <v>0.19630851436986299</v>
      </c>
      <c r="ARO18" s="4">
        <v>6.4967564643835601E-2</v>
      </c>
      <c r="ARP18" s="4">
        <v>5.3804489410958903E-2</v>
      </c>
      <c r="ARQ18" s="4">
        <v>6.76364397808219E-2</v>
      </c>
      <c r="ARR18" s="4">
        <v>6.76027397260274E-2</v>
      </c>
      <c r="ARS18" s="4">
        <v>0.129561643835617</v>
      </c>
      <c r="ART18" s="4">
        <v>1.5465753424657501E-2</v>
      </c>
      <c r="ARU18" s="4">
        <v>7.2876712328767093E-2</v>
      </c>
      <c r="ARV18" s="4">
        <v>0.14017808219178099</v>
      </c>
      <c r="ARW18" s="4">
        <v>1.4657534246575401E-2</v>
      </c>
      <c r="ARX18" s="4">
        <v>35.138630136986301</v>
      </c>
      <c r="ARY18" s="4">
        <v>34.167260273972602</v>
      </c>
      <c r="ARZ18" s="4">
        <v>27.5556164383562</v>
      </c>
      <c r="ASA18" s="4">
        <v>33.926164383561598</v>
      </c>
      <c r="ASB18" s="4">
        <v>33.811506849315101</v>
      </c>
      <c r="ASC18" s="4">
        <v>35.251232876712301</v>
      </c>
      <c r="ASD18" s="4">
        <v>35.431780821917798</v>
      </c>
      <c r="ASE18" s="4">
        <v>-3.0272071452054801E-2</v>
      </c>
      <c r="ASF18" s="4">
        <v>-3.4493177068493197E-2</v>
      </c>
      <c r="ASG18" s="4">
        <v>87.475616438356198</v>
      </c>
      <c r="ASH18" s="4">
        <v>85.6731506849315</v>
      </c>
      <c r="ASI18" s="4">
        <v>148</v>
      </c>
      <c r="ASJ18" s="4">
        <f t="shared" si="102"/>
        <v>60.524383561643802</v>
      </c>
      <c r="ASK18" s="4">
        <f t="shared" si="103"/>
        <v>62.3268493150685</v>
      </c>
      <c r="ASL18" s="4">
        <v>2530.9270273972602</v>
      </c>
      <c r="ASM18" s="4">
        <v>2490.0473561643798</v>
      </c>
      <c r="ASN18" s="4">
        <v>0.66807731518904101</v>
      </c>
      <c r="ASO18" s="4">
        <v>0.65172087613013696</v>
      </c>
      <c r="ASP18" s="4">
        <v>0.47418338178356201</v>
      </c>
      <c r="ASQ18" s="4">
        <v>0.482945136079452</v>
      </c>
      <c r="ASR18" s="4">
        <v>0.73469139695068497</v>
      </c>
      <c r="ASS18" s="4">
        <v>0.79162170717534297</v>
      </c>
      <c r="AST18" s="4">
        <v>0.56951668869178096</v>
      </c>
      <c r="ASU18" s="4">
        <v>0.67687228795342502</v>
      </c>
      <c r="ASV18" s="4">
        <v>0.28424081410000002</v>
      </c>
      <c r="ASW18" s="4">
        <v>0.24547326936849301</v>
      </c>
      <c r="ASX18" s="4">
        <v>0.67770359133561597</v>
      </c>
      <c r="ASY18" s="4">
        <v>0.71059661987123302</v>
      </c>
      <c r="ASZ18" s="4">
        <v>0.68839556947260305</v>
      </c>
      <c r="ATA18" s="4">
        <v>0.63249411537123301</v>
      </c>
      <c r="ATB18" s="4">
        <v>1.7672904286301399E-2</v>
      </c>
      <c r="ATC18" s="4">
        <v>0.109319750730137</v>
      </c>
      <c r="ATD18" s="4">
        <v>4.0528326142438296</v>
      </c>
      <c r="ATE18" s="4">
        <v>3.79569674447534</v>
      </c>
      <c r="ATF18" s="4">
        <v>0.38679392541232899</v>
      </c>
      <c r="ATG18" s="4">
        <v>0.30900756534520502</v>
      </c>
      <c r="ATH18" s="4">
        <v>0.521993415112329</v>
      </c>
      <c r="ATI18" s="4">
        <v>0.43896370637260301</v>
      </c>
      <c r="ATJ18" s="4">
        <v>0.55192999488630101</v>
      </c>
      <c r="ATK18" s="4">
        <v>0.490356202623288</v>
      </c>
      <c r="ATL18" s="4">
        <v>0.42519045274246597</v>
      </c>
      <c r="ATM18" s="4">
        <v>0.37354539970684902</v>
      </c>
      <c r="ATN18" s="4">
        <v>-0.72539016452054805</v>
      </c>
      <c r="ATO18" s="4">
        <v>-0.80654224597260304</v>
      </c>
      <c r="ATP18" s="4">
        <v>1.10044059098493</v>
      </c>
      <c r="ATQ18" s="4">
        <v>0.84638331131095901</v>
      </c>
      <c r="ATR18" s="4">
        <v>0.81014957244657604</v>
      </c>
      <c r="ATS18" s="4">
        <v>0.78466066566301396</v>
      </c>
      <c r="ATT18" s="4">
        <v>0.66480475961643803</v>
      </c>
      <c r="ATU18" s="4">
        <v>0.62622476754794498</v>
      </c>
      <c r="ATV18" s="4">
        <v>0.315625038980822</v>
      </c>
      <c r="ATW18" s="4">
        <v>0.31369564139726003</v>
      </c>
      <c r="ATX18" s="4">
        <v>0.38955949247211902</v>
      </c>
      <c r="ATY18" s="4">
        <v>0.40020765019589899</v>
      </c>
      <c r="ATZ18" s="4">
        <v>0.53579525810547901</v>
      </c>
      <c r="AUA18" s="4">
        <v>0.54331554965890405</v>
      </c>
      <c r="AUB18" s="4">
        <v>-0.79837492480821903</v>
      </c>
      <c r="AUC18" s="4">
        <v>-0.768753290493151</v>
      </c>
      <c r="AUD18" s="4">
        <v>1.15754756480274</v>
      </c>
      <c r="AUE18" s="4">
        <v>1.19242680877808</v>
      </c>
      <c r="AUF18" s="4">
        <v>8.0064646480000001E-2</v>
      </c>
      <c r="AUG18" s="4">
        <v>4.3275268419999999E-2</v>
      </c>
      <c r="AUH18" s="4">
        <v>5.8285945999999901E-2</v>
      </c>
      <c r="AUI18" s="4">
        <v>7.4276830599999996E-2</v>
      </c>
      <c r="AUJ18" s="4">
        <v>0.36456602304000002</v>
      </c>
      <c r="AUK18" s="4">
        <v>0.2069903692</v>
      </c>
      <c r="AUL18" s="4">
        <v>7.4894259860000006E-2</v>
      </c>
      <c r="AUM18" s="4">
        <v>0.3935500495</v>
      </c>
      <c r="AUN18" s="4">
        <v>5.9132585000000001E-2</v>
      </c>
      <c r="AUO18" s="4">
        <v>7.2386914319999995E-2</v>
      </c>
      <c r="AUP18" s="4">
        <v>5.9452606140000003E-2</v>
      </c>
      <c r="AUQ18" s="4">
        <v>5.77581E-2</v>
      </c>
      <c r="AUR18" s="4">
        <v>7.4520000000000003E-2</v>
      </c>
      <c r="AUS18" s="4">
        <v>0.14454</v>
      </c>
      <c r="AUT18" s="4">
        <v>1.468E-2</v>
      </c>
      <c r="AUU18" s="4">
        <v>8.054E-2</v>
      </c>
      <c r="AUV18" s="4">
        <v>0.15618000000000001</v>
      </c>
      <c r="AUW18" s="4">
        <v>1.5100000000000001E-2</v>
      </c>
      <c r="AUX18" s="4">
        <v>31.55</v>
      </c>
      <c r="AUY18" s="4">
        <v>30.6692</v>
      </c>
      <c r="AUZ18" s="4">
        <v>52.821399999999997</v>
      </c>
      <c r="AVA18" s="4">
        <v>28.225000000000001</v>
      </c>
      <c r="AVB18" s="4">
        <v>28.037800000000001</v>
      </c>
      <c r="AVC18" s="4">
        <v>31.77</v>
      </c>
      <c r="AVD18" s="4">
        <v>31.84</v>
      </c>
      <c r="AVE18" s="4">
        <v>-8.8430510800000001E-2</v>
      </c>
      <c r="AVF18" s="4">
        <v>-8.6459518999999999E-2</v>
      </c>
      <c r="AVG18" s="4">
        <v>72.868399999999994</v>
      </c>
      <c r="AVH18" s="4">
        <v>68.227400000000003</v>
      </c>
      <c r="AVI18" s="4">
        <v>151</v>
      </c>
      <c r="AVJ18" s="4">
        <f t="shared" si="104"/>
        <v>78.131600000000006</v>
      </c>
      <c r="AVK18" s="4">
        <f t="shared" si="105"/>
        <v>82.772599999999997</v>
      </c>
      <c r="AVL18" s="4">
        <v>2199.42074</v>
      </c>
      <c r="AVM18" s="4">
        <v>2094.0664000000002</v>
      </c>
      <c r="AVN18" s="4">
        <v>0.67986199274600001</v>
      </c>
      <c r="AVO18" s="4">
        <v>0.65875738357400004</v>
      </c>
      <c r="AVP18" s="4">
        <v>-0.11682248256</v>
      </c>
      <c r="AVQ18" s="4">
        <v>0.46979026864200002</v>
      </c>
      <c r="AVR18" s="4">
        <v>0.73705604651400003</v>
      </c>
      <c r="AVS18" s="4">
        <v>0.78554385429999996</v>
      </c>
      <c r="AVT18" s="4">
        <v>-1.7543787920000001E-3</v>
      </c>
      <c r="AVU18" s="4">
        <v>0.65196365447399995</v>
      </c>
      <c r="AVV18" s="4">
        <v>0.73826470278400003</v>
      </c>
      <c r="AVW18" s="4">
        <v>0.27366125501600003</v>
      </c>
      <c r="AVX18" s="4">
        <v>0.74356703578399996</v>
      </c>
      <c r="AVY18" s="4">
        <v>0.72153183949999999</v>
      </c>
      <c r="AVZ18" s="4">
        <v>0.68888453675000005</v>
      </c>
      <c r="AWA18" s="4">
        <v>0.63701035712999998</v>
      </c>
      <c r="AWB18" s="4">
        <v>0.128396798398</v>
      </c>
      <c r="AWC18" s="4">
        <v>0.11936066848</v>
      </c>
      <c r="AWD18" s="4">
        <v>4.2681963717920004</v>
      </c>
      <c r="AWE18" s="4">
        <v>3.9257920439139999</v>
      </c>
      <c r="AWF18" s="4">
        <v>1.002071700758</v>
      </c>
      <c r="AWG18" s="4">
        <v>0.34695501288000002</v>
      </c>
      <c r="AWH18" s="4">
        <v>1.00120667602</v>
      </c>
      <c r="AWI18" s="4">
        <v>0.48228698665800002</v>
      </c>
      <c r="AWJ18" s="4">
        <v>1.0497280617119999</v>
      </c>
      <c r="AWK18" s="4">
        <v>0.53340264526799996</v>
      </c>
      <c r="AWL18" s="4">
        <v>1.086419384776</v>
      </c>
      <c r="AWM18" s="4">
        <v>0.41230288226599998</v>
      </c>
      <c r="AWN18" s="4">
        <v>5.4119254040000103E-3</v>
      </c>
      <c r="AWO18" s="4">
        <v>-0.78863260784</v>
      </c>
      <c r="AWP18" s="4">
        <v>44.61363207382</v>
      </c>
      <c r="AWQ18" s="4">
        <v>0.99280100732999998</v>
      </c>
      <c r="AWR18" s="4">
        <v>0.82353545929399996</v>
      </c>
      <c r="AWS18" s="4">
        <v>0.81424536533000003</v>
      </c>
      <c r="AWT18" s="4">
        <v>0.68438390773199997</v>
      </c>
      <c r="AWU18" s="4">
        <v>0.670071615216</v>
      </c>
      <c r="AWV18" s="4">
        <v>0.31939328155399999</v>
      </c>
      <c r="AWW18" s="4">
        <v>0.31888118256800002</v>
      </c>
      <c r="AWX18" s="4">
        <v>0.38780527341559501</v>
      </c>
      <c r="AWY18" s="4">
        <v>0.39156052811114</v>
      </c>
      <c r="AWZ18" s="4">
        <v>0.53585922148599996</v>
      </c>
      <c r="AXA18" s="4">
        <v>0.53847625220999995</v>
      </c>
      <c r="AXB18" s="4">
        <v>-0.81242713259999999</v>
      </c>
      <c r="AXC18" s="4">
        <v>-0.80191428040000001</v>
      </c>
      <c r="AXD18" s="4">
        <v>1.156742923888</v>
      </c>
      <c r="AXE18" s="4">
        <v>1.169572073488</v>
      </c>
      <c r="AXF18" s="29">
        <v>5.24</v>
      </c>
      <c r="AXG18" s="30">
        <v>0.99</v>
      </c>
      <c r="AXH18" s="29">
        <v>78</v>
      </c>
      <c r="AXI18" s="29">
        <v>27</v>
      </c>
      <c r="AXJ18" s="29">
        <v>5.6</v>
      </c>
      <c r="AXK18" s="29">
        <v>12.3</v>
      </c>
    </row>
    <row r="19" spans="1:1311" x14ac:dyDescent="0.25">
      <c r="A19" s="4">
        <v>18</v>
      </c>
      <c r="B19" s="4">
        <v>5</v>
      </c>
      <c r="C19" s="4" t="s">
        <v>10</v>
      </c>
      <c r="D19" s="4">
        <v>70</v>
      </c>
      <c r="E19" s="4">
        <v>4</v>
      </c>
      <c r="F19" s="4">
        <v>1</v>
      </c>
      <c r="G19" s="22">
        <v>-9999</v>
      </c>
      <c r="H19" s="22">
        <v>-9999</v>
      </c>
      <c r="I19" s="22">
        <v>-9999</v>
      </c>
      <c r="J19" s="22">
        <v>-9999</v>
      </c>
      <c r="K19" s="22">
        <v>-9999</v>
      </c>
      <c r="L19" s="4">
        <f t="shared" si="18"/>
        <v>172.48000000000002</v>
      </c>
      <c r="M19" s="4">
        <v>154</v>
      </c>
      <c r="N19" s="4">
        <v>57.839999999999989</v>
      </c>
      <c r="O19" s="4">
        <v>20.720000000000013</v>
      </c>
      <c r="P19" s="4">
        <v>21.439999999999998</v>
      </c>
      <c r="Q19" s="4">
        <v>49.839999999999996</v>
      </c>
      <c r="R19" s="4">
        <v>20.72</v>
      </c>
      <c r="S19" s="4">
        <v>29.439999999999998</v>
      </c>
      <c r="T19" s="4">
        <v>51.839999999999996</v>
      </c>
      <c r="U19" s="4">
        <v>20.72</v>
      </c>
      <c r="V19" s="4">
        <v>27.439999999999998</v>
      </c>
      <c r="W19" s="4">
        <v>57.839999999999989</v>
      </c>
      <c r="X19" s="4">
        <v>14.720000000000013</v>
      </c>
      <c r="Y19" s="4">
        <v>27.439999999999998</v>
      </c>
      <c r="Z19" s="4" t="s">
        <v>57</v>
      </c>
      <c r="AA19" s="4">
        <v>8.6</v>
      </c>
      <c r="AB19" s="4">
        <v>7.2</v>
      </c>
      <c r="AC19" s="4">
        <v>1.75</v>
      </c>
      <c r="AD19" s="4" t="s">
        <v>40</v>
      </c>
      <c r="AE19" s="4">
        <v>2</v>
      </c>
      <c r="AF19" s="4">
        <v>1.4</v>
      </c>
      <c r="AG19" s="4">
        <v>1.9</v>
      </c>
      <c r="AH19" s="4">
        <v>3</v>
      </c>
      <c r="AI19" s="4">
        <v>590</v>
      </c>
      <c r="AJ19" s="4">
        <v>101</v>
      </c>
      <c r="AK19" s="4">
        <v>0.84</v>
      </c>
      <c r="AL19" s="4">
        <v>9.5</v>
      </c>
      <c r="AM19" s="4">
        <v>10.6</v>
      </c>
      <c r="AN19" s="4">
        <v>1.1299999999999999</v>
      </c>
      <c r="AO19" s="4">
        <v>5601</v>
      </c>
      <c r="AP19" s="4">
        <v>209</v>
      </c>
      <c r="AQ19" s="4">
        <v>451</v>
      </c>
      <c r="AR19" s="4">
        <v>33.200000000000003</v>
      </c>
      <c r="AS19" s="4">
        <v>0</v>
      </c>
      <c r="AT19" s="4">
        <v>5</v>
      </c>
      <c r="AU19" s="4">
        <v>84</v>
      </c>
      <c r="AV19" s="4">
        <v>5</v>
      </c>
      <c r="AW19" s="4">
        <v>6</v>
      </c>
      <c r="AX19" s="4">
        <v>73</v>
      </c>
      <c r="AY19" s="4">
        <v>7.7</v>
      </c>
      <c r="AZ19" s="4">
        <v>2.8949999999999996</v>
      </c>
      <c r="BA19" s="4">
        <v>2.0150000000000001</v>
      </c>
      <c r="BB19" s="4">
        <v>2.2600000000000002</v>
      </c>
      <c r="BC19" s="4">
        <v>1.7050000000000001</v>
      </c>
      <c r="BD19" s="22">
        <v>-9999</v>
      </c>
      <c r="BE19" s="22">
        <v>-9999</v>
      </c>
      <c r="BF19" s="5">
        <f t="shared" si="19"/>
        <v>42.379999999999995</v>
      </c>
      <c r="BG19" s="5">
        <f t="shared" si="20"/>
        <v>50.44</v>
      </c>
      <c r="BH19" s="5">
        <f t="shared" si="21"/>
        <v>59.48</v>
      </c>
      <c r="BI19" s="5">
        <f t="shared" si="22"/>
        <v>66.3</v>
      </c>
      <c r="BJ19" s="5">
        <f t="shared" si="23"/>
        <v>-39929.699999999997</v>
      </c>
      <c r="BK19" s="4">
        <f t="shared" si="0"/>
        <v>9.0400000000000009</v>
      </c>
      <c r="BL19" s="4">
        <f t="shared" si="1"/>
        <v>6.82</v>
      </c>
      <c r="BM19" s="4">
        <f t="shared" si="2"/>
        <v>-39996</v>
      </c>
      <c r="BN19" s="4">
        <f t="shared" si="24"/>
        <v>-39980.14</v>
      </c>
      <c r="BO19" s="4">
        <v>2.7612425591516181</v>
      </c>
      <c r="BP19" s="4">
        <v>0.38912446994262906</v>
      </c>
      <c r="BQ19" s="4">
        <v>0.10574550581600282</v>
      </c>
      <c r="BR19" s="4">
        <v>0</v>
      </c>
      <c r="BS19" s="4">
        <v>0</v>
      </c>
      <c r="BT19" s="4">
        <v>2.4869435463814971E-2</v>
      </c>
      <c r="BU19" s="4">
        <v>0</v>
      </c>
      <c r="BV19" s="5">
        <f t="shared" si="25"/>
        <v>12.601468116376989</v>
      </c>
      <c r="BW19" s="5">
        <f t="shared" si="26"/>
        <v>13.024450139640999</v>
      </c>
      <c r="BX19" s="5">
        <f t="shared" si="27"/>
        <v>13.024450139640999</v>
      </c>
      <c r="BY19" s="5">
        <f t="shared" si="28"/>
        <v>13.123927881496259</v>
      </c>
      <c r="BZ19" s="4">
        <f t="shared" si="29"/>
        <v>0</v>
      </c>
      <c r="CA19" s="4">
        <f t="shared" si="30"/>
        <v>0</v>
      </c>
      <c r="CB19" s="4">
        <f t="shared" si="31"/>
        <v>9.9477741855259885E-2</v>
      </c>
      <c r="CC19" s="4">
        <f t="shared" ref="CC19:CD19" si="163">SUM(BZ19:CB19)</f>
        <v>9.9477741855259885E-2</v>
      </c>
      <c r="CD19" s="4">
        <f t="shared" si="163"/>
        <v>0.19895548371051977</v>
      </c>
      <c r="CE19" s="4">
        <v>4.53</v>
      </c>
      <c r="CF19" s="4">
        <v>4.83</v>
      </c>
      <c r="CG19" s="4">
        <v>5.2649999999999997</v>
      </c>
      <c r="CH19" s="4">
        <v>3.7349999999999999</v>
      </c>
      <c r="CI19" s="4">
        <v>3.2600000000000002</v>
      </c>
      <c r="CJ19" s="4">
        <v>2.8100000000000005</v>
      </c>
      <c r="CK19" s="4">
        <v>2.4849999999999999</v>
      </c>
      <c r="CL19" s="5">
        <f t="shared" si="131"/>
        <v>37.44</v>
      </c>
      <c r="CM19" s="5">
        <f t="shared" si="132"/>
        <v>58.5</v>
      </c>
      <c r="CN19" s="5">
        <f t="shared" si="133"/>
        <v>73.44</v>
      </c>
      <c r="CO19" s="5">
        <f t="shared" si="134"/>
        <v>86.48</v>
      </c>
      <c r="CP19" s="5">
        <f t="shared" si="135"/>
        <v>97.72</v>
      </c>
      <c r="CQ19" s="4">
        <f t="shared" si="136"/>
        <v>14.94</v>
      </c>
      <c r="CR19" s="4">
        <f t="shared" si="137"/>
        <v>13.040000000000001</v>
      </c>
      <c r="CS19" s="4">
        <f t="shared" si="138"/>
        <v>11.240000000000002</v>
      </c>
      <c r="CT19" s="4">
        <f t="shared" si="139"/>
        <v>39.22</v>
      </c>
      <c r="CU19" s="4">
        <v>2.4299999999999997</v>
      </c>
      <c r="CV19" s="4">
        <v>1.36</v>
      </c>
      <c r="CW19" s="4">
        <v>1.115</v>
      </c>
      <c r="CX19" s="4">
        <v>1.04</v>
      </c>
      <c r="CY19" s="4">
        <v>1.7349999999999999</v>
      </c>
      <c r="CZ19" s="4">
        <v>1.645</v>
      </c>
      <c r="DA19" s="4">
        <v>1.3900000000000001</v>
      </c>
      <c r="DB19" s="5">
        <f t="shared" si="140"/>
        <v>15.16</v>
      </c>
      <c r="DC19" s="5">
        <f t="shared" si="141"/>
        <v>19.62</v>
      </c>
      <c r="DD19" s="5">
        <f t="shared" si="142"/>
        <v>23.78</v>
      </c>
      <c r="DE19" s="5">
        <f t="shared" si="143"/>
        <v>30.72</v>
      </c>
      <c r="DF19" s="5">
        <f t="shared" si="144"/>
        <v>37.299999999999997</v>
      </c>
      <c r="DG19" s="4">
        <f t="shared" si="145"/>
        <v>4.16</v>
      </c>
      <c r="DH19" s="4">
        <f t="shared" si="146"/>
        <v>6.9399999999999995</v>
      </c>
      <c r="DI19" s="4">
        <f t="shared" si="147"/>
        <v>6.58</v>
      </c>
      <c r="DJ19" s="4">
        <f t="shared" si="148"/>
        <v>17.68</v>
      </c>
      <c r="DK19" s="4">
        <f t="shared" si="119"/>
        <v>41.76</v>
      </c>
      <c r="DL19" s="4">
        <f t="shared" si="120"/>
        <v>37.14</v>
      </c>
      <c r="DM19" s="4">
        <f t="shared" si="121"/>
        <v>38.28</v>
      </c>
      <c r="DN19" s="4">
        <f t="shared" si="122"/>
        <v>28.650000000000002</v>
      </c>
      <c r="DO19" s="4">
        <f t="shared" si="123"/>
        <v>29.97</v>
      </c>
      <c r="DP19" s="4">
        <f t="shared" si="124"/>
        <v>26.73</v>
      </c>
      <c r="DQ19" s="4">
        <f>((CK19/5)+(DA19/5))*30</f>
        <v>23.25</v>
      </c>
      <c r="DR19" s="4">
        <v>0.3425868016625172</v>
      </c>
      <c r="DS19" s="4">
        <v>0.30785069715935026</v>
      </c>
      <c r="DT19" s="4">
        <v>0.32977304088104475</v>
      </c>
      <c r="DU19" s="4">
        <v>0.33635955308141585</v>
      </c>
      <c r="DV19" s="4">
        <v>0.3549495750719957</v>
      </c>
      <c r="DW19" s="4">
        <v>0.36049084670331921</v>
      </c>
      <c r="DX19" s="4">
        <v>0.36125658353512835</v>
      </c>
      <c r="DY19" s="4">
        <f t="shared" si="149"/>
        <v>1.236039163967964</v>
      </c>
      <c r="DZ19" s="4">
        <f t="shared" si="149"/>
        <v>3.3603790070302049</v>
      </c>
      <c r="EA19" s="4">
        <f t="shared" si="149"/>
        <v>2.2578949188332094</v>
      </c>
      <c r="EB19" s="4">
        <f t="shared" si="149"/>
        <v>1.3022686690197955</v>
      </c>
      <c r="EC19" s="4">
        <f t="shared" si="149"/>
        <v>0.39887077714270935</v>
      </c>
      <c r="ED19" s="4">
        <f t="shared" si="149"/>
        <v>0.15425225277514948</v>
      </c>
      <c r="EE19" s="4">
        <f>(CK19*4)*((0.365-DX19)/(0.365-0.02))*1.12</f>
        <v>0.12079625165253045</v>
      </c>
      <c r="EF19" s="4">
        <f t="shared" si="150"/>
        <v>0.6630408760357952</v>
      </c>
      <c r="EG19" s="4">
        <f t="shared" si="150"/>
        <v>0.94619367485736616</v>
      </c>
      <c r="EH19" s="4">
        <f t="shared" si="150"/>
        <v>0.47816767986686204</v>
      </c>
      <c r="EI19" s="4">
        <f t="shared" si="150"/>
        <v>0.36261296272572624</v>
      </c>
      <c r="EJ19" s="4">
        <f t="shared" si="150"/>
        <v>0.21228245347932534</v>
      </c>
      <c r="EK19" s="4">
        <f t="shared" si="150"/>
        <v>9.0300696019615961E-2</v>
      </c>
      <c r="EL19" s="4">
        <f>(DA19*4)*((0.365-DX19)/(0.365-0.02))*1.12</f>
        <v>6.7568124666807797E-2</v>
      </c>
      <c r="EM19" s="4">
        <f t="shared" si="160"/>
        <v>1.4332550602596984E-2</v>
      </c>
      <c r="EN19" s="4">
        <f t="shared" si="160"/>
        <v>3.8965433754988454E-2</v>
      </c>
      <c r="EO19" s="4">
        <f t="shared" si="160"/>
        <v>2.6181527351962074E-2</v>
      </c>
      <c r="EP19" s="4">
        <f t="shared" si="160"/>
        <v>1.5100517961732321E-2</v>
      </c>
      <c r="EQ19" s="4">
        <f t="shared" si="160"/>
        <v>4.6251249668681511E-3</v>
      </c>
      <c r="ER19" s="4">
        <f t="shared" si="160"/>
        <v>1.788639294702568E-3</v>
      </c>
      <c r="ES19" s="4">
        <f>(EE19/($L19/2))</f>
        <v>1.4006986508874122E-3</v>
      </c>
      <c r="ET19" s="4">
        <f t="shared" si="161"/>
        <v>7.6883218464261962E-3</v>
      </c>
      <c r="EU19" s="4">
        <f t="shared" si="161"/>
        <v>1.0971633521073354E-2</v>
      </c>
      <c r="EV19" s="4">
        <f t="shared" si="161"/>
        <v>5.5446159539292899E-3</v>
      </c>
      <c r="EW19" s="4">
        <f t="shared" si="161"/>
        <v>4.2046957644448768E-3</v>
      </c>
      <c r="EX19" s="4">
        <f t="shared" si="161"/>
        <v>2.4615312323669446E-3</v>
      </c>
      <c r="EY19" s="4">
        <f t="shared" si="161"/>
        <v>1.0470859928063073E-3</v>
      </c>
      <c r="EZ19" s="4">
        <f>(EL19/($L19/2))</f>
        <v>7.8348938621066551E-4</v>
      </c>
      <c r="FA19" s="4">
        <f t="shared" si="152"/>
        <v>0.1350958662809956</v>
      </c>
      <c r="FB19" s="4">
        <v>4.4274509752257211E-2</v>
      </c>
      <c r="FC19" s="4">
        <f t="shared" si="47"/>
        <v>442.74509752257211</v>
      </c>
      <c r="FD19" s="4">
        <v>0.36474990854707123</v>
      </c>
      <c r="FE19" s="31">
        <v>-9999</v>
      </c>
      <c r="FF19" s="32">
        <v>-9999</v>
      </c>
      <c r="FG19" s="31">
        <v>-9999</v>
      </c>
      <c r="FH19" s="32">
        <v>-9999</v>
      </c>
      <c r="FI19" s="31">
        <v>-9999</v>
      </c>
      <c r="FJ19" s="32">
        <v>-9999</v>
      </c>
      <c r="FK19" s="33">
        <v>-9999</v>
      </c>
      <c r="FL19" s="33">
        <v>-9999</v>
      </c>
      <c r="FM19" s="33">
        <v>-9999</v>
      </c>
      <c r="FN19" s="33">
        <v>-9999</v>
      </c>
      <c r="FO19" s="33">
        <v>-9999</v>
      </c>
      <c r="FP19" s="33">
        <v>-9999</v>
      </c>
      <c r="FQ19" s="33">
        <v>-9999</v>
      </c>
      <c r="FR19" s="33">
        <v>-9999</v>
      </c>
      <c r="FS19" s="33">
        <v>-9999</v>
      </c>
      <c r="FT19" s="33">
        <v>-9999</v>
      </c>
      <c r="FU19" s="33">
        <v>-9999</v>
      </c>
      <c r="FV19" s="33">
        <v>-9999</v>
      </c>
      <c r="FW19" s="33">
        <v>-9999</v>
      </c>
      <c r="FX19" s="33">
        <v>-9999</v>
      </c>
      <c r="FY19" s="33">
        <v>-9999</v>
      </c>
      <c r="FZ19" s="33">
        <v>-9999</v>
      </c>
      <c r="GA19" s="31">
        <v>-9999</v>
      </c>
      <c r="GB19" s="31">
        <v>-9999</v>
      </c>
      <c r="GC19" s="31">
        <v>-9999</v>
      </c>
      <c r="GD19" s="31">
        <v>-9999</v>
      </c>
      <c r="GE19" s="31">
        <v>-9999</v>
      </c>
      <c r="GF19" s="34">
        <v>-9999</v>
      </c>
      <c r="GG19" s="34">
        <v>-9999</v>
      </c>
      <c r="GH19" s="34">
        <v>-9999</v>
      </c>
      <c r="GI19" s="34">
        <v>-9999</v>
      </c>
      <c r="GJ19" s="34">
        <v>-9999</v>
      </c>
      <c r="GK19" s="33">
        <v>-9999</v>
      </c>
      <c r="GL19" s="33">
        <v>-9999</v>
      </c>
      <c r="GM19" s="33">
        <v>-9999</v>
      </c>
      <c r="GN19" s="33">
        <v>-9999</v>
      </c>
      <c r="GO19" s="33">
        <v>-9999</v>
      </c>
      <c r="GP19" s="33">
        <v>-9999</v>
      </c>
      <c r="GQ19" s="33">
        <v>-9999</v>
      </c>
      <c r="GR19" s="33">
        <v>-9999</v>
      </c>
      <c r="GS19" s="33">
        <v>-9999</v>
      </c>
      <c r="GT19" s="33">
        <v>-9999</v>
      </c>
      <c r="GU19" s="33">
        <v>-9999</v>
      </c>
      <c r="GV19" s="33">
        <v>-9999</v>
      </c>
      <c r="GW19" s="33">
        <v>-9999</v>
      </c>
      <c r="GX19" s="33">
        <v>-9999</v>
      </c>
      <c r="GY19" s="22">
        <v>-9999</v>
      </c>
      <c r="GZ19" s="22">
        <v>-9999</v>
      </c>
      <c r="HA19" s="22">
        <v>-9999</v>
      </c>
      <c r="HB19" s="22">
        <v>-9999</v>
      </c>
      <c r="HC19" s="22">
        <v>-9999</v>
      </c>
      <c r="HD19" s="22">
        <v>-9999</v>
      </c>
      <c r="HE19" s="22">
        <v>-9999</v>
      </c>
      <c r="HF19" s="22">
        <v>-9999</v>
      </c>
      <c r="HG19" s="22">
        <v>-9999</v>
      </c>
      <c r="HH19" s="33">
        <v>-9999</v>
      </c>
      <c r="HI19" s="33">
        <v>-9999</v>
      </c>
      <c r="HJ19" s="22">
        <v>-9999</v>
      </c>
      <c r="HK19" s="33">
        <v>-9999</v>
      </c>
      <c r="HL19" s="33">
        <v>-9999</v>
      </c>
      <c r="HM19" s="33">
        <v>-9999</v>
      </c>
      <c r="HN19" s="33">
        <v>-9999</v>
      </c>
      <c r="HO19" s="33">
        <v>-9999</v>
      </c>
      <c r="HP19" s="33">
        <v>-9999</v>
      </c>
      <c r="HQ19" s="33">
        <v>-9999</v>
      </c>
      <c r="HR19" s="33">
        <v>-9999</v>
      </c>
      <c r="HS19" s="33">
        <v>-9999</v>
      </c>
      <c r="HT19" s="33">
        <v>-9999</v>
      </c>
      <c r="HU19" s="33">
        <v>-9999</v>
      </c>
      <c r="HV19" s="18">
        <v>390.3</v>
      </c>
      <c r="HW19" s="18">
        <v>72.09</v>
      </c>
      <c r="HX19" s="17">
        <f t="shared" si="48"/>
        <v>318.21000000000004</v>
      </c>
      <c r="HY19" s="11">
        <v>11</v>
      </c>
      <c r="HZ19" s="11">
        <v>474.7</v>
      </c>
      <c r="IA19" s="11">
        <v>32.880000000000003</v>
      </c>
      <c r="IB19" s="20">
        <f t="shared" si="49"/>
        <v>441.82</v>
      </c>
      <c r="IC19" s="23">
        <v>162</v>
      </c>
      <c r="ID19" s="11">
        <v>504.3</v>
      </c>
      <c r="IE19" s="11">
        <v>32.880000000000003</v>
      </c>
      <c r="IF19" s="10">
        <f t="shared" si="50"/>
        <v>471.42</v>
      </c>
      <c r="IG19" s="11">
        <v>208.6</v>
      </c>
      <c r="IH19" s="11">
        <v>32.880000000000003</v>
      </c>
      <c r="II19" s="10">
        <f t="shared" si="51"/>
        <v>175.72</v>
      </c>
      <c r="IJ19" s="11">
        <v>325.8</v>
      </c>
      <c r="IK19" s="11">
        <v>32.880000000000003</v>
      </c>
      <c r="IL19" s="10">
        <f t="shared" si="52"/>
        <v>292.92</v>
      </c>
      <c r="IM19" s="24">
        <v>146.9</v>
      </c>
      <c r="IN19" s="24">
        <v>6.91</v>
      </c>
      <c r="IO19" s="24">
        <v>178.5</v>
      </c>
      <c r="IP19" s="24">
        <v>32.880000000000003</v>
      </c>
      <c r="IQ19" s="20">
        <f t="shared" si="153"/>
        <v>139.99</v>
      </c>
      <c r="IR19" s="20">
        <f t="shared" si="154"/>
        <v>145.62</v>
      </c>
      <c r="IS19" s="17">
        <f t="shared" si="155"/>
        <v>1427.6470588235295</v>
      </c>
      <c r="IT19" s="17">
        <f t="shared" si="156"/>
        <v>1274.6848739495797</v>
      </c>
      <c r="IU19" s="22">
        <f t="shared" si="7"/>
        <v>3119.7058823529414</v>
      </c>
      <c r="IV19" s="17">
        <f t="shared" si="8"/>
        <v>4331.5686274509808</v>
      </c>
      <c r="IW19" s="17">
        <f t="shared" si="9"/>
        <v>1722.7450980392157</v>
      </c>
      <c r="IX19" s="17">
        <f t="shared" si="57"/>
        <v>2871.7647058823532</v>
      </c>
      <c r="IY19" s="22">
        <f t="shared" si="10"/>
        <v>4621.7647058823532</v>
      </c>
      <c r="IZ19" s="17">
        <f t="shared" si="58"/>
        <v>12045.784313725491</v>
      </c>
      <c r="JA19" s="17">
        <f t="shared" si="59"/>
        <v>1372.4509803921569</v>
      </c>
      <c r="JB19" s="18">
        <v>110.8</v>
      </c>
      <c r="JC19" s="19">
        <v>2.7007895329391491</v>
      </c>
      <c r="JD19" s="4">
        <v>2.92</v>
      </c>
      <c r="JE19" s="4">
        <f t="shared" si="11"/>
        <v>91.095411764705887</v>
      </c>
      <c r="JF19" s="28">
        <v>0.24362280205702549</v>
      </c>
      <c r="JG19" s="4">
        <v>0.78</v>
      </c>
      <c r="JH19" s="4">
        <f t="shared" si="12"/>
        <v>33.786235294117652</v>
      </c>
      <c r="JI19" s="28">
        <v>0.24389176976688079</v>
      </c>
      <c r="JJ19" s="4">
        <v>1.24</v>
      </c>
      <c r="JK19" s="4">
        <f t="shared" si="13"/>
        <v>21.362039215686274</v>
      </c>
      <c r="JL19" s="28">
        <v>0.24317577656850156</v>
      </c>
      <c r="JM19" s="4">
        <v>4.1500000000000004</v>
      </c>
      <c r="JN19" s="4">
        <f t="shared" si="14"/>
        <v>56.956715686274514</v>
      </c>
      <c r="JO19" s="28">
        <v>0.24300525850410529</v>
      </c>
      <c r="JP19" s="17">
        <f t="shared" si="60"/>
        <v>203.20040196078435</v>
      </c>
      <c r="JQ19" s="17">
        <f t="shared" si="61"/>
        <v>181.42893032212888</v>
      </c>
      <c r="JR19" s="20">
        <v>20</v>
      </c>
      <c r="JS19" s="5">
        <v>132.60298299999999</v>
      </c>
      <c r="JT19" s="17">
        <v>3.99</v>
      </c>
      <c r="JU19" s="17">
        <f t="shared" si="62"/>
        <v>3.4800000000000004</v>
      </c>
      <c r="JV19" s="4">
        <f t="shared" si="112"/>
        <v>2518.0130015799932</v>
      </c>
      <c r="JW19" s="10">
        <v>1.26</v>
      </c>
      <c r="JX19" s="4">
        <f t="shared" si="114"/>
        <v>0.36206896551724133</v>
      </c>
      <c r="JY19" s="4">
        <f t="shared" si="63"/>
        <v>911.69436264103194</v>
      </c>
      <c r="JZ19" s="4">
        <f t="shared" si="64"/>
        <v>1021.0976861579559</v>
      </c>
      <c r="KA19" s="10">
        <v>1.56</v>
      </c>
      <c r="KB19" s="4">
        <f t="shared" si="15"/>
        <v>0.44827586206896547</v>
      </c>
      <c r="KC19" s="4">
        <f t="shared" si="16"/>
        <v>1128.7644489841348</v>
      </c>
      <c r="KD19" s="4">
        <f t="shared" si="65"/>
        <v>1264.2161828622311</v>
      </c>
      <c r="KE19" s="4">
        <v>2.8</v>
      </c>
      <c r="KF19" s="4">
        <v>69.599999999999994</v>
      </c>
      <c r="KG19" s="4">
        <f t="shared" si="66"/>
        <v>964.99999999999989</v>
      </c>
      <c r="KH19" s="4">
        <v>3.7754018136311505</v>
      </c>
      <c r="KI19" s="4">
        <f t="shared" si="67"/>
        <v>4.0669868868017343</v>
      </c>
      <c r="KJ19" s="4">
        <f t="shared" si="17"/>
        <v>51.415506377832372</v>
      </c>
      <c r="KK19" s="28">
        <v>0.25549754023392229</v>
      </c>
      <c r="KL19" s="4">
        <v>4.09</v>
      </c>
      <c r="KM19" s="4">
        <v>0.305292338675</v>
      </c>
      <c r="KN19" s="4">
        <v>0.47936995967500001</v>
      </c>
      <c r="KO19" s="4">
        <v>0.28067404424999998</v>
      </c>
      <c r="KP19" s="4">
        <v>0.39674571130000003</v>
      </c>
      <c r="KQ19" s="4">
        <v>0.575182265975</v>
      </c>
      <c r="KR19" s="4">
        <v>0.51040099002499995</v>
      </c>
      <c r="KS19" s="4">
        <v>0.36280364372500001</v>
      </c>
      <c r="KT19" s="4">
        <v>0.52877804880000001</v>
      </c>
      <c r="KU19" s="4">
        <v>0.48801302079999997</v>
      </c>
      <c r="KV19" s="4">
        <v>0.2700225</v>
      </c>
      <c r="KW19" s="4">
        <v>0.43860250000000001</v>
      </c>
      <c r="KX19" s="4">
        <v>0.26813749999999997</v>
      </c>
      <c r="KY19" s="4">
        <v>26.22</v>
      </c>
      <c r="KZ19" s="4">
        <v>23.271750000000001</v>
      </c>
      <c r="LA19" s="4">
        <v>16.585000000000001</v>
      </c>
      <c r="LB19" s="4">
        <v>33.21575</v>
      </c>
      <c r="LC19" s="4">
        <v>31.81325</v>
      </c>
      <c r="LD19" s="4">
        <v>25.8095</v>
      </c>
      <c r="LE19" s="4">
        <v>25.728000000000002</v>
      </c>
      <c r="LF19" s="4">
        <v>0.20148904249999999</v>
      </c>
      <c r="LG19" s="4">
        <v>0.15042674750000001</v>
      </c>
      <c r="LH19" s="4">
        <v>53.142249999999997</v>
      </c>
      <c r="LI19" s="4">
        <v>53.343249999999998</v>
      </c>
      <c r="LJ19" s="4">
        <v>53</v>
      </c>
      <c r="LK19" s="4">
        <f t="shared" si="68"/>
        <v>-0.1422499999999971</v>
      </c>
      <c r="LL19" s="4">
        <f t="shared" si="69"/>
        <v>-0.34324999999999761</v>
      </c>
      <c r="LM19" s="4">
        <v>1751.6174000000001</v>
      </c>
      <c r="LN19" s="4">
        <v>1756.2002</v>
      </c>
      <c r="LO19" s="4">
        <v>0.18605965771249999</v>
      </c>
      <c r="LP19" s="4">
        <v>0.1826135740075</v>
      </c>
      <c r="LQ19" s="4">
        <v>0.14715143193249999</v>
      </c>
      <c r="LR19" s="4">
        <v>0.12486375393</v>
      </c>
      <c r="LS19" s="4">
        <v>9.3137106407500003E-2</v>
      </c>
      <c r="LT19" s="4">
        <v>8.9949270562500003E-2</v>
      </c>
      <c r="LU19" s="4">
        <v>5.3322949362499997E-2</v>
      </c>
      <c r="LV19" s="4">
        <v>3.0955233257499999E-2</v>
      </c>
      <c r="LW19" s="4">
        <v>4.00177721625E-2</v>
      </c>
      <c r="LX19" s="4">
        <v>5.9159707862500001E-2</v>
      </c>
      <c r="LY19" s="4">
        <v>0.32700125760249998</v>
      </c>
      <c r="LZ19" s="4">
        <v>0.343151344415</v>
      </c>
      <c r="MA19" s="4">
        <v>0.32384678768250003</v>
      </c>
      <c r="MB19" s="4">
        <v>0.30558219331499997</v>
      </c>
      <c r="MC19" s="4">
        <v>0.150094541655</v>
      </c>
      <c r="MD19" s="4">
        <v>0.1713650330575</v>
      </c>
      <c r="ME19" s="4">
        <v>0.4576482321</v>
      </c>
      <c r="MF19" s="4">
        <v>0.45000744370500001</v>
      </c>
      <c r="MG19" s="4">
        <v>0.4248964838325</v>
      </c>
      <c r="MH19" s="4">
        <v>0.58361572380000004</v>
      </c>
      <c r="MI19" s="4">
        <v>0.44597240233250002</v>
      </c>
      <c r="MJ19" s="4">
        <v>0.59504805531500005</v>
      </c>
      <c r="MK19" s="4">
        <v>0.24207181913</v>
      </c>
      <c r="ML19" s="4">
        <v>0.33685077183000001</v>
      </c>
      <c r="MM19" s="4">
        <v>0.2124516107925</v>
      </c>
      <c r="MN19" s="4">
        <v>0.30374337103499999</v>
      </c>
      <c r="MO19" s="4">
        <v>-0.101097468075</v>
      </c>
      <c r="MP19" s="4">
        <v>-5.9403764259999998E-2</v>
      </c>
      <c r="MQ19" s="4">
        <v>0.44597240233250002</v>
      </c>
      <c r="MR19" s="4">
        <v>0.59504805531500005</v>
      </c>
      <c r="MS19" s="4">
        <v>9.3172508304999999E-2</v>
      </c>
      <c r="MT19" s="4">
        <v>8.9255818087499994E-2</v>
      </c>
      <c r="MU19" s="4">
        <v>5.4625880735E-2</v>
      </c>
      <c r="MV19" s="4">
        <v>4.4906492159999999E-2</v>
      </c>
      <c r="MW19" s="4">
        <v>3.874609968E-2</v>
      </c>
      <c r="MX19" s="4">
        <v>4.4529705374999999E-2</v>
      </c>
      <c r="MY19" s="4">
        <v>0.41480063965250003</v>
      </c>
      <c r="MZ19" s="4">
        <v>0.49874205279</v>
      </c>
      <c r="NA19" s="4">
        <v>0.43538975469500002</v>
      </c>
      <c r="NB19" s="4">
        <v>0.51942363401000002</v>
      </c>
      <c r="NC19" s="4">
        <v>-0.103537122425</v>
      </c>
      <c r="ND19" s="4">
        <v>-8.5918617825000002E-2</v>
      </c>
      <c r="NE19" s="4">
        <v>0.43538975469500002</v>
      </c>
      <c r="NF19" s="4">
        <v>0.51942363401000002</v>
      </c>
      <c r="NG19" s="4">
        <v>0.31363184732258098</v>
      </c>
      <c r="NH19" s="4">
        <v>0.49306103496774201</v>
      </c>
      <c r="NI19" s="4">
        <v>0.28853781070967699</v>
      </c>
      <c r="NJ19" s="4">
        <v>0.40843493574193501</v>
      </c>
      <c r="NK19" s="4">
        <v>0.58704642348387104</v>
      </c>
      <c r="NL19" s="4">
        <v>0.52138289232258095</v>
      </c>
      <c r="NM19" s="4">
        <v>0.36657340348387102</v>
      </c>
      <c r="NN19" s="4">
        <v>0.53863076822580702</v>
      </c>
      <c r="NO19" s="4">
        <v>0.49581814432258098</v>
      </c>
      <c r="NP19" s="4">
        <v>0.26662891896774199</v>
      </c>
      <c r="NQ19" s="4">
        <v>0.43327741935483899</v>
      </c>
      <c r="NR19" s="4">
        <v>0.26671786990322599</v>
      </c>
      <c r="NS19" s="4">
        <v>35.75</v>
      </c>
      <c r="NT19" s="4">
        <v>33.056451612903203</v>
      </c>
      <c r="NU19" s="4">
        <v>9.0335483870967792</v>
      </c>
      <c r="NV19" s="4">
        <v>54.738387096774197</v>
      </c>
      <c r="NW19" s="4">
        <v>53.873870967741901</v>
      </c>
      <c r="NX19" s="4">
        <v>38.216774193548403</v>
      </c>
      <c r="NY19" s="4">
        <v>38.321612903225798</v>
      </c>
      <c r="NZ19" s="4">
        <v>0.47483080967741897</v>
      </c>
      <c r="OA19" s="4">
        <v>0.40661559032258099</v>
      </c>
      <c r="OB19" s="4">
        <v>51.435806451612898</v>
      </c>
      <c r="OC19" s="4">
        <v>52.744516129032299</v>
      </c>
      <c r="OD19" s="4">
        <v>54.5</v>
      </c>
      <c r="OE19" s="4">
        <f t="shared" si="70"/>
        <v>3.0641935483871023</v>
      </c>
      <c r="OF19" s="4">
        <f t="shared" si="71"/>
        <v>1.7554838709677014</v>
      </c>
      <c r="OG19" s="4">
        <v>1712.9190000000001</v>
      </c>
      <c r="OH19" s="4">
        <v>1742.59738709677</v>
      </c>
      <c r="OI19" s="4">
        <v>0.189950017845161</v>
      </c>
      <c r="OJ19" s="4">
        <v>0.17782298011290301</v>
      </c>
      <c r="OK19" s="4">
        <v>0.149845089929032</v>
      </c>
      <c r="OL19" s="4">
        <v>0.121245125054839</v>
      </c>
      <c r="OM19" s="4">
        <v>0.10829675166129001</v>
      </c>
      <c r="ON19" s="4">
        <v>8.5479828483871007E-2</v>
      </c>
      <c r="OO19" s="4">
        <v>6.7308209887096807E-2</v>
      </c>
      <c r="OP19" s="4">
        <v>2.77073880225806E-2</v>
      </c>
      <c r="OQ19" s="4">
        <v>4.1301423341935498E-2</v>
      </c>
      <c r="OR19" s="4">
        <v>5.7942420912903199E-2</v>
      </c>
      <c r="OS19" s="4">
        <v>0.33751722328064498</v>
      </c>
      <c r="OT19" s="4">
        <v>0.33930670321290302</v>
      </c>
      <c r="OU19" s="4">
        <v>0.337640019232258</v>
      </c>
      <c r="OV19" s="4">
        <v>0.30192317611935499</v>
      </c>
      <c r="OW19" s="4">
        <v>0.15772431019032301</v>
      </c>
      <c r="OX19" s="4">
        <v>0.17206989080000001</v>
      </c>
      <c r="OY19" s="4">
        <v>0.469588844606452</v>
      </c>
      <c r="OZ19" s="4">
        <v>0.437154404432258</v>
      </c>
      <c r="PA19" s="4">
        <v>0.37813616939677402</v>
      </c>
      <c r="PB19" s="4">
        <v>0.57624419759354795</v>
      </c>
      <c r="PC19" s="4">
        <v>0.40199136497096799</v>
      </c>
      <c r="PD19" s="4">
        <v>0.58744365087419304</v>
      </c>
      <c r="PE19" s="4">
        <v>0.24538094578709699</v>
      </c>
      <c r="PF19" s="4">
        <v>0.327527038490322</v>
      </c>
      <c r="PG19" s="4">
        <v>0.21485092265483899</v>
      </c>
      <c r="PH19" s="4">
        <v>0.29611130817419401</v>
      </c>
      <c r="PI19" s="4">
        <v>-0.12595423929032301</v>
      </c>
      <c r="PJ19" s="4">
        <v>-5.3456470054838702E-2</v>
      </c>
      <c r="PK19" s="4">
        <v>0.40199136497096799</v>
      </c>
      <c r="PL19" s="4">
        <v>0.58744365087419304</v>
      </c>
      <c r="PM19" s="4">
        <v>0.29439254515909102</v>
      </c>
      <c r="PN19" s="4">
        <v>0.45529605879545398</v>
      </c>
      <c r="PO19" s="4">
        <v>0.26989739068181801</v>
      </c>
      <c r="PP19" s="4">
        <v>0.381984023113636</v>
      </c>
      <c r="PQ19" s="4">
        <v>0.55278245409090898</v>
      </c>
      <c r="PR19" s="4">
        <v>0.49870577463636401</v>
      </c>
      <c r="PS19" s="4">
        <v>0.34769453804545503</v>
      </c>
      <c r="PT19" s="4">
        <v>0.50804213309090895</v>
      </c>
      <c r="PU19" s="4">
        <v>0.47879756027272702</v>
      </c>
      <c r="PV19" s="4">
        <v>0.25413513268181798</v>
      </c>
      <c r="PW19" s="4">
        <v>0.40288181818181801</v>
      </c>
      <c r="PX19" s="4">
        <v>0.2486390855</v>
      </c>
      <c r="PY19" s="4">
        <v>24.596590909090899</v>
      </c>
      <c r="PZ19" s="4">
        <v>23.007272727272699</v>
      </c>
      <c r="QA19" s="4">
        <v>26.751590909090901</v>
      </c>
      <c r="QB19" s="4">
        <v>41.231136363636402</v>
      </c>
      <c r="QC19" s="4">
        <v>40.734318181818203</v>
      </c>
      <c r="QD19" s="4">
        <v>26.3206818181818</v>
      </c>
      <c r="QE19" s="4">
        <v>26.2902272727273</v>
      </c>
      <c r="QF19" s="4">
        <v>0.41783697272727299</v>
      </c>
      <c r="QG19" s="4">
        <v>0.36844012954545502</v>
      </c>
      <c r="QH19" s="4">
        <v>53.818181818181799</v>
      </c>
      <c r="QI19" s="4">
        <v>55.107500000000002</v>
      </c>
      <c r="QJ19" s="4">
        <v>58</v>
      </c>
      <c r="QK19" s="4">
        <f t="shared" si="72"/>
        <v>4.1818181818182012</v>
      </c>
      <c r="QL19" s="4">
        <f t="shared" si="73"/>
        <v>2.8924999999999983</v>
      </c>
      <c r="QM19" s="4">
        <v>1765.9642727272701</v>
      </c>
      <c r="QN19" s="4">
        <v>1796.2569545454501</v>
      </c>
      <c r="QO19" s="4">
        <v>0.18708553964772701</v>
      </c>
      <c r="QP19" s="4">
        <v>0.18157759719090899</v>
      </c>
      <c r="QQ19" s="4">
        <v>0.15858443655454499</v>
      </c>
      <c r="QR19" s="4">
        <v>0.132164450804545</v>
      </c>
      <c r="QS19" s="4">
        <v>0.115200881390909</v>
      </c>
      <c r="QT19" s="4">
        <v>9.5667448675000002E-2</v>
      </c>
      <c r="QU19" s="4">
        <v>8.6109676536363602E-2</v>
      </c>
      <c r="QV19" s="4">
        <v>4.5199128375000001E-2</v>
      </c>
      <c r="QW19" s="4">
        <v>2.9418220943181798E-2</v>
      </c>
      <c r="QX19" s="4">
        <v>5.07007641204546E-2</v>
      </c>
      <c r="QY19" s="4">
        <v>0.342560785875</v>
      </c>
      <c r="QZ19" s="4">
        <v>0.342776860763636</v>
      </c>
      <c r="RA19" s="4">
        <v>0.332822017918182</v>
      </c>
      <c r="RB19" s="4">
        <v>0.30383973570227302</v>
      </c>
      <c r="RC19" s="4">
        <v>0.166189304870455</v>
      </c>
      <c r="RD19" s="4">
        <v>0.172039401697727</v>
      </c>
      <c r="RE19" s="4">
        <v>0.46153035663409098</v>
      </c>
      <c r="RF19" s="4">
        <v>0.44742604834090899</v>
      </c>
      <c r="RG19" s="4">
        <v>0.239388544036364</v>
      </c>
      <c r="RH19" s="4">
        <v>0.46512282609090899</v>
      </c>
      <c r="RI19" s="4">
        <v>0.25904286114090902</v>
      </c>
      <c r="RJ19" s="4">
        <v>0.48152887198181799</v>
      </c>
      <c r="RK19" s="4">
        <v>0.17431835844090901</v>
      </c>
      <c r="RL19" s="4">
        <v>0.28558590262272698</v>
      </c>
      <c r="RM19" s="4">
        <v>0.15138735808409101</v>
      </c>
      <c r="RN19" s="4">
        <v>0.25610612197499999</v>
      </c>
      <c r="RO19" s="4">
        <v>-0.158257221295455</v>
      </c>
      <c r="RP19" s="4">
        <v>-8.5874989090909098E-2</v>
      </c>
      <c r="RQ19" s="4">
        <v>0.25904286114090902</v>
      </c>
      <c r="RR19" s="4">
        <v>0.48152887198181799</v>
      </c>
      <c r="RS19" s="4">
        <v>0.107956456970455</v>
      </c>
      <c r="RT19" s="4">
        <v>0.1136693454</v>
      </c>
      <c r="RU19" s="4">
        <v>6.4863361802272701E-2</v>
      </c>
      <c r="RV19" s="4">
        <v>6.2784369027272705E-2</v>
      </c>
      <c r="RW19" s="4">
        <v>4.3418166961363601E-2</v>
      </c>
      <c r="RX19" s="4">
        <v>5.12686601113636E-2</v>
      </c>
      <c r="RY19" s="4">
        <v>0.40214995319545399</v>
      </c>
      <c r="RZ19" s="4">
        <v>0.45099553568181799</v>
      </c>
      <c r="SA19" s="4">
        <v>0.42622373340681802</v>
      </c>
      <c r="SB19" s="4">
        <v>0.47736025312500002</v>
      </c>
      <c r="SC19" s="4">
        <v>-0.121565455454545</v>
      </c>
      <c r="SD19" s="4">
        <v>-0.117992302386364</v>
      </c>
      <c r="SE19" s="4">
        <v>0.42622373340681802</v>
      </c>
      <c r="SF19" s="4">
        <v>0.47736025312500002</v>
      </c>
      <c r="SG19" s="4">
        <v>0.27635385653846201</v>
      </c>
      <c r="SH19" s="4">
        <v>0.40036667453846198</v>
      </c>
      <c r="SI19" s="4">
        <v>0.24193802112820501</v>
      </c>
      <c r="SJ19" s="4">
        <v>0.33970998758974402</v>
      </c>
      <c r="SK19" s="4">
        <v>0.50578948746153796</v>
      </c>
      <c r="SL19" s="4">
        <v>0.42345493289743602</v>
      </c>
      <c r="SM19" s="4">
        <v>0.31496987248718</v>
      </c>
      <c r="SN19" s="4">
        <v>0.47003699453846198</v>
      </c>
      <c r="SO19" s="4">
        <v>0.42323103489743602</v>
      </c>
      <c r="SP19" s="4">
        <v>0.24330339705128201</v>
      </c>
      <c r="SQ19" s="4">
        <v>0.37021776594871803</v>
      </c>
      <c r="SR19" s="4">
        <v>0.23665495251282101</v>
      </c>
      <c r="SS19" s="4">
        <v>22.39</v>
      </c>
      <c r="ST19" s="4">
        <v>19.839743589743598</v>
      </c>
      <c r="SU19" s="4">
        <v>26.260769230769199</v>
      </c>
      <c r="SV19" s="4">
        <v>32.544358974359</v>
      </c>
      <c r="SW19" s="4">
        <v>32.057692307692299</v>
      </c>
      <c r="SX19" s="4">
        <v>22.6405128205128</v>
      </c>
      <c r="SY19" s="4">
        <v>22.568461538461499</v>
      </c>
      <c r="SZ19" s="4">
        <v>0.26973938717948698</v>
      </c>
      <c r="TA19" s="4">
        <v>0.23519905641025601</v>
      </c>
      <c r="TB19" s="4">
        <v>57.264102564102501</v>
      </c>
      <c r="TC19" s="4">
        <v>58.710256410256399</v>
      </c>
      <c r="TD19" s="4">
        <v>62</v>
      </c>
      <c r="TE19" s="4">
        <f t="shared" si="74"/>
        <v>4.735897435897499</v>
      </c>
      <c r="TF19" s="4">
        <f t="shared" si="75"/>
        <v>3.2897435897436011</v>
      </c>
      <c r="TG19" s="4">
        <v>1845.19758974359</v>
      </c>
      <c r="TH19" s="4">
        <v>1878.0164102564099</v>
      </c>
      <c r="TI19" s="4">
        <v>0.19734349269743601</v>
      </c>
      <c r="TJ19" s="4">
        <v>0.195090605235897</v>
      </c>
      <c r="TK19" s="4">
        <v>0.146682456258974</v>
      </c>
      <c r="TL19" s="4">
        <v>0.109390291079487</v>
      </c>
      <c r="TM19" s="4">
        <v>0.118777303489744</v>
      </c>
      <c r="TN19" s="4">
        <v>0.115226761874359</v>
      </c>
      <c r="TO19" s="4">
        <v>6.7001149494871806E-2</v>
      </c>
      <c r="TP19" s="4">
        <v>2.7872261302564101E-2</v>
      </c>
      <c r="TQ19" s="4">
        <v>5.2226074594871802E-2</v>
      </c>
      <c r="TR19" s="4">
        <v>8.7628215192307707E-2</v>
      </c>
      <c r="TS19" s="4">
        <v>0.33004716355641001</v>
      </c>
      <c r="TT19" s="4">
        <v>0.35165364245641001</v>
      </c>
      <c r="TU19" s="4">
        <v>0.31763148359743598</v>
      </c>
      <c r="TV19" s="4">
        <v>0.29196662559487202</v>
      </c>
      <c r="TW19" s="4">
        <v>0.14195748021282001</v>
      </c>
      <c r="TX19" s="4">
        <v>0.16822584432051299</v>
      </c>
      <c r="TY19" s="4">
        <v>0.49327900612820502</v>
      </c>
      <c r="TZ19" s="4">
        <v>0.48945188735640999</v>
      </c>
      <c r="UA19" s="4">
        <v>0.44287097533333297</v>
      </c>
      <c r="UB19" s="4">
        <v>0.73443239448718001</v>
      </c>
      <c r="UC19" s="4">
        <v>0.469748231848718</v>
      </c>
      <c r="UD19" s="4">
        <v>0.74885742815897405</v>
      </c>
      <c r="UE19" s="4">
        <v>0.29769312898461497</v>
      </c>
      <c r="UF19" s="4">
        <v>0.46801510814358999</v>
      </c>
      <c r="UG19" s="4">
        <v>0.26170597525384598</v>
      </c>
      <c r="UH19" s="4">
        <v>0.428054861184615</v>
      </c>
      <c r="UI19" s="4">
        <v>-0.12504413123076899</v>
      </c>
      <c r="UJ19" s="4">
        <v>-5.3148442766666699E-2</v>
      </c>
      <c r="UK19" s="4">
        <v>0.469748231848718</v>
      </c>
      <c r="UL19" s="4">
        <v>0.74885742815897405</v>
      </c>
      <c r="UM19" s="4">
        <v>0.11451561658205101</v>
      </c>
      <c r="UN19" s="4">
        <v>0.123565162784615</v>
      </c>
      <c r="UO19" s="4">
        <v>7.3115433948717903E-2</v>
      </c>
      <c r="UP19" s="4">
        <v>7.3069901579487201E-2</v>
      </c>
      <c r="UQ19" s="4">
        <v>4.1811998253846197E-2</v>
      </c>
      <c r="UR19" s="4">
        <v>5.1007369415384599E-2</v>
      </c>
      <c r="US19" s="4">
        <v>0.36536705224615401</v>
      </c>
      <c r="UT19" s="4">
        <v>0.41433957467692301</v>
      </c>
      <c r="UU19" s="4">
        <v>0.38954231854615401</v>
      </c>
      <c r="UV19" s="4">
        <v>0.44341890204871798</v>
      </c>
      <c r="UW19" s="4">
        <v>-0.13569237369230799</v>
      </c>
      <c r="UX19" s="4">
        <v>-0.13574298466666701</v>
      </c>
      <c r="UY19" s="4">
        <v>0.38954231854615401</v>
      </c>
      <c r="UZ19" s="4">
        <v>0.44341890204871798</v>
      </c>
      <c r="VA19" s="4">
        <v>0.23675675677999999</v>
      </c>
      <c r="VB19" s="4">
        <v>0.33691721025999999</v>
      </c>
      <c r="VC19" s="4">
        <v>0.21162701614000001</v>
      </c>
      <c r="VD19" s="4">
        <v>0.28796815920000002</v>
      </c>
      <c r="VE19" s="4">
        <v>0.46991318069999999</v>
      </c>
      <c r="VF19" s="4">
        <v>0.40899073126000002</v>
      </c>
      <c r="VG19" s="4">
        <v>0.28028371629999999</v>
      </c>
      <c r="VH19" s="4">
        <v>0.51233885097999998</v>
      </c>
      <c r="VI19" s="4">
        <v>0.43262793065999999</v>
      </c>
      <c r="VJ19" s="4">
        <v>0.22314486923999999</v>
      </c>
      <c r="VK19" s="4">
        <v>0.31246646641999998</v>
      </c>
      <c r="VL19" s="4">
        <v>0.21806986032</v>
      </c>
      <c r="VM19" s="4">
        <v>31.79</v>
      </c>
      <c r="VN19" s="4">
        <v>31.258199999999999</v>
      </c>
      <c r="VO19" s="4">
        <v>14.9046</v>
      </c>
      <c r="VP19" s="4">
        <v>35.838799999999999</v>
      </c>
      <c r="VQ19" s="4">
        <v>37.338000000000001</v>
      </c>
      <c r="VR19" s="4">
        <v>33.386400000000002</v>
      </c>
      <c r="VS19" s="4">
        <v>33.4208</v>
      </c>
      <c r="VT19" s="4">
        <v>6.7597436940000005E-2</v>
      </c>
      <c r="VU19" s="4">
        <v>9.8172066000000002E-2</v>
      </c>
      <c r="VV19" s="4">
        <v>56.122399999999999</v>
      </c>
      <c r="VW19" s="4">
        <v>48.808999999999997</v>
      </c>
      <c r="VX19" s="4">
        <v>68.099999999999994</v>
      </c>
      <c r="VY19" s="4">
        <f t="shared" si="76"/>
        <v>11.977599999999995</v>
      </c>
      <c r="VZ19" s="4">
        <f t="shared" si="77"/>
        <v>19.290999999999997</v>
      </c>
      <c r="WA19" s="4">
        <f t="shared" si="78"/>
        <v>15.634299999999996</v>
      </c>
      <c r="WB19" s="4">
        <v>1819.27602</v>
      </c>
      <c r="WC19" s="4">
        <v>1653.2582399999999</v>
      </c>
      <c r="WD19" s="4">
        <v>0.29248238026000001</v>
      </c>
      <c r="WE19" s="4">
        <v>0.238592870638</v>
      </c>
      <c r="WF19" s="4">
        <v>0.21389070514200001</v>
      </c>
      <c r="WG19" s="4">
        <v>0.17332248103</v>
      </c>
      <c r="WH19" s="4">
        <v>0.24256774409199999</v>
      </c>
      <c r="WI19" s="4">
        <v>0.16361206835799999</v>
      </c>
      <c r="WJ19" s="4">
        <f t="shared" si="79"/>
        <v>0.20308990622500001</v>
      </c>
      <c r="WK19" s="4">
        <v>0.16191101073600001</v>
      </c>
      <c r="WL19" s="4">
        <v>9.6525638176000003E-2</v>
      </c>
      <c r="WM19" s="4">
        <v>8.4062956472000003E-2</v>
      </c>
      <c r="WN19" s="4">
        <v>6.8281932884000002E-2</v>
      </c>
      <c r="WO19" s="4">
        <v>0.402606897046</v>
      </c>
      <c r="WP19" s="4">
        <v>0.37756957306200001</v>
      </c>
      <c r="WQ19" s="4">
        <v>0.39291290779600002</v>
      </c>
      <c r="WR19" s="4">
        <v>0.32846313470999999</v>
      </c>
      <c r="WS19" s="4">
        <v>0.124611617996</v>
      </c>
      <c r="WT19" s="4">
        <v>0.15283942115800001</v>
      </c>
      <c r="WU19" s="4">
        <v>0.83302659657800004</v>
      </c>
      <c r="WV19" s="4">
        <v>0.63321813940600002</v>
      </c>
      <c r="WW19" s="4">
        <v>0.34826686348199998</v>
      </c>
      <c r="WX19" s="4">
        <v>0.39870256313399999</v>
      </c>
      <c r="WY19" s="4">
        <v>0.39818089299600001</v>
      </c>
      <c r="WZ19" s="4">
        <v>0.43135235077799999</v>
      </c>
      <c r="XA19" s="4">
        <v>0.34119135258</v>
      </c>
      <c r="XB19" s="4">
        <v>0.31575750814999998</v>
      </c>
      <c r="XC19" s="4">
        <v>0.28629519562200001</v>
      </c>
      <c r="XD19" s="4">
        <v>0.27392255917000002</v>
      </c>
      <c r="XE19" s="4">
        <v>-0.27771788155999999</v>
      </c>
      <c r="XF19" s="4">
        <v>-0.17491275483999999</v>
      </c>
      <c r="XG19" s="4">
        <v>0.39818089299600001</v>
      </c>
      <c r="XH19" s="4">
        <v>0.43135235077799999</v>
      </c>
      <c r="XI19" s="4">
        <v>0.28075789394799999</v>
      </c>
      <c r="XJ19" s="4">
        <v>0.22313742642000001</v>
      </c>
      <c r="XK19" s="4">
        <v>0.186768914658</v>
      </c>
      <c r="XL19" s="4">
        <v>0.13473460824</v>
      </c>
      <c r="XM19" s="4">
        <v>9.9774734226E-2</v>
      </c>
      <c r="XN19" s="4">
        <v>9.1428821384000006E-2</v>
      </c>
      <c r="XO19" s="4">
        <v>0.35688697814999998</v>
      </c>
      <c r="XP19" s="4">
        <v>0.41073395391200002</v>
      </c>
      <c r="XQ19" s="4">
        <v>0.41776140139399998</v>
      </c>
      <c r="XR19" s="4">
        <v>0.46127107851600002</v>
      </c>
      <c r="XS19" s="4">
        <v>-0.31248357228000001</v>
      </c>
      <c r="XT19" s="4">
        <v>-0.23630654281999999</v>
      </c>
      <c r="XU19" s="4">
        <v>0.41776140139399998</v>
      </c>
      <c r="XV19" s="4">
        <v>0.46127107851600002</v>
      </c>
      <c r="XW19" s="4">
        <v>0.189751243822222</v>
      </c>
      <c r="XX19" s="4">
        <v>0.22944444446666701</v>
      </c>
      <c r="XY19" s="4">
        <v>0.16761496142222199</v>
      </c>
      <c r="XZ19" s="4">
        <v>0.20739486504444399</v>
      </c>
      <c r="YA19" s="4">
        <v>0.47856343282222202</v>
      </c>
      <c r="YB19" s="4">
        <v>0.36157323484444398</v>
      </c>
      <c r="YC19" s="4">
        <v>0.20053067993333301</v>
      </c>
      <c r="YD19" s="4">
        <v>0.51169803304444395</v>
      </c>
      <c r="YE19" s="4">
        <v>0.38892531873333303</v>
      </c>
      <c r="YF19" s="4">
        <v>0.17353917653333301</v>
      </c>
      <c r="YG19" s="4">
        <v>0.198244686688889</v>
      </c>
      <c r="YH19" s="4">
        <v>0.16408060995555601</v>
      </c>
      <c r="YI19" s="4">
        <v>0.13744444444444401</v>
      </c>
      <c r="YJ19" s="4">
        <v>0.18442222222222199</v>
      </c>
      <c r="YK19" s="4">
        <v>7.6777777777777806E-2</v>
      </c>
      <c r="YL19" s="4">
        <v>0.15060000000000001</v>
      </c>
      <c r="YM19" s="4">
        <v>0.21131111111111101</v>
      </c>
      <c r="YN19" s="4">
        <v>6.7888888888888901E-2</v>
      </c>
      <c r="YO19" s="4">
        <v>0.13848888888888899</v>
      </c>
      <c r="YP19" s="4">
        <v>0.187</v>
      </c>
      <c r="YQ19" s="4">
        <v>7.6622222222222203E-2</v>
      </c>
      <c r="YR19" s="4">
        <v>0.151555555555556</v>
      </c>
      <c r="YS19" s="4">
        <v>0.211555555555556</v>
      </c>
      <c r="YT19" s="4">
        <v>6.7288888888888898E-2</v>
      </c>
      <c r="YU19" s="4">
        <v>32.050666666666601</v>
      </c>
      <c r="YV19" s="4">
        <v>30.673555555555598</v>
      </c>
      <c r="YW19" s="4">
        <v>14.4126666666667</v>
      </c>
      <c r="YX19" s="4">
        <v>29.718</v>
      </c>
      <c r="YY19" s="4">
        <v>31.509333333333299</v>
      </c>
      <c r="YZ19" s="4">
        <v>33.020444444444401</v>
      </c>
      <c r="ZA19" s="4">
        <v>33.057333333333297</v>
      </c>
      <c r="ZB19" s="4">
        <v>-8.2574292666666702E-2</v>
      </c>
      <c r="ZC19" s="4">
        <v>-3.4044117044444502E-2</v>
      </c>
      <c r="ZD19" s="4">
        <v>57.874000000000002</v>
      </c>
      <c r="ZE19" s="4">
        <v>50.648888888888898</v>
      </c>
      <c r="ZF19" s="4">
        <v>80.900000000000006</v>
      </c>
      <c r="ZG19" s="4">
        <f t="shared" si="80"/>
        <v>23.026000000000003</v>
      </c>
      <c r="ZH19" s="4">
        <f t="shared" si="81"/>
        <v>30.251111111111108</v>
      </c>
      <c r="ZI19" s="4">
        <v>1859.04584444445</v>
      </c>
      <c r="ZJ19" s="4">
        <v>1695.03373333333</v>
      </c>
      <c r="ZK19" s="4">
        <v>0.43583996285111098</v>
      </c>
      <c r="ZL19" s="4">
        <v>0.39352216822666702</v>
      </c>
      <c r="ZM19" s="4">
        <v>0.31947987074222201</v>
      </c>
      <c r="ZN19" s="4">
        <v>0.27005730840444497</v>
      </c>
      <c r="ZO19" s="4">
        <v>0.44141167385333302</v>
      </c>
      <c r="ZP19" s="4">
        <v>0.35036300844666701</v>
      </c>
      <c r="ZQ19" s="4">
        <v>0.32546606181777799</v>
      </c>
      <c r="ZR19" s="4">
        <v>0.22319483433777801</v>
      </c>
      <c r="ZS19" s="4">
        <v>0.13571656902888901</v>
      </c>
      <c r="ZT19" s="4">
        <v>0.138371208075556</v>
      </c>
      <c r="ZU19" s="4">
        <v>0.513576098875555</v>
      </c>
      <c r="ZV19" s="4">
        <v>0.47940560453333297</v>
      </c>
      <c r="ZW19" s="4">
        <v>0.49262650256222201</v>
      </c>
      <c r="ZX19" s="4">
        <v>0.43032812528888897</v>
      </c>
      <c r="ZY19" s="4">
        <v>9.9759586431111102E-2</v>
      </c>
      <c r="ZZ19" s="4">
        <v>0.10594988900222201</v>
      </c>
      <c r="AAA19" s="4">
        <v>1.5602706075088899</v>
      </c>
      <c r="AAB19" s="4">
        <v>1.31208028878889</v>
      </c>
      <c r="AAC19" s="4">
        <v>0.30811345602888901</v>
      </c>
      <c r="AAD19" s="4">
        <v>0.39151951882000002</v>
      </c>
      <c r="AAE19" s="4">
        <v>0.39035447902222198</v>
      </c>
      <c r="AAF19" s="4">
        <v>0.46265526471333301</v>
      </c>
      <c r="AAG19" s="4">
        <v>0.39293419214000003</v>
      </c>
      <c r="AAH19" s="4">
        <v>0.42548895950888899</v>
      </c>
      <c r="AAI19" s="4">
        <v>0.310881542555556</v>
      </c>
      <c r="AAJ19" s="4">
        <v>0.34932392090888897</v>
      </c>
      <c r="AAK19" s="4">
        <v>-0.49005162617777798</v>
      </c>
      <c r="AAL19" s="4">
        <v>-0.36354324068888899</v>
      </c>
      <c r="AAM19" s="4">
        <v>0.64639958236666695</v>
      </c>
      <c r="AAN19" s="4">
        <v>0.91395128155555505</v>
      </c>
      <c r="AAO19" s="4">
        <v>0.51371299877555598</v>
      </c>
      <c r="AAP19" s="4">
        <v>0.41413051031111098</v>
      </c>
      <c r="AAQ19" s="4">
        <v>0.382305010608889</v>
      </c>
      <c r="AAR19" s="4">
        <v>0.28611177808888899</v>
      </c>
      <c r="AAS19" s="4">
        <v>0.16545792016666699</v>
      </c>
      <c r="AAT19" s="4">
        <v>0.14659644361111099</v>
      </c>
      <c r="AAU19" s="4">
        <v>0.32232820037777798</v>
      </c>
      <c r="AAV19" s="4">
        <v>0.355616625453333</v>
      </c>
      <c r="AAW19" s="4">
        <v>0.418844384526667</v>
      </c>
      <c r="AAX19" s="4">
        <v>0.43871548804444399</v>
      </c>
      <c r="AAY19" s="4">
        <v>-0.55045606211111098</v>
      </c>
      <c r="AAZ19" s="4">
        <v>-0.44193681622222197</v>
      </c>
      <c r="ABA19" s="4">
        <v>0.72230912522444501</v>
      </c>
      <c r="ABB19" s="4">
        <v>0.784506411531111</v>
      </c>
      <c r="ABC19" s="4">
        <v>0.154575354</v>
      </c>
      <c r="ABD19" s="4">
        <v>0.14022177423255799</v>
      </c>
      <c r="ABE19" s="4">
        <v>0.124675900511628</v>
      </c>
      <c r="ABF19" s="4">
        <v>0.15675885479069801</v>
      </c>
      <c r="ABG19" s="4">
        <v>0.55063751458139498</v>
      </c>
      <c r="ABH19" s="4">
        <v>0.36905401648837199</v>
      </c>
      <c r="ABI19" s="4">
        <v>0.14619302325581399</v>
      </c>
      <c r="ABJ19" s="4">
        <v>0.54906314325581396</v>
      </c>
      <c r="ABK19" s="4">
        <v>0.36077326781395302</v>
      </c>
      <c r="ABL19" s="4">
        <v>0.13834945793023301</v>
      </c>
      <c r="ABM19" s="4">
        <v>0.117310069697674</v>
      </c>
      <c r="ABN19" s="4">
        <v>0.13514778097674399</v>
      </c>
      <c r="ABO19" s="4">
        <v>0.123860465116279</v>
      </c>
      <c r="ABP19" s="4">
        <v>0.19204651162790701</v>
      </c>
      <c r="ABQ19" s="4">
        <v>4.0046511627906997E-2</v>
      </c>
      <c r="ABR19" s="4">
        <v>0.13758139534883701</v>
      </c>
      <c r="ABS19" s="4">
        <v>0.21832558139534899</v>
      </c>
      <c r="ABT19" s="4">
        <v>3.5604651162790699E-2</v>
      </c>
      <c r="ABU19" s="4">
        <v>0.124418604651163</v>
      </c>
      <c r="ABV19" s="4">
        <v>0.19604651162790701</v>
      </c>
      <c r="ABW19" s="4">
        <v>3.9302325581395299E-2</v>
      </c>
      <c r="ABX19" s="4">
        <v>0.139441860465116</v>
      </c>
      <c r="ABY19" s="4">
        <v>0.21888372093023301</v>
      </c>
      <c r="ABZ19" s="4">
        <v>3.4837209302325603E-2</v>
      </c>
      <c r="ACA19" s="4">
        <v>33.346976744186001</v>
      </c>
      <c r="ACB19" s="4">
        <v>31.629069767441901</v>
      </c>
      <c r="ACC19" s="4">
        <v>20.979069767441899</v>
      </c>
      <c r="ACD19" s="4">
        <v>27.5423255813953</v>
      </c>
      <c r="ACE19" s="4">
        <v>28.056511627907</v>
      </c>
      <c r="ACF19" s="4">
        <v>33.619999999999997</v>
      </c>
      <c r="ACG19" s="4">
        <v>33.677674418604703</v>
      </c>
      <c r="ACH19" s="4">
        <v>-0.15248433953488399</v>
      </c>
      <c r="ACI19" s="4">
        <v>-0.12843646325581401</v>
      </c>
      <c r="ACJ19" s="4">
        <v>59.22</v>
      </c>
      <c r="ACK19" s="4">
        <v>50.446046511627898</v>
      </c>
      <c r="ACL19" s="4">
        <v>97.1</v>
      </c>
      <c r="ACM19" s="4">
        <f t="shared" si="82"/>
        <v>37.879999999999995</v>
      </c>
      <c r="ACN19" s="4">
        <f t="shared" si="83"/>
        <v>46.653953488372096</v>
      </c>
      <c r="ACO19" s="4">
        <f t="shared" si="84"/>
        <v>42.266976744186046</v>
      </c>
      <c r="ACP19" s="4">
        <v>1889.5965581395301</v>
      </c>
      <c r="ACQ19" s="4">
        <v>1690.4472325581401</v>
      </c>
      <c r="ACR19" s="4">
        <v>0.578702008493023</v>
      </c>
      <c r="ACS19" s="4">
        <v>0.55472442967906999</v>
      </c>
      <c r="ACT19" s="4">
        <v>0.42277753452092998</v>
      </c>
      <c r="ACU19" s="4">
        <v>0.40287058779767398</v>
      </c>
      <c r="ACV19" s="4">
        <v>0.64787327578139497</v>
      </c>
      <c r="ACW19" s="4">
        <v>0.59248831988139505</v>
      </c>
      <c r="ACX19" s="4">
        <v>0.50949579414883694</v>
      </c>
      <c r="ACY19" s="4">
        <v>0.448609529911628</v>
      </c>
      <c r="ACZ19" s="4">
        <v>0.206773960667442</v>
      </c>
      <c r="ADA19" s="4">
        <v>0.196144707688372</v>
      </c>
      <c r="ADB19" s="4">
        <v>0.60433762406976799</v>
      </c>
      <c r="ADC19" s="4">
        <v>0.62921181053023301</v>
      </c>
      <c r="ADD19" s="4">
        <v>0.59681790597441797</v>
      </c>
      <c r="ADE19" s="4">
        <v>0.55975882896046503</v>
      </c>
      <c r="ADF19" s="4">
        <v>3.91416228209302E-2</v>
      </c>
      <c r="ADG19" s="4">
        <v>0.11402881947907</v>
      </c>
      <c r="ADH19" s="4">
        <v>2.7653178819581399</v>
      </c>
      <c r="ADI19" s="4">
        <v>2.5184831341092999</v>
      </c>
      <c r="ADJ19" s="4">
        <v>0.31945337246511601</v>
      </c>
      <c r="ADK19" s="4">
        <v>0.32994864523023298</v>
      </c>
      <c r="ADL19" s="4">
        <v>0.43577910769302303</v>
      </c>
      <c r="ADM19" s="4">
        <v>0.43753404937906998</v>
      </c>
      <c r="ADN19" s="4">
        <v>0.46730339194883702</v>
      </c>
      <c r="ADO19" s="4">
        <v>0.45557856690697701</v>
      </c>
      <c r="ADP19" s="4">
        <v>0.35745634291860501</v>
      </c>
      <c r="ADQ19" s="4">
        <v>0.35145037178139499</v>
      </c>
      <c r="ADR19" s="4">
        <v>-0.67448435434883702</v>
      </c>
      <c r="ADS19" s="4">
        <v>-0.61868491627906996</v>
      </c>
      <c r="ADT19" s="4">
        <v>0.77585040797441895</v>
      </c>
      <c r="ADU19" s="4">
        <v>0.80422787293488396</v>
      </c>
      <c r="ADV19" s="4">
        <v>0.72114232949534895</v>
      </c>
      <c r="ADW19" s="4">
        <v>0.65863952751627897</v>
      </c>
      <c r="ADX19" s="4">
        <v>0.59428934205813899</v>
      </c>
      <c r="ADY19" s="4">
        <v>0.515187491546512</v>
      </c>
      <c r="ADZ19" s="4">
        <v>0.223746975802325</v>
      </c>
      <c r="AEA19" s="4">
        <v>0.21896939865116299</v>
      </c>
      <c r="AEB19" s="4">
        <v>0.31026491166279102</v>
      </c>
      <c r="AEC19" s="4">
        <v>0.33286728238837199</v>
      </c>
      <c r="AED19" s="4">
        <v>0.43633092490930198</v>
      </c>
      <c r="AEE19" s="4">
        <v>0.45274845344651199</v>
      </c>
      <c r="AEF19" s="4">
        <v>-0.74447158004651204</v>
      </c>
      <c r="AEG19" s="4">
        <v>-0.67832888890697696</v>
      </c>
      <c r="AEH19" s="4">
        <v>0.77510286970465103</v>
      </c>
      <c r="AEI19" s="4">
        <v>0.828714143025581</v>
      </c>
      <c r="AEJ19" s="4">
        <v>0.150318556297872</v>
      </c>
      <c r="AEK19" s="4">
        <v>0.12617198419148901</v>
      </c>
      <c r="AEL19" s="4">
        <v>0.11898442206383</v>
      </c>
      <c r="AEM19" s="4">
        <v>0.14361528987234001</v>
      </c>
      <c r="AEN19" s="4">
        <v>0.52071263493617004</v>
      </c>
      <c r="AEO19" s="4">
        <v>0.345390856085106</v>
      </c>
      <c r="AEP19" s="4">
        <v>0.13773730380851101</v>
      </c>
      <c r="AEQ19" s="4">
        <v>0.53121749623404302</v>
      </c>
      <c r="AER19" s="4">
        <v>0.35462261640425502</v>
      </c>
      <c r="AES19" s="4">
        <v>0.135318980553191</v>
      </c>
      <c r="AET19" s="4">
        <v>0.104129017340426</v>
      </c>
      <c r="AEU19" s="4">
        <v>0.126165835425532</v>
      </c>
      <c r="AEV19" s="4">
        <v>0.127</v>
      </c>
      <c r="AEW19" s="4">
        <v>0.20210638297872299</v>
      </c>
      <c r="AEX19" s="4">
        <v>3.4574468085106398E-2</v>
      </c>
      <c r="AEY19" s="4">
        <v>0.14261702127659601</v>
      </c>
      <c r="AEZ19" s="4">
        <v>0.23180851063829799</v>
      </c>
      <c r="AFA19" s="4">
        <v>3.1510638297872297E-2</v>
      </c>
      <c r="AFB19" s="4">
        <v>0.126872340425532</v>
      </c>
      <c r="AFC19" s="4">
        <v>0.20412765957446799</v>
      </c>
      <c r="AFD19" s="4">
        <v>3.3936170212766001E-2</v>
      </c>
      <c r="AFE19" s="4">
        <v>0.143510638297872</v>
      </c>
      <c r="AFF19" s="4">
        <v>0.22842553191489401</v>
      </c>
      <c r="AFG19" s="4">
        <v>3.1085106382978699E-2</v>
      </c>
      <c r="AFH19" s="4">
        <v>29.946808510638299</v>
      </c>
      <c r="AFI19" s="4">
        <v>33.543404255319103</v>
      </c>
      <c r="AFJ19" s="4">
        <v>18.727234042553199</v>
      </c>
      <c r="AFK19" s="4">
        <v>30.283404255319098</v>
      </c>
      <c r="AFL19" s="4">
        <v>30.885744680851101</v>
      </c>
      <c r="AFM19" s="4">
        <v>34.737234042553197</v>
      </c>
      <c r="AFN19" s="4">
        <v>34.89</v>
      </c>
      <c r="AFO19" s="4">
        <v>-0.11243734063829799</v>
      </c>
      <c r="AFP19" s="4">
        <v>-9.1926043617021294E-2</v>
      </c>
      <c r="AFQ19" s="4">
        <v>59.6712765957447</v>
      </c>
      <c r="AFR19" s="4">
        <v>51.2659574468085</v>
      </c>
      <c r="AFS19" s="4">
        <v>101.2</v>
      </c>
      <c r="AFT19" s="4">
        <f t="shared" si="85"/>
        <v>41.528723404255302</v>
      </c>
      <c r="AFU19" s="4">
        <f t="shared" si="86"/>
        <v>49.934042553191503</v>
      </c>
      <c r="AFV19" s="4">
        <f t="shared" si="87"/>
        <v>45.731382978723403</v>
      </c>
      <c r="AFW19" s="4">
        <v>1899.83191489362</v>
      </c>
      <c r="AFX19" s="4">
        <v>1709.03376595745</v>
      </c>
      <c r="AFY19" s="4">
        <v>0.58735909757021298</v>
      </c>
      <c r="AFZ19" s="4">
        <v>0.56604477720425495</v>
      </c>
      <c r="AGA19" s="4">
        <v>0.44024786954468098</v>
      </c>
      <c r="AGB19" s="4">
        <v>0.41139330578936201</v>
      </c>
      <c r="AGC19" s="4">
        <v>0.67194373684680897</v>
      </c>
      <c r="AGD19" s="4">
        <v>0.60847596221063804</v>
      </c>
      <c r="AGE19" s="4">
        <f t="shared" si="88"/>
        <v>0.64020984952872351</v>
      </c>
      <c r="AGF19" s="4">
        <v>0.54645244658723402</v>
      </c>
      <c r="AGG19" s="4">
        <v>0.46394972061063799</v>
      </c>
      <c r="AGH19" s="4">
        <v>0.198849821757447</v>
      </c>
      <c r="AGI19" s="4">
        <v>0.201716077642553</v>
      </c>
      <c r="AGJ19" s="4">
        <v>0.61535388331489405</v>
      </c>
      <c r="AGK19" s="4">
        <v>0.62648361266170205</v>
      </c>
      <c r="AGL19" s="4">
        <v>0.59321847531063798</v>
      </c>
      <c r="AGM19" s="4">
        <v>0.55047153004468097</v>
      </c>
      <c r="AGN19" s="4">
        <v>4.3727310665957399E-2</v>
      </c>
      <c r="AGO19" s="4">
        <v>9.4021647919148896E-2</v>
      </c>
      <c r="AGP19" s="4">
        <v>2.86387608242979</v>
      </c>
      <c r="AGQ19" s="4">
        <v>2.6291433346744699</v>
      </c>
      <c r="AGR19" s="4">
        <v>0.29587029271489401</v>
      </c>
      <c r="AGS19" s="4">
        <v>0.33004151030000001</v>
      </c>
      <c r="AGT19" s="4">
        <v>0.41235091869787199</v>
      </c>
      <c r="AGU19" s="4">
        <v>0.44006249422978699</v>
      </c>
      <c r="AGV19" s="4">
        <v>0.447726139289362</v>
      </c>
      <c r="AGW19" s="4">
        <v>0.460439420240425</v>
      </c>
      <c r="AGX19" s="4">
        <v>0.338257120359574</v>
      </c>
      <c r="AGY19" s="4">
        <v>0.35464370483191499</v>
      </c>
      <c r="AGZ19" s="4">
        <v>-0.70625784734042496</v>
      </c>
      <c r="AHA19" s="4">
        <v>-0.63318238531914905</v>
      </c>
      <c r="AHB19" s="4">
        <v>0.70461579247872297</v>
      </c>
      <c r="AHC19" s="4">
        <v>0.81421054894042499</v>
      </c>
      <c r="AHD19" s="4">
        <v>0.75943252118085103</v>
      </c>
      <c r="AHE19" s="4">
        <v>0.70968846535531904</v>
      </c>
      <c r="AHF19" s="4">
        <v>0.64059138728510601</v>
      </c>
      <c r="AHG19" s="4">
        <v>0.57416638624893601</v>
      </c>
      <c r="AHH19" s="4">
        <v>0.23289906525957499</v>
      </c>
      <c r="AHI19" s="4">
        <v>0.23029035774255299</v>
      </c>
      <c r="AHJ19" s="4">
        <v>0.30665769332978698</v>
      </c>
      <c r="AHK19" s="4">
        <v>0.32478207595106401</v>
      </c>
      <c r="AHL19" s="4">
        <v>0.43752641554680799</v>
      </c>
      <c r="AHM19" s="4">
        <v>0.45127619985957401</v>
      </c>
      <c r="AHN19" s="4">
        <v>-0.78021024836170205</v>
      </c>
      <c r="AHO19" s="4">
        <v>-0.72815501044680897</v>
      </c>
      <c r="AHP19" s="4">
        <v>0.77902307352978695</v>
      </c>
      <c r="AHQ19" s="4">
        <v>0.82357223547234104</v>
      </c>
      <c r="AHR19" s="4">
        <v>0.123410244545455</v>
      </c>
      <c r="AHS19" s="4">
        <v>9.7040599204545497E-2</v>
      </c>
      <c r="AHT19" s="4">
        <v>9.5011985954545505E-2</v>
      </c>
      <c r="AHU19" s="4">
        <v>0.110859852318182</v>
      </c>
      <c r="AHV19" s="4">
        <v>0.49026039381818198</v>
      </c>
      <c r="AHW19" s="4">
        <v>0.31532529820454502</v>
      </c>
      <c r="AHX19" s="4">
        <v>0.111211573295455</v>
      </c>
      <c r="AHY19" s="4">
        <v>0.50744572081818196</v>
      </c>
      <c r="AHZ19" s="4">
        <v>0.31421653152272699</v>
      </c>
      <c r="AIA19" s="4">
        <v>0.11541523559090899</v>
      </c>
      <c r="AIB19" s="4">
        <v>8.5415366772727305E-2</v>
      </c>
      <c r="AIC19" s="4">
        <v>0.10522566177272701</v>
      </c>
      <c r="AID19" s="4">
        <v>0.10975</v>
      </c>
      <c r="AIE19" s="4">
        <v>0.18672727272727299</v>
      </c>
      <c r="AIF19" s="4">
        <v>2.5522727272727301E-2</v>
      </c>
      <c r="AIG19" s="4">
        <v>0.121681818181818</v>
      </c>
      <c r="AIH19" s="4">
        <v>0.20765909090909099</v>
      </c>
      <c r="AII19" s="4">
        <v>2.31590909090909E-2</v>
      </c>
      <c r="AIJ19" s="4">
        <v>0.110136363636364</v>
      </c>
      <c r="AIK19" s="4">
        <v>0.19213636363636399</v>
      </c>
      <c r="AIL19" s="4">
        <v>2.4659090909090901E-2</v>
      </c>
      <c r="AIM19" s="4">
        <v>0.12425</v>
      </c>
      <c r="AIN19" s="4">
        <v>0.20965909090909099</v>
      </c>
      <c r="AIO19" s="4">
        <v>2.2840909090909099E-2</v>
      </c>
      <c r="AIP19" s="4">
        <v>29.28</v>
      </c>
      <c r="AIQ19" s="4">
        <v>26.7090909090909</v>
      </c>
      <c r="AIR19" s="4">
        <v>22.79</v>
      </c>
      <c r="AIS19" s="4">
        <v>25.669772727272701</v>
      </c>
      <c r="AIT19" s="4">
        <v>25.925227272727302</v>
      </c>
      <c r="AIU19" s="4">
        <v>28.791818181818201</v>
      </c>
      <c r="AIV19" s="4">
        <v>28.872272727272701</v>
      </c>
      <c r="AIW19" s="4">
        <v>-7.6824877954545498E-2</v>
      </c>
      <c r="AIX19" s="4">
        <v>-6.6003821818181804E-2</v>
      </c>
      <c r="AIY19" s="4">
        <v>62.374318181818197</v>
      </c>
      <c r="AIZ19" s="4">
        <v>55.260227272727299</v>
      </c>
      <c r="AJA19" s="4">
        <v>116</v>
      </c>
      <c r="AJB19" s="4">
        <f t="shared" si="89"/>
        <v>53.625681818181803</v>
      </c>
      <c r="AJC19" s="4">
        <f t="shared" si="90"/>
        <v>60.739772727272701</v>
      </c>
      <c r="AJD19" s="4">
        <f t="shared" si="91"/>
        <v>57.182727272727249</v>
      </c>
      <c r="AJE19" s="4">
        <v>1961.1988636363601</v>
      </c>
      <c r="AJF19" s="4">
        <v>1799.71395454545</v>
      </c>
      <c r="AJG19" s="4">
        <v>0.639793819570454</v>
      </c>
      <c r="AJH19" s="4">
        <v>0.62908406342272705</v>
      </c>
      <c r="AJI19" s="4">
        <v>0.47690580537499999</v>
      </c>
      <c r="AJJ19" s="4">
        <v>0.47853404605227301</v>
      </c>
      <c r="AJK19" s="4">
        <v>0.711452581934091</v>
      </c>
      <c r="AJL19" s="4">
        <v>0.66773803936590903</v>
      </c>
      <c r="AJM19" s="4">
        <f t="shared" si="92"/>
        <v>0.68959531065000002</v>
      </c>
      <c r="AJN19" s="4">
        <v>0.57253950370909101</v>
      </c>
      <c r="AJO19" s="4">
        <v>0.52845220424772699</v>
      </c>
      <c r="AJP19" s="4">
        <v>0.23477612035227299</v>
      </c>
      <c r="AJQ19" s="4">
        <v>0.21595260084318199</v>
      </c>
      <c r="AJR19" s="4">
        <v>0.65587820532727303</v>
      </c>
      <c r="AJS19" s="4">
        <v>0.67358259137954501</v>
      </c>
      <c r="AJT19" s="4">
        <v>0.62870891847272703</v>
      </c>
      <c r="AJU19" s="4">
        <v>0.59582882377272695</v>
      </c>
      <c r="AJV19" s="4">
        <v>2.76902199909091E-2</v>
      </c>
      <c r="AJW19" s="4">
        <v>7.7124195227272693E-2</v>
      </c>
      <c r="AJX19" s="4">
        <v>3.5706518542659098</v>
      </c>
      <c r="AJY19" s="4">
        <v>3.4315442688272699</v>
      </c>
      <c r="AJZ19" s="4">
        <v>0.33004081639999999</v>
      </c>
      <c r="AKA19" s="4">
        <v>0.32215489193409103</v>
      </c>
      <c r="AKB19" s="4">
        <v>0.45714988779090898</v>
      </c>
      <c r="AKC19" s="4">
        <v>0.44052960181363598</v>
      </c>
      <c r="AKD19" s="4">
        <v>0.48693905962954498</v>
      </c>
      <c r="AKE19" s="4">
        <v>0.45677826316363601</v>
      </c>
      <c r="AKF19" s="4">
        <v>0.366799224463636</v>
      </c>
      <c r="AKG19" s="4">
        <v>0.341960902368182</v>
      </c>
      <c r="AKH19" s="4">
        <v>-0.727768062840909</v>
      </c>
      <c r="AKI19" s="4">
        <v>-0.6910070935</v>
      </c>
      <c r="AKJ19" s="4">
        <v>0.845382864129545</v>
      </c>
      <c r="AKK19" s="4">
        <v>0.80918155187727303</v>
      </c>
      <c r="AKL19" s="4">
        <v>0.80044966689999997</v>
      </c>
      <c r="AKM19" s="4">
        <v>0.76439819115681795</v>
      </c>
      <c r="AKN19" s="4">
        <v>0.68430984929772698</v>
      </c>
      <c r="AKO19" s="4">
        <v>0.62770455898181798</v>
      </c>
      <c r="AKP19" s="4">
        <v>0.25804409513409099</v>
      </c>
      <c r="AKQ19" s="4">
        <v>0.26491811754772698</v>
      </c>
      <c r="AKR19" s="22">
        <v>-9999</v>
      </c>
      <c r="AKS19" s="4">
        <v>0.322354862004545</v>
      </c>
      <c r="AKT19" s="4">
        <v>0.34677301763636398</v>
      </c>
      <c r="AKU19" s="4">
        <v>0.46122655057954498</v>
      </c>
      <c r="AKV19" s="4">
        <v>0.48343900130227302</v>
      </c>
      <c r="AKW19" s="4">
        <v>-0.81210576749999996</v>
      </c>
      <c r="AKX19" s="4">
        <v>-0.77014297581818203</v>
      </c>
      <c r="AKY19" s="4">
        <v>0.857270961609091</v>
      </c>
      <c r="AKZ19" s="4">
        <v>0.93730466701590898</v>
      </c>
      <c r="ALA19" s="4">
        <v>8.5991864166666696E-2</v>
      </c>
      <c r="ALB19" s="4">
        <v>6.8331417071428605E-2</v>
      </c>
      <c r="ALC19" s="4">
        <v>7.2751854476190495E-2</v>
      </c>
      <c r="ALD19" s="4">
        <v>8.1854127595238094E-2</v>
      </c>
      <c r="ALE19" s="4">
        <v>0.39439210028571398</v>
      </c>
      <c r="ALF19" s="4">
        <v>0.21602840142857099</v>
      </c>
      <c r="ALG19" s="4">
        <v>8.0372889904761893E-2</v>
      </c>
      <c r="ALH19" s="4">
        <v>0.39535971559523803</v>
      </c>
      <c r="ALI19" s="4">
        <v>0.23151320521428601</v>
      </c>
      <c r="ALJ19" s="4">
        <v>7.5954069523809495E-2</v>
      </c>
      <c r="ALK19" s="4">
        <v>6.0263964785714302E-2</v>
      </c>
      <c r="ALL19" s="4">
        <v>7.7866226833333302E-2</v>
      </c>
      <c r="ALM19" s="4">
        <v>7.7166666666666703E-2</v>
      </c>
      <c r="ALN19" s="4">
        <v>0.14169047619047601</v>
      </c>
      <c r="ALO19" s="4">
        <v>1.8595238095238099E-2</v>
      </c>
      <c r="ALP19" s="4">
        <v>8.4809523809523807E-2</v>
      </c>
      <c r="ALQ19" s="4">
        <v>0.15811904761904799</v>
      </c>
      <c r="ALR19" s="4">
        <v>1.6952380952381E-2</v>
      </c>
      <c r="ALS19" s="4">
        <v>33.96</v>
      </c>
      <c r="ALT19" s="4">
        <v>34.3354761904762</v>
      </c>
      <c r="ALU19" s="4">
        <v>19.0288095238095</v>
      </c>
      <c r="ALV19" s="4">
        <v>30.427380952380901</v>
      </c>
      <c r="ALW19" s="4">
        <v>30.595952380952401</v>
      </c>
      <c r="ALX19" s="4">
        <v>34.197619047619099</v>
      </c>
      <c r="ALY19" s="4">
        <v>34.336666666666602</v>
      </c>
      <c r="ALZ19" s="4">
        <v>-9.5026170238095203E-2</v>
      </c>
      <c r="AMA19" s="4">
        <v>-8.5649358809523804E-2</v>
      </c>
      <c r="AMB19" s="4">
        <v>78.665714285714301</v>
      </c>
      <c r="AMC19" s="4">
        <v>68.957619047619005</v>
      </c>
      <c r="AMD19" s="4">
        <v>140</v>
      </c>
      <c r="AME19" s="4">
        <f t="shared" si="94"/>
        <v>61.334285714285699</v>
      </c>
      <c r="AMF19" s="4">
        <f t="shared" si="95"/>
        <v>71.042380952380995</v>
      </c>
      <c r="AMG19" s="4">
        <f t="shared" si="96"/>
        <v>66.188333333333347</v>
      </c>
      <c r="AMH19" s="4">
        <v>2331.0250000000001</v>
      </c>
      <c r="AMI19" s="4">
        <v>2110.6293095238102</v>
      </c>
      <c r="AMJ19" s="4">
        <v>0.66159204121190496</v>
      </c>
      <c r="AMK19" s="4">
        <v>0.65301394546666702</v>
      </c>
      <c r="AML19" s="4">
        <v>0.48449668270000001</v>
      </c>
      <c r="AMM19" s="4">
        <v>0.447596938245238</v>
      </c>
      <c r="AMN19" s="4">
        <v>0.73523985568571404</v>
      </c>
      <c r="AMO19" s="4">
        <v>0.70202925457619003</v>
      </c>
      <c r="AMP19" s="4">
        <f t="shared" si="97"/>
        <v>0.71863455513095209</v>
      </c>
      <c r="AMQ19" s="4">
        <v>0.58700015730714294</v>
      </c>
      <c r="AMR19" s="4">
        <v>0.51651137172381001</v>
      </c>
      <c r="AMS19" s="4">
        <v>0.26101524418571398</v>
      </c>
      <c r="AMT19" s="4">
        <v>0.29001622607857103</v>
      </c>
      <c r="AMU19" s="4">
        <v>0.67038432135000003</v>
      </c>
      <c r="AMV19" s="4">
        <v>0.68543157964761903</v>
      </c>
      <c r="AMW19" s="4">
        <v>0.67725197224285705</v>
      </c>
      <c r="AMX19" s="4">
        <v>0.63873230656428603</v>
      </c>
      <c r="AMY19" s="4">
        <v>1.5801427619047601E-2</v>
      </c>
      <c r="AMZ19" s="4">
        <v>5.9493590176190499E-2</v>
      </c>
      <c r="ANA19" s="4">
        <v>3.9350584934666699</v>
      </c>
      <c r="ANB19" s="4">
        <v>3.8204341541142899</v>
      </c>
      <c r="ANC19" s="4">
        <v>0.355155430547619</v>
      </c>
      <c r="AND19" s="4">
        <v>0.41215506381428602</v>
      </c>
      <c r="ANE19" s="4">
        <v>0.48817111915714301</v>
      </c>
      <c r="ANF19" s="4">
        <v>0.54008058176428597</v>
      </c>
      <c r="ANG19" s="4">
        <v>0.519295587573809</v>
      </c>
      <c r="ANH19" s="4">
        <v>0.56319916420238103</v>
      </c>
      <c r="ANI19" s="4">
        <v>0.39435804890238102</v>
      </c>
      <c r="ANJ19" s="4">
        <v>0.44193180510952401</v>
      </c>
      <c r="ANK19" s="4">
        <v>-0.73923410064285699</v>
      </c>
      <c r="ANL19" s="4">
        <v>-0.67973885478571405</v>
      </c>
      <c r="ANM19" s="4">
        <v>0.96036727428333302</v>
      </c>
      <c r="ANN19" s="4">
        <v>1.2529961391047599</v>
      </c>
      <c r="ANO19" s="4">
        <v>0.80567872034285704</v>
      </c>
      <c r="ANP19" s="4">
        <v>0.76649250518809497</v>
      </c>
      <c r="ANQ19" s="22">
        <v>-9999</v>
      </c>
      <c r="ANR19" s="4">
        <v>0.66645417536190499</v>
      </c>
      <c r="ANS19" s="4">
        <v>0.61095356705714299</v>
      </c>
      <c r="ANT19" s="4">
        <v>0.301633994238095</v>
      </c>
      <c r="ANU19" s="4">
        <v>0.294437049102381</v>
      </c>
      <c r="ANV19" s="4">
        <v>0.37446135391652302</v>
      </c>
      <c r="ANW19" s="4">
        <v>0.384645760487346</v>
      </c>
      <c r="ANX19" s="4">
        <v>0.51931715554761904</v>
      </c>
      <c r="ANY19" s="4">
        <v>0.52452699689047599</v>
      </c>
      <c r="ANZ19" s="4">
        <v>-0.79937353514285703</v>
      </c>
      <c r="AOA19" s="4">
        <v>-0.75711968723809497</v>
      </c>
      <c r="AOB19" s="4">
        <v>1.0819567175642899</v>
      </c>
      <c r="AOC19" s="4">
        <v>1.1053666620928599</v>
      </c>
      <c r="AOD19" s="4">
        <v>8.2666592425925903E-2</v>
      </c>
      <c r="AOE19" s="4">
        <v>6.8239011425925894E-2</v>
      </c>
      <c r="AOF19" s="4">
        <v>6.9397887425925897E-2</v>
      </c>
      <c r="AOG19" s="4">
        <v>8.2990397851851805E-2</v>
      </c>
      <c r="AOH19" s="4">
        <v>0.41463497146296302</v>
      </c>
      <c r="AOI19" s="4">
        <v>0.246036777555556</v>
      </c>
      <c r="AOJ19" s="4">
        <v>8.1266451629629602E-2</v>
      </c>
      <c r="AOK19" s="4">
        <v>0.41711456555555598</v>
      </c>
      <c r="AOL19" s="4">
        <v>0.232277666462963</v>
      </c>
      <c r="AOM19" s="4">
        <v>8.0311518037037094E-2</v>
      </c>
      <c r="AON19" s="4">
        <v>6.4086119814814796E-2</v>
      </c>
      <c r="AOO19" s="4">
        <v>7.7185111388888894E-2</v>
      </c>
      <c r="AOP19" s="4">
        <v>7.9185185185185206E-2</v>
      </c>
      <c r="AOQ19" s="4">
        <v>0.15479629629629599</v>
      </c>
      <c r="AOR19" s="4">
        <v>1.7296296296296299E-2</v>
      </c>
      <c r="AOS19" s="4">
        <v>8.7777777777777802E-2</v>
      </c>
      <c r="AOT19" s="4">
        <v>0.172759259259259</v>
      </c>
      <c r="AOU19" s="4">
        <v>1.6611111111111101E-2</v>
      </c>
      <c r="AOV19" s="4">
        <v>34.999259259259297</v>
      </c>
      <c r="AOW19" s="4">
        <v>35.947777777777802</v>
      </c>
      <c r="AOX19" s="4">
        <v>16.054074074074101</v>
      </c>
      <c r="AOY19" s="4">
        <v>28.641481481481499</v>
      </c>
      <c r="AOZ19" s="4">
        <v>28.9457407407407</v>
      </c>
      <c r="APA19" s="4">
        <v>36.33</v>
      </c>
      <c r="APB19" s="4">
        <v>36.446666666666701</v>
      </c>
      <c r="APC19" s="4">
        <v>-0.19326762037037001</v>
      </c>
      <c r="APD19" s="4">
        <v>-0.171932811111111</v>
      </c>
      <c r="APE19" s="4">
        <v>69.970370370370404</v>
      </c>
      <c r="APF19" s="4">
        <v>62.649259259259303</v>
      </c>
      <c r="APG19" s="4">
        <v>140</v>
      </c>
      <c r="APH19" s="4">
        <f t="shared" si="98"/>
        <v>70.029629629629596</v>
      </c>
      <c r="API19" s="4">
        <f t="shared" si="99"/>
        <v>77.35074074074069</v>
      </c>
      <c r="APJ19" s="7">
        <f t="shared" si="100"/>
        <v>73.690185185185143</v>
      </c>
      <c r="APK19" s="7">
        <v>2133.6313333333301</v>
      </c>
      <c r="APL19" s="7">
        <v>1967.44737037037</v>
      </c>
      <c r="APM19" s="7">
        <v>0.67338378762036999</v>
      </c>
      <c r="APN19" s="7">
        <v>0.66319399872962903</v>
      </c>
      <c r="APO19" s="7">
        <v>0.48146572859814801</v>
      </c>
      <c r="APP19" s="7">
        <v>0.49380122567962997</v>
      </c>
      <c r="APQ19" s="7">
        <v>0.73312939314444403</v>
      </c>
      <c r="APR19" s="7">
        <v>0.71468936607592604</v>
      </c>
      <c r="APS19" s="7">
        <f t="shared" si="101"/>
        <v>0.72390937961018498</v>
      </c>
      <c r="APT19" s="7">
        <v>0.567358407577778</v>
      </c>
      <c r="APU19" s="4">
        <v>0.56417797692222205</v>
      </c>
      <c r="APV19" s="4">
        <v>0.28434582939444403</v>
      </c>
      <c r="APW19" s="4">
        <v>0.25252757193518499</v>
      </c>
      <c r="APX19" s="4">
        <v>0.68716844963333301</v>
      </c>
      <c r="APY19" s="4">
        <v>0.71038534946851795</v>
      </c>
      <c r="APZ19" s="4">
        <v>0.67648441016481498</v>
      </c>
      <c r="AQA19" s="4">
        <v>0.66461991980925905</v>
      </c>
      <c r="AQB19" s="4">
        <v>2.5668452203703701E-2</v>
      </c>
      <c r="AQC19" s="4">
        <v>8.9829773687037096E-2</v>
      </c>
      <c r="AQD19" s="4">
        <v>4.1448516515777802</v>
      </c>
      <c r="AQE19" s="4">
        <v>4.0070476005203703</v>
      </c>
      <c r="AQF19" s="4">
        <v>0.38819665151851901</v>
      </c>
      <c r="AQG19" s="4">
        <v>0.351478388746296</v>
      </c>
      <c r="AQH19" s="4">
        <v>0.52329612065370401</v>
      </c>
      <c r="AQI19" s="4">
        <v>0.47790280323518503</v>
      </c>
      <c r="AQJ19" s="4">
        <v>0.54971550025740701</v>
      </c>
      <c r="AQK19" s="4">
        <v>0.49907600428333299</v>
      </c>
      <c r="AQL19" s="4">
        <v>0.42208465812036999</v>
      </c>
      <c r="AQM19" s="4">
        <v>0.37803810687592598</v>
      </c>
      <c r="AQN19" s="4">
        <v>-0.72312579961111101</v>
      </c>
      <c r="AQO19" s="4">
        <v>-0.72060190909259303</v>
      </c>
      <c r="AQP19" s="4">
        <v>1.1043934122833301</v>
      </c>
      <c r="AQQ19" s="4">
        <v>0.96820190846481502</v>
      </c>
      <c r="AQR19" s="4">
        <v>0.82393574814814796</v>
      </c>
      <c r="AQS19" s="4">
        <v>0.79684728839074104</v>
      </c>
      <c r="AQT19" s="4">
        <v>0.68200270742407398</v>
      </c>
      <c r="AQU19" s="4">
        <v>0.64027007023888904</v>
      </c>
      <c r="AQV19" s="4">
        <v>0.325869052964815</v>
      </c>
      <c r="AQW19" s="4">
        <v>0.32230896785555602</v>
      </c>
      <c r="AQX19" s="4">
        <v>0.39551813603434799</v>
      </c>
      <c r="AQY19" s="4">
        <v>0.40473292181672199</v>
      </c>
      <c r="AQZ19" s="4">
        <v>0.54397385367222195</v>
      </c>
      <c r="ARA19" s="4">
        <v>0.54972703087222197</v>
      </c>
      <c r="ARB19" s="4">
        <v>-0.81029559346296298</v>
      </c>
      <c r="ARC19" s="4">
        <v>-0.77939309440740701</v>
      </c>
      <c r="ARD19" s="4">
        <v>1.1944985875074099</v>
      </c>
      <c r="ARE19" s="4">
        <v>1.2228219157296301</v>
      </c>
      <c r="ARF19" s="4">
        <v>7.8626240953488399E-2</v>
      </c>
      <c r="ARG19" s="4">
        <v>4.1306744209302297E-2</v>
      </c>
      <c r="ARH19" s="4">
        <v>5.9859729813953502E-2</v>
      </c>
      <c r="ARI19" s="4">
        <v>7.4399999999999994E-2</v>
      </c>
      <c r="ARJ19" s="4">
        <v>0.35836251465116298</v>
      </c>
      <c r="ARK19" s="4">
        <v>0.21724772048837199</v>
      </c>
      <c r="ARL19" s="4">
        <v>7.4685379558139503E-2</v>
      </c>
      <c r="ARM19" s="4">
        <v>0.36868158141860502</v>
      </c>
      <c r="ARN19" s="4">
        <v>0.20287892669767399</v>
      </c>
      <c r="ARO19" s="4">
        <v>6.8551605023255802E-2</v>
      </c>
      <c r="ARP19" s="4">
        <v>5.8747119209302298E-2</v>
      </c>
      <c r="ARQ19" s="4">
        <v>7.1289591674418604E-2</v>
      </c>
      <c r="ARR19" s="4">
        <v>6.7395348837209296E-2</v>
      </c>
      <c r="ARS19" s="4">
        <v>0.12951162790697701</v>
      </c>
      <c r="ART19" s="4">
        <v>1.7255813953488401E-2</v>
      </c>
      <c r="ARU19" s="4">
        <v>7.4418604651162706E-2</v>
      </c>
      <c r="ARV19" s="4">
        <v>0.143302325581395</v>
      </c>
      <c r="ARW19" s="4">
        <v>1.69767441860465E-2</v>
      </c>
      <c r="ARX19" s="4">
        <v>35.18</v>
      </c>
      <c r="ARY19" s="4">
        <v>34.482325581395301</v>
      </c>
      <c r="ARZ19" s="4">
        <v>28.614883720930202</v>
      </c>
      <c r="ASA19" s="4">
        <v>32.826395348837202</v>
      </c>
      <c r="ASB19" s="4">
        <v>33.3273255813953</v>
      </c>
      <c r="ASC19" s="4">
        <v>35.427790697674403</v>
      </c>
      <c r="ASD19" s="4">
        <v>35.621627906976698</v>
      </c>
      <c r="ASE19" s="4">
        <v>-6.5338029651162796E-2</v>
      </c>
      <c r="ASF19" s="4">
        <v>-5.20058436046512E-2</v>
      </c>
      <c r="ASG19" s="4">
        <v>88.675116279069698</v>
      </c>
      <c r="ASH19" s="4">
        <v>81.166046511627897</v>
      </c>
      <c r="ASI19" s="4">
        <v>148</v>
      </c>
      <c r="ASJ19" s="4">
        <f t="shared" si="102"/>
        <v>59.324883720930302</v>
      </c>
      <c r="ASK19" s="4">
        <f t="shared" si="103"/>
        <v>66.833953488372103</v>
      </c>
      <c r="ASL19" s="4">
        <v>2558.2750348837199</v>
      </c>
      <c r="ASM19" s="4">
        <v>2387.83511627907</v>
      </c>
      <c r="ASN19" s="4">
        <v>0.66281143852093005</v>
      </c>
      <c r="ASO19" s="4">
        <v>0.65149361266279004</v>
      </c>
      <c r="ASP19" s="4">
        <v>0.46165403495116297</v>
      </c>
      <c r="ASQ19" s="4">
        <v>0.48780879639767499</v>
      </c>
      <c r="ASR19" s="4">
        <v>0.72472717282325605</v>
      </c>
      <c r="ASS19" s="4">
        <v>0.79002173480000004</v>
      </c>
      <c r="AST19" s="4">
        <v>0.55033861965348796</v>
      </c>
      <c r="ASU19" s="4">
        <v>0.67927690132092999</v>
      </c>
      <c r="ASV19" s="4">
        <v>0.29014138486279101</v>
      </c>
      <c r="ASW19" s="4">
        <v>0.240846934744186</v>
      </c>
      <c r="ASX19" s="4">
        <v>0.67557348848139498</v>
      </c>
      <c r="ASY19" s="4">
        <v>0.70928631255116303</v>
      </c>
      <c r="ASZ19" s="4">
        <v>0.686081033297674</v>
      </c>
      <c r="ATA19" s="4">
        <v>0.63510525102325599</v>
      </c>
      <c r="ATB19" s="4">
        <v>2.3192604941860501E-2</v>
      </c>
      <c r="ATC19" s="4">
        <v>0.10878180264883699</v>
      </c>
      <c r="ATD19" s="4">
        <v>3.9590727200093001</v>
      </c>
      <c r="ATE19" s="4">
        <v>3.8293959428302302</v>
      </c>
      <c r="ATF19" s="4">
        <v>0.40099123070930198</v>
      </c>
      <c r="ATG19" s="4">
        <v>0.30269879205813899</v>
      </c>
      <c r="ATH19" s="4">
        <v>0.53522074514418605</v>
      </c>
      <c r="ATI19" s="4">
        <v>0.431563223023256</v>
      </c>
      <c r="ATJ19" s="4">
        <v>0.56382562539534897</v>
      </c>
      <c r="ATK19" s="4">
        <v>0.48163388633255799</v>
      </c>
      <c r="ATL19" s="4">
        <v>0.43781175495116298</v>
      </c>
      <c r="ATM19" s="4">
        <v>0.36528207918139499</v>
      </c>
      <c r="ATN19" s="4">
        <v>-0.70891859413953495</v>
      </c>
      <c r="ATO19" s="4">
        <v>-0.80817530367441903</v>
      </c>
      <c r="ATP19" s="4">
        <v>1.1621132554395399</v>
      </c>
      <c r="ATQ19" s="4">
        <v>0.82010975781395401</v>
      </c>
      <c r="ATR19" s="4">
        <v>0.78771699860232602</v>
      </c>
      <c r="ATS19" s="4">
        <v>0.76278059649999996</v>
      </c>
      <c r="ATT19" s="4">
        <v>0.62921600849767501</v>
      </c>
      <c r="ATU19" s="4">
        <v>0.59158955813720904</v>
      </c>
      <c r="ATV19" s="4">
        <v>0.31619721194418599</v>
      </c>
      <c r="ATW19" s="4">
        <v>0.31461045030930201</v>
      </c>
      <c r="ATX19" s="4">
        <v>0.40142523980017403</v>
      </c>
      <c r="ATY19" s="4">
        <v>0.41262251359150898</v>
      </c>
      <c r="ATZ19" s="4">
        <v>0.545118453527907</v>
      </c>
      <c r="AUA19" s="4">
        <v>0.55307380677209295</v>
      </c>
      <c r="AUB19" s="4">
        <v>-0.77163106409302296</v>
      </c>
      <c r="AUC19" s="4">
        <v>-0.74205624058139497</v>
      </c>
      <c r="AUD19" s="4">
        <v>1.19981103050233</v>
      </c>
      <c r="AUE19" s="4">
        <v>1.2394475945744201</v>
      </c>
      <c r="AUF19" s="4">
        <v>8.5064369137254903E-2</v>
      </c>
      <c r="AUG19" s="4">
        <v>4.8294788803921601E-2</v>
      </c>
      <c r="AUH19" s="4">
        <v>5.8285945999999901E-2</v>
      </c>
      <c r="AUI19" s="4">
        <v>7.9918185921568602E-2</v>
      </c>
      <c r="AUJ19" s="4">
        <v>0.37512285974509801</v>
      </c>
      <c r="AUK19" s="4">
        <v>0.22130228499999999</v>
      </c>
      <c r="AUL19" s="4">
        <v>8.0688347823529405E-2</v>
      </c>
      <c r="AUM19" s="4">
        <v>0.39874657486274501</v>
      </c>
      <c r="AUN19" s="4">
        <v>5.9132585000000001E-2</v>
      </c>
      <c r="AUO19" s="4">
        <v>7.6758449745098004E-2</v>
      </c>
      <c r="AUP19" s="4">
        <v>6.6171044686274494E-2</v>
      </c>
      <c r="AUQ19" s="4">
        <v>5.77581E-2</v>
      </c>
      <c r="AUR19" s="4">
        <v>7.5705882352941206E-2</v>
      </c>
      <c r="AUS19" s="4">
        <v>0.146196078431373</v>
      </c>
      <c r="AUT19" s="4">
        <v>1.67450980392157E-2</v>
      </c>
      <c r="AUU19" s="4">
        <v>8.1705882352941198E-2</v>
      </c>
      <c r="AUV19" s="4">
        <v>0.156823529411765</v>
      </c>
      <c r="AUW19" s="4">
        <v>1.82352941176471E-2</v>
      </c>
      <c r="AUX19" s="4">
        <v>31.5529411764706</v>
      </c>
      <c r="AUY19" s="4">
        <v>31.046862745098</v>
      </c>
      <c r="AUZ19" s="4">
        <v>56.140784313725497</v>
      </c>
      <c r="AVA19" s="4">
        <v>28.814313725490202</v>
      </c>
      <c r="AVB19" s="4">
        <v>29.006470588235299</v>
      </c>
      <c r="AVC19" s="4">
        <v>31.7707843137255</v>
      </c>
      <c r="AVD19" s="4">
        <v>31.840392156862698</v>
      </c>
      <c r="AVE19" s="4">
        <v>-7.35748117647059E-2</v>
      </c>
      <c r="AVF19" s="4">
        <v>-6.4118986274509807E-2</v>
      </c>
      <c r="AVG19" s="4">
        <v>73.8482352941177</v>
      </c>
      <c r="AVH19" s="4">
        <v>68.090980392156894</v>
      </c>
      <c r="AVI19" s="4">
        <v>151</v>
      </c>
      <c r="AVJ19" s="4">
        <f t="shared" si="104"/>
        <v>77.1517647058823</v>
      </c>
      <c r="AVK19" s="4">
        <f t="shared" si="105"/>
        <v>82.909019607843106</v>
      </c>
      <c r="AVL19" s="4">
        <v>2221.6662352941198</v>
      </c>
      <c r="AVM19" s="4">
        <v>2091.0003725490201</v>
      </c>
      <c r="AVN19" s="4">
        <v>0.66301252538627498</v>
      </c>
      <c r="AVO19" s="4">
        <v>0.64643360142941197</v>
      </c>
      <c r="AVP19" s="4">
        <v>-0.15285243313725499</v>
      </c>
      <c r="AVQ19" s="4">
        <v>0.46820065028431401</v>
      </c>
      <c r="AVR19" s="4">
        <v>0.71481401697254898</v>
      </c>
      <c r="AVS19" s="4">
        <v>0.77026737467647099</v>
      </c>
      <c r="AVT19" s="4">
        <v>-5.3960558429411797E-2</v>
      </c>
      <c r="AVU19" s="4">
        <v>0.64025582239607803</v>
      </c>
      <c r="AVV19" s="4">
        <v>0.74116213691960797</v>
      </c>
      <c r="AVW19" s="4">
        <v>0.256167193323529</v>
      </c>
      <c r="AVX19" s="4">
        <v>0.74641405646078396</v>
      </c>
      <c r="AVY19" s="4">
        <v>0.72888399336274501</v>
      </c>
      <c r="AVZ19" s="4">
        <v>0.67678208491372605</v>
      </c>
      <c r="AWA19" s="4">
        <v>0.62806700571960805</v>
      </c>
      <c r="AWB19" s="4">
        <v>0.164302952919608</v>
      </c>
      <c r="AWC19" s="4">
        <v>0.155033737464706</v>
      </c>
      <c r="AWD19" s="4">
        <v>3.96362605540196</v>
      </c>
      <c r="AWE19" s="4">
        <v>3.7196499634882301</v>
      </c>
      <c r="AWF19" s="4">
        <v>1.0381462444588201</v>
      </c>
      <c r="AWG19" s="4">
        <v>0.33138657407843097</v>
      </c>
      <c r="AWH19" s="4">
        <v>1.0219569175901999</v>
      </c>
      <c r="AWI19" s="4">
        <v>0.46277346126274499</v>
      </c>
      <c r="AWJ19" s="4">
        <v>1.0683483445725499</v>
      </c>
      <c r="AWK19" s="4">
        <v>0.51148054200784299</v>
      </c>
      <c r="AWL19" s="4">
        <v>1.1189537428254901</v>
      </c>
      <c r="AWM19" s="4">
        <v>0.39283946259607799</v>
      </c>
      <c r="AWN19" s="4">
        <v>0.11902844577254899</v>
      </c>
      <c r="AWO19" s="4">
        <v>-0.77982672027451005</v>
      </c>
      <c r="AWP19" s="4">
        <v>-189.209720680196</v>
      </c>
      <c r="AWQ19" s="4">
        <v>0.91453359193529404</v>
      </c>
      <c r="AWR19" s="4">
        <v>0.79117989889411799</v>
      </c>
      <c r="AWS19" s="4">
        <v>0.79256101496078402</v>
      </c>
      <c r="AWT19" s="4">
        <v>0.63612532373137298</v>
      </c>
      <c r="AWU19" s="4">
        <v>0.637101578186275</v>
      </c>
      <c r="AWV19" s="4">
        <v>0.31470594751568598</v>
      </c>
      <c r="AWW19" s="4">
        <v>0.31694106058823501</v>
      </c>
      <c r="AWX19" s="4">
        <v>0.39771260139183401</v>
      </c>
      <c r="AWY19" s="4">
        <v>0.399963642330533</v>
      </c>
      <c r="AWZ19" s="4">
        <v>0.54169650404509795</v>
      </c>
      <c r="AXA19" s="4">
        <v>0.544206554921569</v>
      </c>
      <c r="AXB19" s="4">
        <v>-0.77665600596078399</v>
      </c>
      <c r="AXC19" s="4">
        <v>-0.77711564254901999</v>
      </c>
      <c r="AXD19" s="4">
        <v>1.18450588599412</v>
      </c>
      <c r="AXE19" s="4">
        <v>1.19638570546078</v>
      </c>
      <c r="AXF19" s="29">
        <v>5.21</v>
      </c>
      <c r="AXG19" s="30">
        <v>0.99</v>
      </c>
      <c r="AXH19" s="29">
        <v>78.7</v>
      </c>
      <c r="AXI19" s="29">
        <v>26.3</v>
      </c>
      <c r="AXJ19" s="29">
        <v>6</v>
      </c>
      <c r="AXK19" s="29">
        <v>12.2</v>
      </c>
    </row>
    <row r="20" spans="1:1311" x14ac:dyDescent="0.25">
      <c r="A20" s="4">
        <v>19</v>
      </c>
      <c r="B20" s="4">
        <v>5</v>
      </c>
      <c r="C20" s="4" t="s">
        <v>10</v>
      </c>
      <c r="D20" s="4">
        <v>70</v>
      </c>
      <c r="E20" s="4">
        <v>4</v>
      </c>
      <c r="F20" s="4">
        <v>1</v>
      </c>
      <c r="G20" s="4" t="s">
        <v>14</v>
      </c>
      <c r="H20" s="22">
        <v>-9999</v>
      </c>
      <c r="I20" s="22">
        <v>-9999</v>
      </c>
      <c r="J20" s="22">
        <v>-9999</v>
      </c>
      <c r="K20" s="22">
        <v>-9999</v>
      </c>
      <c r="L20" s="4">
        <f t="shared" si="18"/>
        <v>172.48000000000002</v>
      </c>
      <c r="M20" s="4">
        <v>154</v>
      </c>
      <c r="N20" s="4">
        <v>54.559999999999995</v>
      </c>
      <c r="O20" s="4">
        <v>24.72</v>
      </c>
      <c r="P20" s="4">
        <v>20.720000000000006</v>
      </c>
      <c r="Q20" s="4">
        <v>46.56</v>
      </c>
      <c r="R20" s="4">
        <v>28.72</v>
      </c>
      <c r="S20" s="4">
        <v>24.720000000000006</v>
      </c>
      <c r="T20" s="4">
        <v>48.56</v>
      </c>
      <c r="U20" s="4">
        <v>28.72</v>
      </c>
      <c r="V20" s="4">
        <v>22.720000000000006</v>
      </c>
      <c r="W20" s="4">
        <v>42.56</v>
      </c>
      <c r="X20" s="4">
        <v>24.72</v>
      </c>
      <c r="Y20" s="4">
        <v>32.720000000000006</v>
      </c>
      <c r="Z20" s="4" t="s">
        <v>58</v>
      </c>
      <c r="AA20" s="4">
        <v>8.5</v>
      </c>
      <c r="AB20" s="4">
        <v>7.2</v>
      </c>
      <c r="AC20" s="4">
        <v>2.4</v>
      </c>
      <c r="AD20" s="4" t="s">
        <v>40</v>
      </c>
      <c r="AE20" s="4">
        <v>2</v>
      </c>
      <c r="AF20" s="4">
        <v>1</v>
      </c>
      <c r="AG20" s="4">
        <v>1.4</v>
      </c>
      <c r="AH20" s="4">
        <v>3</v>
      </c>
      <c r="AI20" s="4">
        <v>340</v>
      </c>
      <c r="AJ20" s="4">
        <v>130</v>
      </c>
      <c r="AK20" s="4">
        <v>0.7</v>
      </c>
      <c r="AL20" s="4">
        <v>11</v>
      </c>
      <c r="AM20" s="4">
        <v>7.6</v>
      </c>
      <c r="AN20" s="4">
        <v>1.1499999999999999</v>
      </c>
      <c r="AO20" s="4">
        <v>5677</v>
      </c>
      <c r="AP20" s="4">
        <v>197</v>
      </c>
      <c r="AQ20" s="4">
        <v>645</v>
      </c>
      <c r="AR20" s="4">
        <v>33.700000000000003</v>
      </c>
      <c r="AS20" s="4">
        <v>0</v>
      </c>
      <c r="AT20" s="4">
        <v>3</v>
      </c>
      <c r="AU20" s="4">
        <v>84</v>
      </c>
      <c r="AV20" s="4">
        <v>5</v>
      </c>
      <c r="AW20" s="4">
        <v>8</v>
      </c>
      <c r="AX20" s="4">
        <v>65</v>
      </c>
      <c r="AY20" s="4">
        <v>9.89</v>
      </c>
      <c r="AZ20" s="4">
        <v>4.125</v>
      </c>
      <c r="BA20" s="4">
        <v>2.8949999999999996</v>
      </c>
      <c r="BB20" s="4">
        <v>2.395</v>
      </c>
      <c r="BC20" s="4">
        <v>2.11</v>
      </c>
      <c r="BD20" s="4">
        <v>1.52</v>
      </c>
      <c r="BE20" s="22">
        <v>-9999</v>
      </c>
      <c r="BF20" s="5">
        <f t="shared" si="19"/>
        <v>56.06</v>
      </c>
      <c r="BG20" s="5">
        <f t="shared" si="20"/>
        <v>67.64</v>
      </c>
      <c r="BH20" s="5">
        <f t="shared" si="21"/>
        <v>77.22</v>
      </c>
      <c r="BI20" s="5">
        <f t="shared" si="22"/>
        <v>85.66</v>
      </c>
      <c r="BJ20" s="5">
        <f t="shared" si="23"/>
        <v>91.74</v>
      </c>
      <c r="BK20" s="4">
        <f t="shared" si="0"/>
        <v>9.58</v>
      </c>
      <c r="BL20" s="4">
        <f t="shared" si="1"/>
        <v>8.44</v>
      </c>
      <c r="BM20" s="4">
        <f t="shared" si="2"/>
        <v>6.08</v>
      </c>
      <c r="BN20" s="4">
        <f t="shared" si="24"/>
        <v>24.1</v>
      </c>
      <c r="BO20" s="4">
        <v>1.0466222645099905</v>
      </c>
      <c r="BP20" s="4">
        <v>0.38869257950530034</v>
      </c>
      <c r="BQ20" s="4">
        <v>0.41677127793120766</v>
      </c>
      <c r="BR20" s="4">
        <v>0.22160664819944598</v>
      </c>
      <c r="BS20" s="4">
        <v>0.19124308002013082</v>
      </c>
      <c r="BT20" s="4">
        <v>5.0339793606846211E-3</v>
      </c>
      <c r="BU20" s="4">
        <v>0.10064918725781288</v>
      </c>
      <c r="BV20" s="5">
        <f t="shared" si="25"/>
        <v>5.7412593760611639</v>
      </c>
      <c r="BW20" s="5">
        <f t="shared" si="26"/>
        <v>7.4083444877859943</v>
      </c>
      <c r="BX20" s="5">
        <f t="shared" si="27"/>
        <v>8.2947710805837787</v>
      </c>
      <c r="BY20" s="5">
        <f t="shared" si="28"/>
        <v>9.0798793181070394</v>
      </c>
      <c r="BZ20" s="4">
        <f t="shared" si="29"/>
        <v>0.88642659279778391</v>
      </c>
      <c r="CA20" s="4">
        <f t="shared" si="30"/>
        <v>0.76497232008052329</v>
      </c>
      <c r="CB20" s="4">
        <f t="shared" si="31"/>
        <v>2.0135917442738484E-2</v>
      </c>
      <c r="CC20" s="4">
        <f t="shared" ref="CC20:CD20" si="164">SUM(BZ20:CB20)</f>
        <v>1.6715348303210456</v>
      </c>
      <c r="CD20" s="4">
        <f t="shared" si="164"/>
        <v>2.4566430678443072</v>
      </c>
      <c r="CE20" s="4">
        <v>7.1899999999999995</v>
      </c>
      <c r="CF20" s="4">
        <v>3.4799999999999995</v>
      </c>
      <c r="CG20" s="4">
        <v>5.5549999999999997</v>
      </c>
      <c r="CH20" s="4">
        <v>4.7949999999999999</v>
      </c>
      <c r="CI20" s="4">
        <v>5.0449999999999999</v>
      </c>
      <c r="CJ20" s="4">
        <v>3.51</v>
      </c>
      <c r="CK20" s="4">
        <v>2.29</v>
      </c>
      <c r="CL20" s="5">
        <f t="shared" si="131"/>
        <v>42.679999999999993</v>
      </c>
      <c r="CM20" s="5">
        <f t="shared" si="132"/>
        <v>64.899999999999991</v>
      </c>
      <c r="CN20" s="5">
        <f t="shared" si="133"/>
        <v>84.079999999999984</v>
      </c>
      <c r="CO20" s="5">
        <f t="shared" si="134"/>
        <v>104.25999999999999</v>
      </c>
      <c r="CP20" s="5">
        <f t="shared" si="135"/>
        <v>118.29999999999998</v>
      </c>
      <c r="CQ20" s="4">
        <f t="shared" si="136"/>
        <v>19.18</v>
      </c>
      <c r="CR20" s="4">
        <f t="shared" si="137"/>
        <v>20.18</v>
      </c>
      <c r="CS20" s="4">
        <f t="shared" si="138"/>
        <v>14.04</v>
      </c>
      <c r="CT20" s="4">
        <f t="shared" si="139"/>
        <v>53.4</v>
      </c>
      <c r="CU20" s="4">
        <v>3.9250000000000003</v>
      </c>
      <c r="CV20" s="4">
        <v>1.9950000000000001</v>
      </c>
      <c r="CW20" s="4">
        <v>1.4000000000000001</v>
      </c>
      <c r="CX20" s="4">
        <v>1.5249999999999999</v>
      </c>
      <c r="CY20" s="4">
        <v>1.62</v>
      </c>
      <c r="CZ20" s="4">
        <v>1.5249999999999999</v>
      </c>
      <c r="DA20" s="4">
        <v>1.3050000000000002</v>
      </c>
      <c r="DB20" s="5">
        <f t="shared" si="140"/>
        <v>23.68</v>
      </c>
      <c r="DC20" s="5">
        <f t="shared" si="141"/>
        <v>29.28</v>
      </c>
      <c r="DD20" s="5">
        <f t="shared" si="142"/>
        <v>35.380000000000003</v>
      </c>
      <c r="DE20" s="5">
        <f t="shared" si="143"/>
        <v>41.86</v>
      </c>
      <c r="DF20" s="5">
        <f t="shared" si="144"/>
        <v>47.96</v>
      </c>
      <c r="DG20" s="4">
        <f t="shared" si="145"/>
        <v>6.1</v>
      </c>
      <c r="DH20" s="4">
        <f t="shared" si="146"/>
        <v>6.48</v>
      </c>
      <c r="DI20" s="4">
        <f t="shared" si="147"/>
        <v>6.1</v>
      </c>
      <c r="DJ20" s="4">
        <f t="shared" si="148"/>
        <v>18.68</v>
      </c>
      <c r="DK20" s="4">
        <f t="shared" si="119"/>
        <v>66.69</v>
      </c>
      <c r="DL20" s="4">
        <f t="shared" si="120"/>
        <v>32.85</v>
      </c>
      <c r="DM20" s="4">
        <f t="shared" si="121"/>
        <v>41.730000000000004</v>
      </c>
      <c r="DN20" s="4">
        <f t="shared" si="122"/>
        <v>37.92</v>
      </c>
      <c r="DO20" s="4">
        <f t="shared" si="123"/>
        <v>39.99</v>
      </c>
      <c r="DP20" s="4">
        <f t="shared" si="124"/>
        <v>30.209999999999997</v>
      </c>
      <c r="DQ20" s="4">
        <f>((CK20/5)+(DA20/5))*30</f>
        <v>21.570000000000004</v>
      </c>
      <c r="DR20" s="4">
        <v>0.33805100915105729</v>
      </c>
      <c r="DS20" s="4">
        <v>0.34733035925166578</v>
      </c>
      <c r="DT20" s="4">
        <v>0.32273582252929178</v>
      </c>
      <c r="DU20" s="4">
        <v>0.31625649652743959</v>
      </c>
      <c r="DV20" s="4">
        <v>0.32652389890784062</v>
      </c>
      <c r="DW20" s="4">
        <v>0.32679406572558112</v>
      </c>
      <c r="DX20" s="4">
        <v>0.35679830922343853</v>
      </c>
      <c r="DY20" s="4">
        <f t="shared" si="149"/>
        <v>2.3588568859604977</v>
      </c>
      <c r="DZ20" s="4">
        <f t="shared" si="149"/>
        <v>0.74857817152942863</v>
      </c>
      <c r="EA20" s="4">
        <f t="shared" si="149"/>
        <v>2.8581609407799808</v>
      </c>
      <c r="EB20" s="4">
        <f t="shared" si="149"/>
        <v>2.8453490331417219</v>
      </c>
      <c r="EC20" s="4">
        <f t="shared" si="149"/>
        <v>2.3631017566427976</v>
      </c>
      <c r="ED20" s="4">
        <f t="shared" si="149"/>
        <v>1.6325561828216899</v>
      </c>
      <c r="EE20" s="4">
        <f>(CK20*4)*((0.365-DX20)/(0.365-0.02))*1.12</f>
        <v>0.24389213337651999</v>
      </c>
      <c r="EF20" s="4">
        <f t="shared" si="150"/>
        <v>1.2876930844777408</v>
      </c>
      <c r="EG20" s="4">
        <f t="shared" si="150"/>
        <v>0.42914179660954321</v>
      </c>
      <c r="EH20" s="4">
        <f t="shared" si="150"/>
        <v>0.72032858993554882</v>
      </c>
      <c r="EI20" s="4">
        <f t="shared" si="150"/>
        <v>0.90493373838188218</v>
      </c>
      <c r="EJ20" s="4">
        <f t="shared" si="150"/>
        <v>0.75881562849580431</v>
      </c>
      <c r="EK20" s="4">
        <f t="shared" si="150"/>
        <v>0.70930147544247224</v>
      </c>
      <c r="EL20" s="4">
        <f>(DA20*4)*((0.365-DX20)/(0.365-0.02))*1.12</f>
        <v>0.13898656509011295</v>
      </c>
      <c r="EM20" s="4">
        <f t="shared" si="160"/>
        <v>2.7352236618280349E-2</v>
      </c>
      <c r="EN20" s="4">
        <f t="shared" si="160"/>
        <v>8.6801736030777885E-3</v>
      </c>
      <c r="EO20" s="4">
        <f t="shared" si="160"/>
        <v>3.3141940407931128E-2</v>
      </c>
      <c r="EP20" s="4">
        <f t="shared" si="160"/>
        <v>3.2993379326782486E-2</v>
      </c>
      <c r="EQ20" s="4">
        <f t="shared" si="160"/>
        <v>2.7401458217101084E-2</v>
      </c>
      <c r="ER20" s="4">
        <f t="shared" si="160"/>
        <v>1.8930382453869316E-2</v>
      </c>
      <c r="ES20" s="4">
        <f>(EE20/($L20/2))</f>
        <v>2.8280627710635434E-3</v>
      </c>
      <c r="ET20" s="4">
        <f t="shared" si="161"/>
        <v>1.4931506081606455E-2</v>
      </c>
      <c r="EU20" s="4">
        <f t="shared" si="161"/>
        <v>4.9761340052126993E-3</v>
      </c>
      <c r="EV20" s="4">
        <f t="shared" si="161"/>
        <v>8.3526042432229674E-3</v>
      </c>
      <c r="EW20" s="4">
        <f t="shared" si="161"/>
        <v>1.0493201975671175E-2</v>
      </c>
      <c r="EX20" s="4">
        <f t="shared" si="161"/>
        <v>8.7988825196637782E-3</v>
      </c>
      <c r="EY20" s="4">
        <f t="shared" si="161"/>
        <v>8.2247388154275524E-3</v>
      </c>
      <c r="EZ20" s="4">
        <f>(EL20/($L20/2))</f>
        <v>1.6116252909335917E-3</v>
      </c>
      <c r="FA20" s="4">
        <f t="shared" si="152"/>
        <v>0.20871632632984388</v>
      </c>
      <c r="FB20" s="4">
        <v>4.1073869135935859E-2</v>
      </c>
      <c r="FC20" s="4">
        <f t="shared" si="47"/>
        <v>410.7386913593586</v>
      </c>
      <c r="FD20" s="4">
        <v>0.36557446026153739</v>
      </c>
      <c r="FE20" s="18">
        <v>14.9</v>
      </c>
      <c r="FF20" s="11">
        <v>13.1</v>
      </c>
      <c r="FG20" s="18">
        <v>14.7</v>
      </c>
      <c r="FH20" s="11">
        <v>9.5</v>
      </c>
      <c r="FI20" s="19">
        <v>7.8</v>
      </c>
      <c r="FJ20" s="11">
        <v>10.7</v>
      </c>
      <c r="FK20" s="20">
        <v>7.7</v>
      </c>
      <c r="FL20" s="20">
        <v>9.6</v>
      </c>
      <c r="FM20" s="20">
        <v>8.1999999999999993</v>
      </c>
      <c r="FN20" s="10">
        <v>8.5</v>
      </c>
      <c r="FO20" s="10">
        <v>6.1</v>
      </c>
      <c r="FP20" s="20">
        <v>10.7</v>
      </c>
      <c r="FQ20" s="10">
        <v>12</v>
      </c>
      <c r="FR20" s="20">
        <v>8.9</v>
      </c>
      <c r="FS20" s="10">
        <v>5.8</v>
      </c>
      <c r="FT20" s="10">
        <v>7</v>
      </c>
      <c r="FU20" s="10">
        <v>7.2</v>
      </c>
      <c r="FV20" s="10">
        <v>9.4</v>
      </c>
      <c r="FW20" s="10">
        <v>9.5</v>
      </c>
      <c r="FX20" s="10">
        <v>8.6999999999999993</v>
      </c>
      <c r="FY20" s="10">
        <v>7.9</v>
      </c>
      <c r="FZ20" s="10">
        <v>22.8</v>
      </c>
      <c r="GA20" s="18">
        <v>27.6</v>
      </c>
      <c r="GB20" s="18">
        <v>27.8</v>
      </c>
      <c r="GC20" s="18">
        <v>24.7</v>
      </c>
      <c r="GD20" s="18">
        <v>28.1</v>
      </c>
      <c r="GE20" s="18">
        <v>31.3</v>
      </c>
      <c r="GF20" s="21">
        <v>34.200000000000003</v>
      </c>
      <c r="GG20" s="21">
        <v>28.7</v>
      </c>
      <c r="GH20" s="21">
        <v>31.2</v>
      </c>
      <c r="GI20" s="21">
        <v>28.6</v>
      </c>
      <c r="GJ20" s="21">
        <v>25.5</v>
      </c>
      <c r="GK20" s="20">
        <v>41.5</v>
      </c>
      <c r="GL20" s="20">
        <v>26.5</v>
      </c>
      <c r="GM20" s="20">
        <v>53.5</v>
      </c>
      <c r="GN20" s="20">
        <v>44</v>
      </c>
      <c r="GO20" s="20">
        <v>70</v>
      </c>
      <c r="GP20" s="20">
        <v>63</v>
      </c>
      <c r="GQ20" s="20">
        <v>83</v>
      </c>
      <c r="GR20" s="20">
        <v>64</v>
      </c>
      <c r="GS20" s="20">
        <v>83</v>
      </c>
      <c r="GT20" s="20">
        <v>68.5</v>
      </c>
      <c r="GU20" s="20">
        <v>86.5</v>
      </c>
      <c r="GV20" s="20">
        <v>66.5</v>
      </c>
      <c r="GW20" s="20">
        <v>92.5</v>
      </c>
      <c r="GX20" s="20">
        <v>85.5</v>
      </c>
      <c r="GY20" s="22">
        <v>11731.6831683168</v>
      </c>
      <c r="GZ20" s="22">
        <v>13358.144126357354</v>
      </c>
      <c r="HA20" s="22">
        <v>13135.175879396984</v>
      </c>
      <c r="HB20" s="22">
        <v>9281.9169960474319</v>
      </c>
      <c r="HC20" s="22">
        <v>6685.9</v>
      </c>
      <c r="HD20" s="22">
        <v>2318.4890656063621</v>
      </c>
      <c r="HE20" s="22">
        <v>736.66333666333662</v>
      </c>
      <c r="HF20" s="22">
        <v>31.683168316831679</v>
      </c>
      <c r="HG20" s="22">
        <v>16.733870967741936</v>
      </c>
      <c r="HH20" s="10">
        <v>5.8518999999999997</v>
      </c>
      <c r="HI20" s="10">
        <v>5.72</v>
      </c>
      <c r="HJ20" s="4">
        <v>5.48</v>
      </c>
      <c r="HK20" s="10">
        <v>4.7149000000000001</v>
      </c>
      <c r="HL20" s="10">
        <v>2.6602999999999999</v>
      </c>
      <c r="HM20" s="10">
        <v>5.8518999999999997</v>
      </c>
      <c r="HN20" s="10">
        <v>5.72</v>
      </c>
      <c r="HO20" s="10">
        <v>5.3041</v>
      </c>
      <c r="HP20" s="10">
        <v>4.3048999999999999</v>
      </c>
      <c r="HQ20" s="10">
        <v>4.6116000000000001</v>
      </c>
      <c r="HR20" s="10">
        <v>3.7181999999999999</v>
      </c>
      <c r="HS20" s="10">
        <v>3.4721000000000002</v>
      </c>
      <c r="HT20" s="10">
        <v>3.1915</v>
      </c>
      <c r="HU20" s="10">
        <v>2.6602999999999999</v>
      </c>
      <c r="HV20" s="18">
        <v>475.3</v>
      </c>
      <c r="HW20" s="18">
        <v>72.09</v>
      </c>
      <c r="HX20" s="17">
        <f t="shared" si="48"/>
        <v>403.21000000000004</v>
      </c>
      <c r="HY20" s="11">
        <v>9</v>
      </c>
      <c r="HZ20" s="11">
        <v>614.70000000000005</v>
      </c>
      <c r="IA20" s="11">
        <v>32.880000000000003</v>
      </c>
      <c r="IB20" s="20">
        <f t="shared" si="49"/>
        <v>581.82000000000005</v>
      </c>
      <c r="IC20" s="23">
        <v>150</v>
      </c>
      <c r="ID20" s="11">
        <v>451.1</v>
      </c>
      <c r="IE20" s="11">
        <v>32.880000000000003</v>
      </c>
      <c r="IF20" s="10">
        <f t="shared" si="50"/>
        <v>418.22</v>
      </c>
      <c r="IG20" s="11">
        <v>225.2</v>
      </c>
      <c r="IH20" s="11">
        <v>32.880000000000003</v>
      </c>
      <c r="II20" s="10">
        <f t="shared" si="51"/>
        <v>192.32</v>
      </c>
      <c r="IJ20" s="11">
        <v>257.2</v>
      </c>
      <c r="IK20" s="11">
        <v>32.880000000000003</v>
      </c>
      <c r="IL20" s="10">
        <f t="shared" si="52"/>
        <v>224.32</v>
      </c>
      <c r="IM20" s="24">
        <v>119.6</v>
      </c>
      <c r="IN20" s="24">
        <v>6.91</v>
      </c>
      <c r="IO20" s="24">
        <v>136.5</v>
      </c>
      <c r="IP20" s="24">
        <v>32.880000000000003</v>
      </c>
      <c r="IQ20" s="20">
        <f t="shared" si="153"/>
        <v>112.69</v>
      </c>
      <c r="IR20" s="20">
        <f t="shared" si="154"/>
        <v>103.62</v>
      </c>
      <c r="IS20" s="17">
        <f t="shared" si="155"/>
        <v>1015.8823529411765</v>
      </c>
      <c r="IT20" s="17">
        <f t="shared" si="156"/>
        <v>907.0378151260503</v>
      </c>
      <c r="IU20" s="22">
        <f t="shared" si="7"/>
        <v>3953.0392156862749</v>
      </c>
      <c r="IV20" s="17">
        <f t="shared" si="8"/>
        <v>5704.1176470588243</v>
      </c>
      <c r="IW20" s="17">
        <f t="shared" si="9"/>
        <v>1885.4901960784314</v>
      </c>
      <c r="IX20" s="17">
        <f t="shared" si="57"/>
        <v>2199.2156862745096</v>
      </c>
      <c r="IY20" s="22">
        <f t="shared" si="10"/>
        <v>4100.1960784313733</v>
      </c>
      <c r="IZ20" s="17">
        <f t="shared" si="58"/>
        <v>13741.862745098042</v>
      </c>
      <c r="JA20" s="17">
        <f t="shared" si="59"/>
        <v>1104.8039215686274</v>
      </c>
      <c r="JB20" s="18">
        <v>82.5</v>
      </c>
      <c r="JC20" s="19">
        <v>2.8698617395350938</v>
      </c>
      <c r="JD20" s="4">
        <v>3.13</v>
      </c>
      <c r="JE20" s="4">
        <f t="shared" si="11"/>
        <v>123.7301274509804</v>
      </c>
      <c r="JF20" s="28">
        <v>0.23842557503776612</v>
      </c>
      <c r="JG20" s="4">
        <v>0.76</v>
      </c>
      <c r="JH20" s="4">
        <f t="shared" si="12"/>
        <v>43.351294117647065</v>
      </c>
      <c r="JI20" s="28">
        <v>0.24026003363278459</v>
      </c>
      <c r="JJ20" s="4">
        <v>1.46</v>
      </c>
      <c r="JK20" s="4">
        <f t="shared" si="13"/>
        <v>27.528156862745099</v>
      </c>
      <c r="JL20" s="28">
        <v>0.23770747074830334</v>
      </c>
      <c r="JM20" s="4">
        <v>3.96</v>
      </c>
      <c r="JN20" s="4">
        <f t="shared" si="14"/>
        <v>43.750235294117644</v>
      </c>
      <c r="JO20" s="28">
        <v>0.23674882207485631</v>
      </c>
      <c r="JP20" s="17">
        <f t="shared" si="60"/>
        <v>238.3598137254902</v>
      </c>
      <c r="JQ20" s="17">
        <f t="shared" si="61"/>
        <v>212.82126225490194</v>
      </c>
      <c r="JR20" s="20">
        <v>20</v>
      </c>
      <c r="JS20" s="5">
        <v>132.60298299999999</v>
      </c>
      <c r="JT20" s="17">
        <v>3.73</v>
      </c>
      <c r="JU20" s="17">
        <f t="shared" si="62"/>
        <v>3.2199999999999998</v>
      </c>
      <c r="JV20" s="4">
        <f t="shared" si="112"/>
        <v>2329.8855934159701</v>
      </c>
      <c r="JW20" s="10">
        <v>1.1599999999999999</v>
      </c>
      <c r="JX20" s="4">
        <f t="shared" si="114"/>
        <v>0.36024844720496896</v>
      </c>
      <c r="JY20" s="4">
        <f t="shared" si="63"/>
        <v>839.33766719333084</v>
      </c>
      <c r="JZ20" s="4">
        <f t="shared" si="64"/>
        <v>940.05818725653069</v>
      </c>
      <c r="KA20" s="10">
        <v>1.49</v>
      </c>
      <c r="KB20" s="4">
        <f t="shared" si="15"/>
        <v>0.46273291925465843</v>
      </c>
      <c r="KC20" s="4">
        <f t="shared" si="16"/>
        <v>1078.1147621707439</v>
      </c>
      <c r="KD20" s="4">
        <f t="shared" si="65"/>
        <v>1207.4885336312334</v>
      </c>
      <c r="KE20" s="4">
        <v>2.7</v>
      </c>
      <c r="KF20" s="4">
        <v>60.8</v>
      </c>
      <c r="KG20" s="4">
        <f t="shared" si="66"/>
        <v>745</v>
      </c>
      <c r="KH20" s="4">
        <v>3.4949407428152917</v>
      </c>
      <c r="KI20" s="4">
        <f t="shared" si="67"/>
        <v>3.7690250451669658</v>
      </c>
      <c r="KJ20" s="4">
        <f t="shared" si="17"/>
        <v>45.510545250080526</v>
      </c>
      <c r="KK20" s="28">
        <v>0.25994587978116007</v>
      </c>
      <c r="KL20" s="4">
        <v>4.0599999999999996</v>
      </c>
      <c r="KM20" s="4">
        <v>0.29980872625640997</v>
      </c>
      <c r="KN20" s="4">
        <v>0.474322787461538</v>
      </c>
      <c r="KO20" s="4">
        <v>0.27403394735897402</v>
      </c>
      <c r="KP20" s="4">
        <v>0.389295971435897</v>
      </c>
      <c r="KQ20" s="4">
        <v>0.56768220279487203</v>
      </c>
      <c r="KR20" s="4">
        <v>0.50518659553846201</v>
      </c>
      <c r="KS20" s="4">
        <v>0.36044586310256399</v>
      </c>
      <c r="KT20" s="4">
        <v>0.52284427756410201</v>
      </c>
      <c r="KU20" s="4">
        <v>0.481872329102564</v>
      </c>
      <c r="KV20" s="4">
        <v>0.26704358974358999</v>
      </c>
      <c r="KW20" s="4">
        <v>0.435623076923077</v>
      </c>
      <c r="KX20" s="4">
        <v>0.26327948717948702</v>
      </c>
      <c r="KY20" s="4">
        <v>26.22</v>
      </c>
      <c r="KZ20" s="4">
        <v>23.406410256410201</v>
      </c>
      <c r="LA20" s="4">
        <v>16.897435897435901</v>
      </c>
      <c r="LB20" s="4">
        <v>33.9671794871795</v>
      </c>
      <c r="LC20" s="4">
        <v>32.487435897435901</v>
      </c>
      <c r="LD20" s="4">
        <v>25.818461538461499</v>
      </c>
      <c r="LE20" s="4">
        <v>25.7366666666667</v>
      </c>
      <c r="LF20" s="4">
        <v>0.222027784615385</v>
      </c>
      <c r="LG20" s="4">
        <v>0.16709612307692301</v>
      </c>
      <c r="LH20" s="4">
        <v>51.473333333333301</v>
      </c>
      <c r="LI20" s="4">
        <v>53.4361538461539</v>
      </c>
      <c r="LJ20" s="4">
        <v>53</v>
      </c>
      <c r="LK20" s="4">
        <f t="shared" si="68"/>
        <v>1.5266666666666993</v>
      </c>
      <c r="LL20" s="4">
        <f t="shared" si="69"/>
        <v>-0.43615384615389985</v>
      </c>
      <c r="LM20" s="4">
        <v>1713.7472307692301</v>
      </c>
      <c r="LN20" s="4">
        <v>1758.29492307692</v>
      </c>
      <c r="LO20" s="4">
        <v>0.183782437910256</v>
      </c>
      <c r="LP20" s="4">
        <v>0.18561475055641</v>
      </c>
      <c r="LQ20" s="4">
        <v>0.144149748289744</v>
      </c>
      <c r="LR20" s="4">
        <v>0.129523314823077</v>
      </c>
      <c r="LS20" s="4">
        <v>9.0950482810256403E-2</v>
      </c>
      <c r="LT20" s="4">
        <v>8.8685835733333301E-2</v>
      </c>
      <c r="LU20" s="4">
        <v>5.0419670838461501E-2</v>
      </c>
      <c r="LV20" s="4">
        <v>3.1390785523076899E-2</v>
      </c>
      <c r="LW20" s="4">
        <v>4.0720218379487201E-2</v>
      </c>
      <c r="LX20" s="4">
        <v>5.7499828333333301E-2</v>
      </c>
      <c r="LY20" s="4">
        <v>0.33016556255384599</v>
      </c>
      <c r="LZ20" s="4">
        <v>0.347928148797436</v>
      </c>
      <c r="MA20" s="4">
        <v>0.323785955720513</v>
      </c>
      <c r="MB20" s="4">
        <v>0.30781423174359002</v>
      </c>
      <c r="MC20" s="4">
        <v>0.15584910263076901</v>
      </c>
      <c r="MD20" s="4">
        <v>0.17388270958718</v>
      </c>
      <c r="ME20" s="4">
        <v>0.45061468084359002</v>
      </c>
      <c r="MF20" s="4">
        <v>0.45810771984359</v>
      </c>
      <c r="MG20" s="4">
        <v>0.44375744054359001</v>
      </c>
      <c r="MH20" s="4">
        <v>0.55754837810000002</v>
      </c>
      <c r="MI20" s="4">
        <v>0.464860324733333</v>
      </c>
      <c r="MJ20" s="4">
        <v>0.57145534611025595</v>
      </c>
      <c r="MK20" s="4">
        <v>0.24988735085897401</v>
      </c>
      <c r="ML20" s="4">
        <v>0.325749062933333</v>
      </c>
      <c r="MM20" s="4">
        <v>0.21980565233333299</v>
      </c>
      <c r="MN20" s="4">
        <v>0.29251097625640998</v>
      </c>
      <c r="MO20" s="4">
        <v>-9.5928848846153894E-2</v>
      </c>
      <c r="MP20" s="4">
        <v>-5.9685767364102603E-2</v>
      </c>
      <c r="MQ20" s="4">
        <v>0.464860324733333</v>
      </c>
      <c r="MR20" s="4">
        <v>0.57145534611025595</v>
      </c>
      <c r="MS20" s="4">
        <v>9.0611867943589705E-2</v>
      </c>
      <c r="MT20" s="4">
        <v>9.0826872946153894E-2</v>
      </c>
      <c r="MU20" s="4">
        <v>5.2267294210256401E-2</v>
      </c>
      <c r="MV20" s="4">
        <v>4.7416223276923103E-2</v>
      </c>
      <c r="MW20" s="4">
        <v>3.8528256066666697E-2</v>
      </c>
      <c r="MX20" s="4">
        <v>4.3600270028205101E-2</v>
      </c>
      <c r="MY20" s="4">
        <v>0.42389010380256398</v>
      </c>
      <c r="MZ20" s="4">
        <v>0.48007606358974397</v>
      </c>
      <c r="NA20" s="4">
        <v>0.44430533283333301</v>
      </c>
      <c r="NB20" s="4">
        <v>0.50121652983076903</v>
      </c>
      <c r="NC20" s="4">
        <v>-9.9289601974359001E-2</v>
      </c>
      <c r="ND20" s="4">
        <v>-9.0488010512820502E-2</v>
      </c>
      <c r="NE20" s="4">
        <v>0.44430533283333301</v>
      </c>
      <c r="NF20" s="4">
        <v>0.50121652983076903</v>
      </c>
      <c r="NG20" s="4">
        <v>0.29914976903125001</v>
      </c>
      <c r="NH20" s="4">
        <v>0.47369925487499998</v>
      </c>
      <c r="NI20" s="4">
        <v>0.27207031250000002</v>
      </c>
      <c r="NJ20" s="4">
        <v>0.38972708550000001</v>
      </c>
      <c r="NK20" s="4">
        <v>0.55470538490624999</v>
      </c>
      <c r="NL20" s="4">
        <v>0.49295933734375003</v>
      </c>
      <c r="NM20" s="4">
        <v>0.36137436221875002</v>
      </c>
      <c r="NN20" s="4">
        <v>0.52043175137499997</v>
      </c>
      <c r="NO20" s="4">
        <v>0.48197961081250001</v>
      </c>
      <c r="NP20" s="4">
        <v>0.26071652453124999</v>
      </c>
      <c r="NQ20" s="4">
        <v>0.42776562499999998</v>
      </c>
      <c r="NR20" s="4">
        <v>0.26097470231249997</v>
      </c>
      <c r="NS20" s="4">
        <v>35.75</v>
      </c>
      <c r="NT20" s="4">
        <v>33.024062499999999</v>
      </c>
      <c r="NU20" s="4">
        <v>8.6690625000000008</v>
      </c>
      <c r="NV20" s="4">
        <v>55.624375000000001</v>
      </c>
      <c r="NW20" s="4">
        <v>54.923124999999999</v>
      </c>
      <c r="NX20" s="4">
        <v>38.233125000000001</v>
      </c>
      <c r="NY20" s="4">
        <v>38.33</v>
      </c>
      <c r="NZ20" s="4">
        <v>0.50173096562499997</v>
      </c>
      <c r="OA20" s="4">
        <v>0.43590139374999998</v>
      </c>
      <c r="OB20" s="4">
        <v>52.701562500000001</v>
      </c>
      <c r="OC20" s="4">
        <v>54.285312500000003</v>
      </c>
      <c r="OD20" s="4">
        <v>54.5</v>
      </c>
      <c r="OE20" s="4">
        <f t="shared" si="70"/>
        <v>1.7984374999999986</v>
      </c>
      <c r="OF20" s="4">
        <f t="shared" si="71"/>
        <v>0.21468749999999659</v>
      </c>
      <c r="OG20" s="4">
        <v>1741.6273125</v>
      </c>
      <c r="OH20" s="4">
        <v>1777.5978124999999</v>
      </c>
      <c r="OI20" s="4">
        <v>0.18027094529062501</v>
      </c>
      <c r="OJ20" s="4">
        <v>0.17359069325937501</v>
      </c>
      <c r="OK20" s="4">
        <v>0.14303385920625</v>
      </c>
      <c r="OL20" s="4">
        <v>0.116406579775</v>
      </c>
      <c r="OM20" s="4">
        <v>9.7624904284374994E-2</v>
      </c>
      <c r="ON20" s="4">
        <v>7.7672599309375007E-2</v>
      </c>
      <c r="OO20" s="4">
        <v>5.9618799134374997E-2</v>
      </c>
      <c r="OP20" s="4">
        <v>1.9329568250000002E-2</v>
      </c>
      <c r="OQ20" s="4">
        <v>3.8234854653124997E-2</v>
      </c>
      <c r="OR20" s="4">
        <v>5.8458309115625003E-2</v>
      </c>
      <c r="OS20" s="4">
        <v>0.33195512374062502</v>
      </c>
      <c r="OT20" s="4">
        <v>0.34056646509999999</v>
      </c>
      <c r="OU20" s="4">
        <v>0.33236967283750002</v>
      </c>
      <c r="OV20" s="4">
        <v>0.29810535910937502</v>
      </c>
      <c r="OW20" s="4">
        <v>0.16135846394375</v>
      </c>
      <c r="OX20" s="4">
        <v>0.17783256581875001</v>
      </c>
      <c r="OY20" s="4">
        <v>0.44027013607187498</v>
      </c>
      <c r="OZ20" s="4">
        <v>0.424418519071875</v>
      </c>
      <c r="PA20" s="4">
        <v>0.38894653201562501</v>
      </c>
      <c r="PB20" s="4">
        <v>0.78347617146250004</v>
      </c>
      <c r="PC20" s="4">
        <v>0.41086161790312498</v>
      </c>
      <c r="PD20" s="4">
        <v>0.78506006941874995</v>
      </c>
      <c r="PE20" s="4">
        <v>0.239053269196875</v>
      </c>
      <c r="PF20" s="4">
        <v>0.32832692423124998</v>
      </c>
      <c r="PG20" s="4">
        <v>0.21039736298125</v>
      </c>
      <c r="PH20" s="4">
        <v>0.29826694376875001</v>
      </c>
      <c r="PI20" s="4">
        <v>-0.1124077178125</v>
      </c>
      <c r="PJ20" s="4">
        <v>-3.6430372156250002E-2</v>
      </c>
      <c r="PK20" s="4">
        <v>0.41086161790312498</v>
      </c>
      <c r="PL20" s="4">
        <v>0.78506006941874995</v>
      </c>
      <c r="PM20" s="4">
        <v>0.274465514045454</v>
      </c>
      <c r="PN20" s="4">
        <v>0.42976622040909102</v>
      </c>
      <c r="PO20" s="4">
        <v>0.25147646027272702</v>
      </c>
      <c r="PP20" s="4">
        <v>0.35990376531818202</v>
      </c>
      <c r="PQ20" s="4">
        <v>0.51947717915909097</v>
      </c>
      <c r="PR20" s="4">
        <v>0.46846139009090898</v>
      </c>
      <c r="PS20" s="4">
        <v>0.34468060231818198</v>
      </c>
      <c r="PT20" s="4">
        <v>0.49901719897727298</v>
      </c>
      <c r="PU20" s="4">
        <v>0.47104511565909102</v>
      </c>
      <c r="PV20" s="4">
        <v>0.25059496670454501</v>
      </c>
      <c r="PW20" s="4">
        <v>0.40352045454545499</v>
      </c>
      <c r="PX20" s="4">
        <v>0.244721919772727</v>
      </c>
      <c r="PY20" s="4">
        <v>24.6</v>
      </c>
      <c r="PZ20" s="4">
        <v>22.606818181818198</v>
      </c>
      <c r="QA20" s="4">
        <v>27.021363636363599</v>
      </c>
      <c r="QB20" s="4">
        <v>42.594318181818203</v>
      </c>
      <c r="QC20" s="4">
        <v>40.929090909090903</v>
      </c>
      <c r="QD20" s="4">
        <v>26.29</v>
      </c>
      <c r="QE20" s="4">
        <v>26.25</v>
      </c>
      <c r="QF20" s="4">
        <v>0.45976691590909102</v>
      </c>
      <c r="QG20" s="4">
        <v>0.37459838636363602</v>
      </c>
      <c r="QH20" s="4">
        <v>52.363636363636402</v>
      </c>
      <c r="QI20" s="4">
        <v>54.8272727272727</v>
      </c>
      <c r="QJ20" s="4">
        <v>58</v>
      </c>
      <c r="QK20" s="4">
        <f t="shared" si="72"/>
        <v>5.6363636363635976</v>
      </c>
      <c r="QL20" s="4">
        <f t="shared" si="73"/>
        <v>3.1727272727273004</v>
      </c>
      <c r="QM20" s="4">
        <v>1732.9035909090901</v>
      </c>
      <c r="QN20" s="4">
        <v>1789.8812499999999</v>
      </c>
      <c r="QO20" s="4">
        <v>0.18283642249545501</v>
      </c>
      <c r="QP20" s="4">
        <v>0.18011824343636401</v>
      </c>
      <c r="QQ20" s="4">
        <v>0.154918872515909</v>
      </c>
      <c r="QR20" s="4">
        <v>0.130439696090909</v>
      </c>
      <c r="QS20" s="4">
        <v>0.10575096102727299</v>
      </c>
      <c r="QT20" s="4">
        <v>9.3027386709090901E-2</v>
      </c>
      <c r="QU20" s="4">
        <v>7.7245192661363704E-2</v>
      </c>
      <c r="QV20" s="4">
        <v>4.23290053E-2</v>
      </c>
      <c r="QW20" s="4">
        <v>2.87423220204545E-2</v>
      </c>
      <c r="QX20" s="4">
        <v>5.0942504959090897E-2</v>
      </c>
      <c r="QY20" s="4">
        <v>0.34180788456363598</v>
      </c>
      <c r="QZ20" s="4">
        <v>0.34621621940000002</v>
      </c>
      <c r="RA20" s="4">
        <v>0.33131739777045399</v>
      </c>
      <c r="RB20" s="4">
        <v>0.307098435402273</v>
      </c>
      <c r="RC20" s="4">
        <v>0.169592122215909</v>
      </c>
      <c r="RD20" s="4">
        <v>0.17745671239772701</v>
      </c>
      <c r="RE20" s="4">
        <v>0.447997001147727</v>
      </c>
      <c r="RF20" s="4">
        <v>0.44268335596136399</v>
      </c>
      <c r="RG20" s="4">
        <v>0.26764026165681798</v>
      </c>
      <c r="RH20" s="4">
        <v>0.93217125711363602</v>
      </c>
      <c r="RI20" s="4">
        <v>0.286923468961364</v>
      </c>
      <c r="RJ20" s="4">
        <v>0.93486970367272704</v>
      </c>
      <c r="RK20" s="4">
        <v>0.177561228520455</v>
      </c>
      <c r="RL20" s="4">
        <v>0.29122572337045499</v>
      </c>
      <c r="RM20" s="4">
        <v>0.154714893252273</v>
      </c>
      <c r="RN20" s="4">
        <v>0.26141742382954503</v>
      </c>
      <c r="RO20" s="4">
        <v>-0.14323261547727301</v>
      </c>
      <c r="RP20" s="4">
        <v>-7.9217842936363594E-2</v>
      </c>
      <c r="RQ20" s="4">
        <v>0.286923468961364</v>
      </c>
      <c r="RR20" s="4">
        <v>0.93486970367272704</v>
      </c>
      <c r="RS20" s="4">
        <v>9.6413556954545496E-2</v>
      </c>
      <c r="RT20" s="4">
        <v>0.118413493134091</v>
      </c>
      <c r="RU20" s="4">
        <v>5.6775368452272698E-2</v>
      </c>
      <c r="RV20" s="4">
        <v>6.3612327759090898E-2</v>
      </c>
      <c r="RW20" s="4">
        <v>3.9877020645454599E-2</v>
      </c>
      <c r="RX20" s="4">
        <v>5.5232644315909102E-2</v>
      </c>
      <c r="RY20" s="4">
        <v>0.41226328942045398</v>
      </c>
      <c r="RZ20" s="4">
        <v>0.46628403489772702</v>
      </c>
      <c r="SA20" s="4">
        <v>0.43324328647272697</v>
      </c>
      <c r="SB20" s="4">
        <v>0.49387472500000001</v>
      </c>
      <c r="SC20" s="4">
        <v>-0.107213101795455</v>
      </c>
      <c r="SD20" s="4">
        <v>-0.119461146704545</v>
      </c>
      <c r="SE20" s="4">
        <v>0.43324328647272697</v>
      </c>
      <c r="SF20" s="4">
        <v>0.49387472500000001</v>
      </c>
      <c r="SG20" s="4">
        <v>0.261488850641026</v>
      </c>
      <c r="SH20" s="4">
        <v>0.38232366879487201</v>
      </c>
      <c r="SI20" s="4">
        <v>0.226529809589744</v>
      </c>
      <c r="SJ20" s="4">
        <v>0.32486042189743602</v>
      </c>
      <c r="SK20" s="4">
        <v>0.474636033307692</v>
      </c>
      <c r="SL20" s="4">
        <v>0.401940195538461</v>
      </c>
      <c r="SM20" s="4">
        <v>0.31382476471794901</v>
      </c>
      <c r="SN20" s="4">
        <v>0.45697920656410201</v>
      </c>
      <c r="SO20" s="4">
        <v>0.41131393653846099</v>
      </c>
      <c r="SP20" s="4">
        <v>0.237399453358974</v>
      </c>
      <c r="SQ20" s="4">
        <v>0.371040263230769</v>
      </c>
      <c r="SR20" s="4">
        <v>0.23284394115384599</v>
      </c>
      <c r="SS20" s="4">
        <v>22.39</v>
      </c>
      <c r="ST20" s="4">
        <v>19.691794871794901</v>
      </c>
      <c r="SU20" s="4">
        <v>26.611794871794899</v>
      </c>
      <c r="SV20" s="4">
        <v>33.119230769230803</v>
      </c>
      <c r="SW20" s="4">
        <v>31.1630769230769</v>
      </c>
      <c r="SX20" s="4">
        <v>22.658974358974401</v>
      </c>
      <c r="SY20" s="4">
        <v>22.57</v>
      </c>
      <c r="SZ20" s="4">
        <v>0.28561559743589698</v>
      </c>
      <c r="TA20" s="4">
        <v>0.212374825641026</v>
      </c>
      <c r="TB20" s="4">
        <v>55.902307692307701</v>
      </c>
      <c r="TC20" s="4">
        <v>59.894358974359001</v>
      </c>
      <c r="TD20" s="4">
        <v>62</v>
      </c>
      <c r="TE20" s="4">
        <f t="shared" si="74"/>
        <v>6.0976923076922986</v>
      </c>
      <c r="TF20" s="4">
        <f t="shared" si="75"/>
        <v>2.105641025640999</v>
      </c>
      <c r="TG20" s="4">
        <v>1814.2741025641001</v>
      </c>
      <c r="TH20" s="4">
        <v>1904.90338461538</v>
      </c>
      <c r="TI20" s="4">
        <v>0.18557814528205099</v>
      </c>
      <c r="TJ20" s="4">
        <v>0.185906812030769</v>
      </c>
      <c r="TK20" s="4">
        <v>0.1344696779</v>
      </c>
      <c r="TL20" s="4">
        <v>0.105949331053846</v>
      </c>
      <c r="TM20" s="4">
        <v>0.10375667410256401</v>
      </c>
      <c r="TN20" s="4">
        <v>0.106327075164103</v>
      </c>
      <c r="TO20" s="4">
        <v>5.1589929982051301E-2</v>
      </c>
      <c r="TP20" s="4">
        <v>2.4883981020512799E-2</v>
      </c>
      <c r="TQ20" s="4">
        <v>5.2461961171794899E-2</v>
      </c>
      <c r="TR20" s="4">
        <v>8.1645948533333304E-2</v>
      </c>
      <c r="TS20" s="4">
        <v>0.32474764189743599</v>
      </c>
      <c r="TT20" s="4">
        <v>0.35260251364871797</v>
      </c>
      <c r="TU20" s="4">
        <v>0.31606666389743598</v>
      </c>
      <c r="TV20" s="4">
        <v>0.28813005399487202</v>
      </c>
      <c r="TW20" s="4">
        <v>0.14813299087435899</v>
      </c>
      <c r="TX20" s="4">
        <v>0.17851222922051299</v>
      </c>
      <c r="TY20" s="4">
        <v>0.45713706881794902</v>
      </c>
      <c r="TZ20" s="4">
        <v>0.46181683935384599</v>
      </c>
      <c r="UA20" s="4">
        <v>0.50785657102307702</v>
      </c>
      <c r="UB20" s="4">
        <v>0.81935197395897397</v>
      </c>
      <c r="UC20" s="4">
        <v>0.53132436444615405</v>
      </c>
      <c r="UD20" s="4">
        <v>0.83249273923076905</v>
      </c>
      <c r="UE20" s="4">
        <v>0.314737322835898</v>
      </c>
      <c r="UF20" s="4">
        <v>0.442598806723077</v>
      </c>
      <c r="UG20" s="4">
        <v>0.27959529541538503</v>
      </c>
      <c r="UH20" s="4">
        <v>0.406164619664103</v>
      </c>
      <c r="UI20" s="4">
        <v>-9.77117830512821E-2</v>
      </c>
      <c r="UJ20" s="4">
        <v>-4.7458072543589698E-2</v>
      </c>
      <c r="UK20" s="4">
        <v>0.53132436444615405</v>
      </c>
      <c r="UL20" s="4">
        <v>0.83249273923076905</v>
      </c>
      <c r="UM20" s="4">
        <v>9.9155897289743597E-2</v>
      </c>
      <c r="UN20" s="4">
        <v>0.12904125781025599</v>
      </c>
      <c r="UO20" s="4">
        <v>6.1575181069230801E-2</v>
      </c>
      <c r="UP20" s="4">
        <v>7.4929280584615399E-2</v>
      </c>
      <c r="UQ20" s="4">
        <v>3.7855241961538499E-2</v>
      </c>
      <c r="UR20" s="4">
        <v>5.4673737774359001E-2</v>
      </c>
      <c r="US20" s="4">
        <v>0.38184124703846101</v>
      </c>
      <c r="UT20" s="4">
        <v>0.42372572234615402</v>
      </c>
      <c r="UU20" s="4">
        <v>0.40524860763333298</v>
      </c>
      <c r="UV20" s="4">
        <v>0.45428397566666701</v>
      </c>
      <c r="UW20" s="4">
        <v>-0.11552003389743599</v>
      </c>
      <c r="UX20" s="4">
        <v>-0.13913393205128199</v>
      </c>
      <c r="UY20" s="4">
        <v>0.40524860763333298</v>
      </c>
      <c r="UZ20" s="4">
        <v>0.45428397566666701</v>
      </c>
      <c r="VA20" s="4">
        <v>0.23307797593877599</v>
      </c>
      <c r="VB20" s="4">
        <v>0.34925504577550998</v>
      </c>
      <c r="VC20" s="4">
        <v>0.210208196163265</v>
      </c>
      <c r="VD20" s="4">
        <v>0.29268352116326501</v>
      </c>
      <c r="VE20" s="4">
        <v>0.45842058212244902</v>
      </c>
      <c r="VF20" s="4">
        <v>0.404012274387755</v>
      </c>
      <c r="VG20" s="4">
        <v>0.28522090165306102</v>
      </c>
      <c r="VH20" s="4">
        <v>0.483248216510204</v>
      </c>
      <c r="VI20" s="4">
        <v>0.417464478061224</v>
      </c>
      <c r="VJ20" s="4">
        <v>0.219459614877551</v>
      </c>
      <c r="VK20" s="4">
        <v>0.32386672389795901</v>
      </c>
      <c r="VL20" s="4">
        <v>0.215835675591837</v>
      </c>
      <c r="VM20" s="4">
        <v>31.83</v>
      </c>
      <c r="VN20" s="4">
        <v>31.147142857142899</v>
      </c>
      <c r="VO20" s="4">
        <v>14.946122448979599</v>
      </c>
      <c r="VP20" s="4">
        <v>37.139591836734702</v>
      </c>
      <c r="VQ20" s="4">
        <v>38.280408163265299</v>
      </c>
      <c r="VR20" s="4">
        <v>33.4</v>
      </c>
      <c r="VS20" s="4">
        <v>33.4369387755102</v>
      </c>
      <c r="VT20" s="4">
        <v>0.102553142244898</v>
      </c>
      <c r="VU20" s="4">
        <v>0.121345564897959</v>
      </c>
      <c r="VV20" s="4">
        <v>59.307551020408198</v>
      </c>
      <c r="VW20" s="4">
        <v>51.726326530612198</v>
      </c>
      <c r="VX20" s="4">
        <v>68.099999999999994</v>
      </c>
      <c r="VY20" s="4">
        <f t="shared" si="76"/>
        <v>8.7924489795917964</v>
      </c>
      <c r="VZ20" s="4">
        <f t="shared" si="77"/>
        <v>16.373673469387796</v>
      </c>
      <c r="WA20" s="4">
        <f t="shared" si="78"/>
        <v>12.583061224489796</v>
      </c>
      <c r="WB20" s="4">
        <v>1891.59697959184</v>
      </c>
      <c r="WC20" s="4">
        <v>1719.4839795918399</v>
      </c>
      <c r="WD20" s="4">
        <v>0.25726831934897998</v>
      </c>
      <c r="WE20" s="4">
        <v>0.21851266753469401</v>
      </c>
      <c r="WF20" s="4">
        <v>0.18831639068367301</v>
      </c>
      <c r="WG20" s="4">
        <v>0.15924841156122399</v>
      </c>
      <c r="WH20" s="4">
        <v>0.19742172887755099</v>
      </c>
      <c r="WI20" s="4">
        <v>0.13345006825918401</v>
      </c>
      <c r="WJ20" s="4">
        <f t="shared" si="79"/>
        <v>0.16543589856836749</v>
      </c>
      <c r="WK20" s="4">
        <v>0.126686731620408</v>
      </c>
      <c r="WL20" s="4">
        <v>7.2462199602040797E-2</v>
      </c>
      <c r="WM20" s="4">
        <v>7.2657388420408198E-2</v>
      </c>
      <c r="WN20" s="4">
        <v>6.1638987040816301E-2</v>
      </c>
      <c r="WO20" s="4">
        <v>0.382083930738776</v>
      </c>
      <c r="WP20" s="4">
        <v>0.36920950468163299</v>
      </c>
      <c r="WQ20" s="4">
        <v>0.37497706514897899</v>
      </c>
      <c r="WR20" s="4">
        <v>0.32378725141020398</v>
      </c>
      <c r="WS20" s="4">
        <v>0.13828055</v>
      </c>
      <c r="WT20" s="4">
        <v>0.163977090116327</v>
      </c>
      <c r="WU20" s="4">
        <v>0.697869191212245</v>
      </c>
      <c r="WV20" s="4">
        <v>0.56841405388163302</v>
      </c>
      <c r="WW20" s="4">
        <v>0.36772235940204101</v>
      </c>
      <c r="WX20" s="4">
        <v>0.41525622521836703</v>
      </c>
      <c r="WY20" s="4">
        <v>0.409641725218367</v>
      </c>
      <c r="WZ20" s="4">
        <v>0.43776181593061197</v>
      </c>
      <c r="XA20" s="4">
        <v>0.32783728636734699</v>
      </c>
      <c r="XB20" s="4">
        <v>0.29057443560612201</v>
      </c>
      <c r="XC20" s="4">
        <v>0.27979253298775503</v>
      </c>
      <c r="XD20" s="4">
        <v>0.255539476312245</v>
      </c>
      <c r="XE20" s="4">
        <v>-0.224114538795918</v>
      </c>
      <c r="XF20" s="4">
        <v>-0.13357509053061201</v>
      </c>
      <c r="XG20" s="4">
        <v>0.409641725218367</v>
      </c>
      <c r="XH20" s="4">
        <v>0.43776181593061197</v>
      </c>
      <c r="XI20" s="4">
        <v>0.227923268173469</v>
      </c>
      <c r="XJ20" s="4">
        <v>0.18269873082857099</v>
      </c>
      <c r="XK20" s="4">
        <v>0.14713146255510201</v>
      </c>
      <c r="XL20" s="4">
        <v>0.107357802477551</v>
      </c>
      <c r="XM20" s="4">
        <v>8.3959295212244905E-2</v>
      </c>
      <c r="XN20" s="4">
        <v>7.7223986091836699E-2</v>
      </c>
      <c r="XO20" s="4">
        <v>0.37162724367755101</v>
      </c>
      <c r="XP20" s="4">
        <v>0.42987519081428599</v>
      </c>
      <c r="XQ20" s="4">
        <v>0.42150071374285702</v>
      </c>
      <c r="XR20" s="4">
        <v>0.47433325423877598</v>
      </c>
      <c r="XS20" s="4">
        <v>-0.25466562655101999</v>
      </c>
      <c r="XT20" s="4">
        <v>-0.191705720408163</v>
      </c>
      <c r="XU20" s="4">
        <v>0.42150071374285702</v>
      </c>
      <c r="XV20" s="4">
        <v>0.47433325423877598</v>
      </c>
      <c r="XW20" s="4">
        <v>0.18833879385365901</v>
      </c>
      <c r="XX20" s="4">
        <v>0.25634292097561001</v>
      </c>
      <c r="XY20" s="4">
        <v>0.16745472104878001</v>
      </c>
      <c r="XZ20" s="4">
        <v>0.22142405982926799</v>
      </c>
      <c r="YA20" s="4">
        <v>0.403153440195122</v>
      </c>
      <c r="YB20" s="4">
        <v>0.32885810431707302</v>
      </c>
      <c r="YC20" s="4">
        <v>0.21020507219512199</v>
      </c>
      <c r="YD20" s="4">
        <v>0.45285797643902398</v>
      </c>
      <c r="YE20" s="4">
        <v>0.36271491397561001</v>
      </c>
      <c r="YF20" s="4">
        <v>0.171166553268293</v>
      </c>
      <c r="YG20" s="4">
        <v>0.217455099219512</v>
      </c>
      <c r="YH20" s="4">
        <v>0.163488761365854</v>
      </c>
      <c r="YI20" s="4">
        <v>0.123121951219512</v>
      </c>
      <c r="YJ20" s="4">
        <v>0.157268292682927</v>
      </c>
      <c r="YK20" s="4">
        <v>7.8804878048780502E-2</v>
      </c>
      <c r="YL20" s="4">
        <v>0.133048780487805</v>
      </c>
      <c r="YM20" s="4">
        <v>0.177317073170732</v>
      </c>
      <c r="YN20" s="4">
        <v>7.3097560975609793E-2</v>
      </c>
      <c r="YO20" s="4">
        <v>0.123365853658537</v>
      </c>
      <c r="YP20" s="4">
        <v>0.15529268292682899</v>
      </c>
      <c r="YQ20" s="4">
        <v>8.2609756097560993E-2</v>
      </c>
      <c r="YR20" s="4">
        <v>0.13409756097560999</v>
      </c>
      <c r="YS20" s="4">
        <v>0.17729268292682901</v>
      </c>
      <c r="YT20" s="4">
        <v>7.2097560975609806E-2</v>
      </c>
      <c r="YU20" s="4">
        <v>32.08</v>
      </c>
      <c r="YV20" s="4">
        <v>30.781951219512202</v>
      </c>
      <c r="YW20" s="4">
        <v>15.421219512195099</v>
      </c>
      <c r="YX20" s="4">
        <v>32.019268292682902</v>
      </c>
      <c r="YY20" s="4">
        <v>34.557317073170701</v>
      </c>
      <c r="YZ20" s="4">
        <v>33.059024390243898</v>
      </c>
      <c r="ZA20" s="4">
        <v>33.072682926829302</v>
      </c>
      <c r="ZB20" s="4">
        <v>-2.4249577829268301E-2</v>
      </c>
      <c r="ZC20" s="4">
        <v>3.9017374463414599E-2</v>
      </c>
      <c r="ZD20" s="4">
        <v>62.3975609756098</v>
      </c>
      <c r="ZE20" s="4">
        <v>54.9853658536585</v>
      </c>
      <c r="ZF20" s="4">
        <v>80.900000000000006</v>
      </c>
      <c r="ZG20" s="4">
        <f t="shared" si="80"/>
        <v>18.502439024390206</v>
      </c>
      <c r="ZH20" s="4">
        <f t="shared" si="81"/>
        <v>25.914634146341506</v>
      </c>
      <c r="ZI20" s="4">
        <v>1961.69997560976</v>
      </c>
      <c r="ZJ20" s="4">
        <v>1793.4608292682899</v>
      </c>
      <c r="ZK20" s="4">
        <v>0.36407022782195098</v>
      </c>
      <c r="ZL20" s="4">
        <v>0.285335221156098</v>
      </c>
      <c r="ZM20" s="4">
        <v>0.26590413925853701</v>
      </c>
      <c r="ZN20" s="4">
        <v>0.19455805516341501</v>
      </c>
      <c r="ZO20" s="4">
        <v>0.35033578792195103</v>
      </c>
      <c r="ZP20" s="4">
        <v>0.218951981863415</v>
      </c>
      <c r="ZQ20" s="4">
        <v>0.25108729892926801</v>
      </c>
      <c r="ZR20" s="4">
        <v>0.12448302775853699</v>
      </c>
      <c r="ZS20" s="4">
        <v>0.10948582607317101</v>
      </c>
      <c r="ZT20" s="4">
        <v>9.7494360012195094E-2</v>
      </c>
      <c r="ZU20" s="4">
        <v>0.46800557184878</v>
      </c>
      <c r="ZV20" s="4">
        <v>0.40797519346829297</v>
      </c>
      <c r="ZW20" s="4">
        <v>0.44986066182926798</v>
      </c>
      <c r="ZX20" s="4">
        <v>0.35788417117317101</v>
      </c>
      <c r="ZY20" s="4">
        <v>0.124520910707317</v>
      </c>
      <c r="ZZ20" s="4">
        <v>0.138288593397561</v>
      </c>
      <c r="AAA20" s="4">
        <v>1.16699495008537</v>
      </c>
      <c r="AAB20" s="4">
        <v>0.83474359834390199</v>
      </c>
      <c r="AAC20" s="4">
        <v>0.314304172614634</v>
      </c>
      <c r="AAD20" s="4">
        <v>0.41204183468536598</v>
      </c>
      <c r="AAE20" s="4">
        <v>0.38125173122926798</v>
      </c>
      <c r="AAF20" s="4">
        <v>0.44909025455121898</v>
      </c>
      <c r="AAG20" s="4">
        <v>0.36845582266097598</v>
      </c>
      <c r="AAH20" s="4">
        <v>0.35034136635853702</v>
      </c>
      <c r="AAI20" s="4">
        <v>0.29990670043414602</v>
      </c>
      <c r="AAJ20" s="4">
        <v>0.30089577252682898</v>
      </c>
      <c r="AAK20" s="4">
        <v>-0.39900207241463398</v>
      </c>
      <c r="AAL20" s="4">
        <v>-0.21723975904878101</v>
      </c>
      <c r="AAM20" s="4">
        <v>0.62879477375121895</v>
      </c>
      <c r="AAN20" s="4">
        <v>1.52954298466098</v>
      </c>
      <c r="AAO20" s="4">
        <v>0.396728269336585</v>
      </c>
      <c r="AAP20" s="4">
        <v>0.30076137784146301</v>
      </c>
      <c r="AAQ20" s="4">
        <v>0.28231927640731702</v>
      </c>
      <c r="AAR20" s="4">
        <v>0.20033739675853701</v>
      </c>
      <c r="AAS20" s="4">
        <v>0.132561214260976</v>
      </c>
      <c r="AAT20" s="4">
        <v>0.110064797590244</v>
      </c>
      <c r="AAU20" s="4">
        <v>0.32012550183170702</v>
      </c>
      <c r="AAV20" s="4">
        <v>0.355994112856097</v>
      </c>
      <c r="AAW20" s="4">
        <v>0.39794692438048801</v>
      </c>
      <c r="AAX20" s="4">
        <v>0.421824332709756</v>
      </c>
      <c r="AAY20" s="4">
        <v>-0.43096819853658502</v>
      </c>
      <c r="AAZ20" s="4">
        <v>-0.323102257536585</v>
      </c>
      <c r="ABA20" s="4">
        <v>0.68648933050000005</v>
      </c>
      <c r="ABB20" s="4">
        <v>0.76797935535853601</v>
      </c>
      <c r="ABC20" s="4">
        <v>0.15130758134146299</v>
      </c>
      <c r="ABD20" s="4">
        <v>0.17382720302439</v>
      </c>
      <c r="ABE20" s="4">
        <v>0.125497778804878</v>
      </c>
      <c r="ABF20" s="4">
        <v>0.170983951317073</v>
      </c>
      <c r="ABG20" s="4">
        <v>0.43657359448780497</v>
      </c>
      <c r="ABH20" s="4">
        <v>0.32673452541463399</v>
      </c>
      <c r="ABI20" s="4">
        <v>0.15281707317073201</v>
      </c>
      <c r="ABJ20" s="4">
        <v>0.47004970839024401</v>
      </c>
      <c r="ABK20" s="4">
        <v>0.32313538343902398</v>
      </c>
      <c r="ABL20" s="4">
        <v>0.13316495597561001</v>
      </c>
      <c r="ABM20" s="4">
        <v>0.13407539695122001</v>
      </c>
      <c r="ABN20" s="4">
        <v>0.134311534365854</v>
      </c>
      <c r="ABO20" s="4">
        <v>0.11121951219512199</v>
      </c>
      <c r="ABP20" s="4">
        <v>0.159780487804878</v>
      </c>
      <c r="ABQ20" s="4">
        <v>5.0073170731707299E-2</v>
      </c>
      <c r="ABR20" s="4">
        <v>0.122609756097561</v>
      </c>
      <c r="ABS20" s="4">
        <v>0.184853658536585</v>
      </c>
      <c r="ABT20" s="4">
        <v>4.2219512195122003E-2</v>
      </c>
      <c r="ABU20" s="4">
        <v>0.110121951219512</v>
      </c>
      <c r="ABV20" s="4">
        <v>0.15758536585365901</v>
      </c>
      <c r="ABW20" s="4">
        <v>5.1829268292682897E-2</v>
      </c>
      <c r="ABX20" s="4">
        <v>0.12509756097561001</v>
      </c>
      <c r="ABY20" s="4">
        <v>0.18565853658536599</v>
      </c>
      <c r="ABZ20" s="4">
        <v>4.1121951219512197E-2</v>
      </c>
      <c r="ACA20" s="4">
        <v>33.36</v>
      </c>
      <c r="ACB20" s="4">
        <v>31.443170731707301</v>
      </c>
      <c r="ACC20" s="4">
        <v>20.2426829268293</v>
      </c>
      <c r="ACD20" s="4">
        <v>30.082926829268299</v>
      </c>
      <c r="ACE20" s="4">
        <v>31.389756097561001</v>
      </c>
      <c r="ACF20" s="4">
        <v>33.620975609756101</v>
      </c>
      <c r="ACG20" s="4">
        <v>33.68</v>
      </c>
      <c r="ACH20" s="4">
        <v>-8.8703442926829301E-2</v>
      </c>
      <c r="ACI20" s="4">
        <v>-5.1392003048780499E-2</v>
      </c>
      <c r="ACJ20" s="4">
        <v>65.8409756097561</v>
      </c>
      <c r="ACK20" s="4">
        <v>57.2258536585366</v>
      </c>
      <c r="ACL20" s="4">
        <v>97.1</v>
      </c>
      <c r="ACM20" s="4">
        <f t="shared" si="82"/>
        <v>31.259024390243894</v>
      </c>
      <c r="ACN20" s="4">
        <f t="shared" si="83"/>
        <v>39.874146341463394</v>
      </c>
      <c r="ACO20" s="4">
        <f t="shared" si="84"/>
        <v>35.566585365853641</v>
      </c>
      <c r="ACP20" s="4">
        <v>2039.9083902438999</v>
      </c>
      <c r="ACQ20" s="4">
        <v>1844.3192926829299</v>
      </c>
      <c r="ACR20" s="4">
        <v>0.50574469613414597</v>
      </c>
      <c r="ACS20" s="4">
        <v>0.43186517521463402</v>
      </c>
      <c r="ACT20" s="4">
        <v>0.35621711699756098</v>
      </c>
      <c r="ACU20" s="4">
        <v>0.31173952676829297</v>
      </c>
      <c r="ACV20" s="4">
        <v>0.55366443371463403</v>
      </c>
      <c r="ACW20" s="4">
        <v>0.42857296067317102</v>
      </c>
      <c r="ACX20" s="4">
        <v>0.41310609954390298</v>
      </c>
      <c r="ACY20" s="4">
        <v>0.307143142136585</v>
      </c>
      <c r="ACZ20" s="4">
        <v>0.18376600082195099</v>
      </c>
      <c r="ADA20" s="4">
        <v>0.14081852398292699</v>
      </c>
      <c r="ADB20" s="4">
        <v>0.55266786819024405</v>
      </c>
      <c r="ADC20" s="4">
        <v>0.54943741529756096</v>
      </c>
      <c r="ADD20" s="4">
        <v>0.55594750606097598</v>
      </c>
      <c r="ADE20" s="4">
        <v>0.48085985498780498</v>
      </c>
      <c r="ADF20" s="4">
        <v>6.4151289929268301E-2</v>
      </c>
      <c r="ADG20" s="4">
        <v>0.15237477517804901</v>
      </c>
      <c r="ADH20" s="4">
        <v>2.09219826281219</v>
      </c>
      <c r="ADI20" s="4">
        <v>1.58141168231463</v>
      </c>
      <c r="ADJ20" s="4">
        <v>0.33300286467804902</v>
      </c>
      <c r="ADK20" s="4">
        <v>0.32837817674634101</v>
      </c>
      <c r="ADL20" s="4">
        <v>0.43611582757317102</v>
      </c>
      <c r="ADM20" s="4">
        <v>0.40602803413170702</v>
      </c>
      <c r="ADN20" s="4">
        <v>0.46213068081707298</v>
      </c>
      <c r="ADO20" s="4">
        <v>0.40027402136585399</v>
      </c>
      <c r="ADP20" s="4">
        <v>0.36363909520731702</v>
      </c>
      <c r="ADQ20" s="4">
        <v>0.32106280669024401</v>
      </c>
      <c r="ADR20" s="4">
        <v>-0.58226673882926805</v>
      </c>
      <c r="ADS20" s="4">
        <v>-0.46555003963414598</v>
      </c>
      <c r="ADT20" s="4">
        <v>0.77967926306829205</v>
      </c>
      <c r="ADU20" s="4">
        <v>0.76212731030487801</v>
      </c>
      <c r="ADV20" s="4">
        <v>0.62685162660487803</v>
      </c>
      <c r="ADW20" s="4">
        <v>0.50541159851707296</v>
      </c>
      <c r="ADX20" s="4">
        <v>0.494907367078049</v>
      </c>
      <c r="ADY20" s="4">
        <v>0.371676635197561</v>
      </c>
      <c r="ADZ20" s="4">
        <v>0.196244705397561</v>
      </c>
      <c r="AEA20" s="4">
        <v>0.173314313658537</v>
      </c>
      <c r="AEB20" s="4">
        <v>0.31340499475609801</v>
      </c>
      <c r="AEC20" s="4">
        <v>0.346494045504878</v>
      </c>
      <c r="AED20" s="4">
        <v>0.42591821894390203</v>
      </c>
      <c r="AEE20" s="4">
        <v>0.44398870955853598</v>
      </c>
      <c r="AEF20" s="4">
        <v>-0.65784292414634105</v>
      </c>
      <c r="AEG20" s="4">
        <v>-0.52954162973170704</v>
      </c>
      <c r="AEH20" s="4">
        <v>0.74366663334390204</v>
      </c>
      <c r="AEI20" s="4">
        <v>0.80166262463170701</v>
      </c>
      <c r="AEJ20" s="4">
        <v>0.147322885813953</v>
      </c>
      <c r="AEK20" s="4">
        <v>0.159244821744186</v>
      </c>
      <c r="AEL20" s="4">
        <v>0.120707314139535</v>
      </c>
      <c r="AEM20" s="4">
        <v>0.156366955465116</v>
      </c>
      <c r="AEN20" s="4">
        <v>0.42313572153488399</v>
      </c>
      <c r="AEO20" s="4">
        <v>0.304551537976744</v>
      </c>
      <c r="AEP20" s="4">
        <v>0.14226818211627901</v>
      </c>
      <c r="AEQ20" s="4">
        <v>0.46541247593023299</v>
      </c>
      <c r="AER20" s="4">
        <v>0.31763762341860502</v>
      </c>
      <c r="AES20" s="4">
        <v>0.13116757872092999</v>
      </c>
      <c r="AET20" s="4">
        <v>0.118765737511628</v>
      </c>
      <c r="AEU20" s="4">
        <v>0.12461377648837201</v>
      </c>
      <c r="AEV20" s="4">
        <v>0.113395348837209</v>
      </c>
      <c r="AEW20" s="4">
        <v>0.16683720930232601</v>
      </c>
      <c r="AEX20" s="4">
        <v>4.4418604651162798E-2</v>
      </c>
      <c r="AEY20" s="4">
        <v>0.12781395348837199</v>
      </c>
      <c r="AEZ20" s="4">
        <v>0.19725581395348801</v>
      </c>
      <c r="AFA20" s="4">
        <v>3.6441860465116299E-2</v>
      </c>
      <c r="AFB20" s="4">
        <v>0.112023255813954</v>
      </c>
      <c r="AFC20" s="4">
        <v>0.16330232558139501</v>
      </c>
      <c r="AFD20" s="4">
        <v>4.6069767441860497E-2</v>
      </c>
      <c r="AFE20" s="4">
        <v>0.12839534883720899</v>
      </c>
      <c r="AFF20" s="4">
        <v>0.194162790697674</v>
      </c>
      <c r="AFG20" s="4">
        <v>3.63023255813954E-2</v>
      </c>
      <c r="AFH20" s="4">
        <v>30.02</v>
      </c>
      <c r="AFI20" s="4">
        <v>33.643953488372098</v>
      </c>
      <c r="AFJ20" s="4">
        <v>17.933255813953501</v>
      </c>
      <c r="AFK20" s="4">
        <v>31.532325581395401</v>
      </c>
      <c r="AFL20" s="4">
        <v>33.463720930232597</v>
      </c>
      <c r="AFM20" s="4">
        <v>34.808139534883701</v>
      </c>
      <c r="AFN20" s="4">
        <v>34.942558139534903</v>
      </c>
      <c r="AFO20" s="4">
        <v>-8.2429989767441897E-2</v>
      </c>
      <c r="AFP20" s="4">
        <v>-3.2376457488372097E-2</v>
      </c>
      <c r="AFQ20" s="4">
        <v>66.535116279069797</v>
      </c>
      <c r="AFR20" s="4">
        <v>57.847906976744198</v>
      </c>
      <c r="AFS20" s="4">
        <v>101.2</v>
      </c>
      <c r="AFT20" s="4">
        <f t="shared" si="85"/>
        <v>34.664883720930206</v>
      </c>
      <c r="AFU20" s="4">
        <f t="shared" si="86"/>
        <v>43.352093023255804</v>
      </c>
      <c r="AFV20" s="4">
        <f t="shared" si="87"/>
        <v>39.008488372093005</v>
      </c>
      <c r="AFW20" s="4">
        <v>2055.6262093023302</v>
      </c>
      <c r="AFX20" s="4">
        <v>1858.43730232558</v>
      </c>
      <c r="AFY20" s="4">
        <v>0.52863448732558105</v>
      </c>
      <c r="AFZ20" s="4">
        <v>0.45601966528372101</v>
      </c>
      <c r="AGA20" s="4">
        <v>0.37936687591162799</v>
      </c>
      <c r="AGB20" s="4">
        <v>0.31996787425813999</v>
      </c>
      <c r="AGC20" s="4">
        <v>0.59099311657907005</v>
      </c>
      <c r="AGD20" s="4">
        <v>0.45196356301860502</v>
      </c>
      <c r="AGE20" s="4">
        <f t="shared" si="88"/>
        <v>0.52147833979883751</v>
      </c>
      <c r="AGF20" s="4">
        <v>0.45483362473255801</v>
      </c>
      <c r="AGG20" s="4">
        <v>0.31490854940930202</v>
      </c>
      <c r="AGH20" s="4">
        <v>0.187718727383721</v>
      </c>
      <c r="AGI20" s="4">
        <v>0.16075792250232601</v>
      </c>
      <c r="AGJ20" s="4">
        <v>0.57516141111860497</v>
      </c>
      <c r="AGK20" s="4">
        <v>0.55287584894883701</v>
      </c>
      <c r="AGL20" s="4">
        <v>0.55792757638604695</v>
      </c>
      <c r="AGM20" s="4">
        <v>0.47991577735116298</v>
      </c>
      <c r="AGN20" s="4">
        <v>6.6043123993023298E-2</v>
      </c>
      <c r="AGO20" s="4">
        <v>0.12779771060697701</v>
      </c>
      <c r="AGP20" s="4">
        <v>2.2834061677511599</v>
      </c>
      <c r="AGQ20" s="4">
        <v>1.7339990095953499</v>
      </c>
      <c r="AGR20" s="4">
        <v>0.318941676513953</v>
      </c>
      <c r="AGS20" s="4">
        <v>0.35696116656976701</v>
      </c>
      <c r="AGT20" s="4">
        <v>0.426353867709302</v>
      </c>
      <c r="AGU20" s="4">
        <v>0.44114146873953503</v>
      </c>
      <c r="AGV20" s="4">
        <v>0.45762949166046502</v>
      </c>
      <c r="AGW20" s="4">
        <v>0.43644478911162798</v>
      </c>
      <c r="AGX20" s="4">
        <v>0.35605584916046501</v>
      </c>
      <c r="AGY20" s="4">
        <v>0.35082477502790699</v>
      </c>
      <c r="AGZ20" s="4">
        <v>-0.622865483325581</v>
      </c>
      <c r="AHA20" s="4">
        <v>-0.47424996104651201</v>
      </c>
      <c r="AHB20" s="4">
        <v>0.74710321452558104</v>
      </c>
      <c r="AHC20" s="4">
        <v>0.88359439623488401</v>
      </c>
      <c r="AHD20" s="4">
        <v>0.68103804460697703</v>
      </c>
      <c r="AHE20" s="4">
        <v>0.55780197896976702</v>
      </c>
      <c r="AHF20" s="4">
        <v>0.55533639106279098</v>
      </c>
      <c r="AHG20" s="4">
        <v>0.42758620353953503</v>
      </c>
      <c r="AHH20" s="4">
        <v>0.206749303081395</v>
      </c>
      <c r="AHI20" s="4">
        <v>0.18263391931627901</v>
      </c>
      <c r="AHJ20" s="4">
        <v>0.30385051110697697</v>
      </c>
      <c r="AHK20" s="4">
        <v>0.33007063478372101</v>
      </c>
      <c r="AHL20" s="4">
        <v>0.42290518987907</v>
      </c>
      <c r="AHM20" s="4">
        <v>0.43621903463721001</v>
      </c>
      <c r="AHN20" s="4">
        <v>-0.71083963423255803</v>
      </c>
      <c r="AHO20" s="4">
        <v>-0.58465468755813998</v>
      </c>
      <c r="AHP20" s="4">
        <v>0.73457748087674402</v>
      </c>
      <c r="AHQ20" s="4">
        <v>0.77635795946279096</v>
      </c>
      <c r="AHR20" s="4">
        <v>0.11627198672093</v>
      </c>
      <c r="AHS20" s="4">
        <v>0.119151150930233</v>
      </c>
      <c r="AHT20" s="4">
        <v>9.2016132813953502E-2</v>
      </c>
      <c r="AHU20" s="4">
        <v>0.118483357069767</v>
      </c>
      <c r="AHV20" s="4">
        <v>0.36336273074418601</v>
      </c>
      <c r="AHW20" s="4">
        <v>0.257572835604651</v>
      </c>
      <c r="AHX20" s="4">
        <v>0.11248487220930201</v>
      </c>
      <c r="AHY20" s="4">
        <v>0.43482430244185999</v>
      </c>
      <c r="AHZ20" s="4">
        <v>0.27765842076744202</v>
      </c>
      <c r="AIA20" s="4">
        <v>0.10909452648837201</v>
      </c>
      <c r="AIB20" s="4">
        <v>9.4206232232558099E-2</v>
      </c>
      <c r="AIC20" s="4">
        <v>0.10086109425581399</v>
      </c>
      <c r="AID20" s="4">
        <v>9.2744186046511704E-2</v>
      </c>
      <c r="AIE20" s="4">
        <v>0.14623255813953501</v>
      </c>
      <c r="AIF20" s="4">
        <v>3.3023255813953503E-2</v>
      </c>
      <c r="AIG20" s="4">
        <v>0.105790697674419</v>
      </c>
      <c r="AIH20" s="4">
        <v>0.172720930232558</v>
      </c>
      <c r="AII20" s="4">
        <v>2.7069767441860501E-2</v>
      </c>
      <c r="AIJ20" s="4">
        <v>9.20232558139535E-2</v>
      </c>
      <c r="AIK20" s="4">
        <v>0.14553488372092999</v>
      </c>
      <c r="AIL20" s="4">
        <v>3.3627906976744198E-2</v>
      </c>
      <c r="AIM20" s="4">
        <v>0.10848837209302301</v>
      </c>
      <c r="AIN20" s="4">
        <v>0.176720930232558</v>
      </c>
      <c r="AIO20" s="4">
        <v>2.5465116279069801E-2</v>
      </c>
      <c r="AIP20" s="4">
        <v>29.279302325581401</v>
      </c>
      <c r="AIQ20" s="4">
        <v>26.841395348837199</v>
      </c>
      <c r="AIR20" s="4">
        <v>23.859534883720901</v>
      </c>
      <c r="AIS20" s="4">
        <v>27.520697674418599</v>
      </c>
      <c r="AIT20" s="4">
        <v>28.2827906976744</v>
      </c>
      <c r="AIU20" s="4">
        <v>28.79</v>
      </c>
      <c r="AIV20" s="4">
        <v>28.87</v>
      </c>
      <c r="AIW20" s="4">
        <v>-2.9579588302325599E-2</v>
      </c>
      <c r="AIX20" s="4">
        <v>-1.08915350930233E-2</v>
      </c>
      <c r="AIY20" s="4">
        <v>72.417209302325602</v>
      </c>
      <c r="AIZ20" s="4">
        <v>62.588139534883702</v>
      </c>
      <c r="AJA20" s="4">
        <v>116</v>
      </c>
      <c r="AJB20" s="4">
        <f t="shared" si="89"/>
        <v>43.582790697674398</v>
      </c>
      <c r="AJC20" s="4">
        <f t="shared" si="90"/>
        <v>53.411860465116298</v>
      </c>
      <c r="AJD20" s="4">
        <f t="shared" si="91"/>
        <v>48.497325581395344</v>
      </c>
      <c r="AJE20" s="4">
        <v>2189.2279069767501</v>
      </c>
      <c r="AJF20" s="4">
        <v>1966.0548372093001</v>
      </c>
      <c r="AJG20" s="4">
        <v>0.58525495712093001</v>
      </c>
      <c r="AJH20" s="4">
        <v>0.50112040006046499</v>
      </c>
      <c r="AJI20" s="4">
        <v>0.42149747879534899</v>
      </c>
      <c r="AJJ20" s="4">
        <v>0.36657255530232602</v>
      </c>
      <c r="AJK20" s="4">
        <v>0.64078748493023296</v>
      </c>
      <c r="AJL20" s="4">
        <v>0.50279128220465097</v>
      </c>
      <c r="AJM20" s="4">
        <f t="shared" si="92"/>
        <v>0.57178938356744191</v>
      </c>
      <c r="AJN20" s="4">
        <v>0.49211373867906999</v>
      </c>
      <c r="AJO20" s="4">
        <v>0.36770165783953501</v>
      </c>
      <c r="AJP20" s="4">
        <v>0.21877332536279101</v>
      </c>
      <c r="AJQ20" s="4">
        <v>0.16663610023953501</v>
      </c>
      <c r="AJR20" s="4">
        <v>0.62016912436744198</v>
      </c>
      <c r="AJS20" s="4">
        <v>0.59023982462790703</v>
      </c>
      <c r="AJT20" s="4">
        <v>0.59568109869999997</v>
      </c>
      <c r="AJU20" s="4">
        <v>0.50851527823255804</v>
      </c>
      <c r="AJV20" s="4">
        <v>5.4516006955814003E-2</v>
      </c>
      <c r="AJW20" s="4">
        <v>0.125026243830233</v>
      </c>
      <c r="AJX20" s="4">
        <v>2.8763494667953502</v>
      </c>
      <c r="AJY20" s="4">
        <v>2.09548908265349</v>
      </c>
      <c r="AJZ20" s="4">
        <v>0.34158050507209298</v>
      </c>
      <c r="AKA20" s="4">
        <v>0.32746071338604699</v>
      </c>
      <c r="AKB20" s="4">
        <v>0.45913359963023198</v>
      </c>
      <c r="AKC20" s="4">
        <v>0.41687599809069797</v>
      </c>
      <c r="AKD20" s="4">
        <v>0.48531956304651203</v>
      </c>
      <c r="AKE20" s="4">
        <v>0.41815015972093</v>
      </c>
      <c r="AKF20" s="4">
        <v>0.373409843255814</v>
      </c>
      <c r="AKG20" s="4">
        <v>0.32866548318372102</v>
      </c>
      <c r="AKH20" s="4">
        <v>-0.65795897639534895</v>
      </c>
      <c r="AKI20" s="4">
        <v>-0.53463911497674399</v>
      </c>
      <c r="AKJ20" s="4">
        <v>0.85680964706976703</v>
      </c>
      <c r="AKK20" s="4">
        <v>0.80329641944186003</v>
      </c>
      <c r="AKL20" s="4">
        <v>0.73321625063023299</v>
      </c>
      <c r="AKM20" s="4">
        <v>0.61605487200930198</v>
      </c>
      <c r="AKN20" s="4">
        <v>0.60321135616976695</v>
      </c>
      <c r="AKO20" s="4">
        <v>0.467471195134884</v>
      </c>
      <c r="AKP20" s="4">
        <v>0.23773876011162801</v>
      </c>
      <c r="AKQ20" s="4">
        <v>0.219239560397674</v>
      </c>
      <c r="AKR20" s="22">
        <v>-9999</v>
      </c>
      <c r="AKS20" s="4">
        <v>0.32434015529302301</v>
      </c>
      <c r="AKT20" s="4">
        <v>0.35744988698139502</v>
      </c>
      <c r="AKU20" s="4">
        <v>0.45392409989767402</v>
      </c>
      <c r="AKV20" s="4">
        <v>0.47325387154883702</v>
      </c>
      <c r="AKW20" s="4">
        <v>-0.749992081674419</v>
      </c>
      <c r="AKX20" s="4">
        <v>-0.62726820448837195</v>
      </c>
      <c r="AKY20" s="4">
        <v>0.83302230220232598</v>
      </c>
      <c r="AKZ20" s="4">
        <v>0.90285325117674398</v>
      </c>
      <c r="ALA20" s="4">
        <v>8.6394472324999999E-2</v>
      </c>
      <c r="ALB20" s="4">
        <v>7.8654426550000003E-2</v>
      </c>
      <c r="ALC20" s="4">
        <v>7.2756281374999995E-2</v>
      </c>
      <c r="ALD20" s="4">
        <v>8.5244922400000006E-2</v>
      </c>
      <c r="ALE20" s="4">
        <v>0.32511388397500002</v>
      </c>
      <c r="ALF20" s="4">
        <v>0.18760711760000001</v>
      </c>
      <c r="ALG20" s="4">
        <v>8.1780972300000004E-2</v>
      </c>
      <c r="ALH20" s="4">
        <v>0.36279469552499999</v>
      </c>
      <c r="ALI20" s="4">
        <v>0.21616024219999999</v>
      </c>
      <c r="ALJ20" s="4">
        <v>7.2558257375000004E-2</v>
      </c>
      <c r="ALK20" s="4">
        <v>6.3216800825000002E-2</v>
      </c>
      <c r="ALL20" s="4">
        <v>7.6862449824999998E-2</v>
      </c>
      <c r="ALM20" s="4">
        <v>7.2499999999999995E-2</v>
      </c>
      <c r="ALN20" s="4">
        <v>0.126</v>
      </c>
      <c r="ALO20" s="4">
        <v>2.06E-2</v>
      </c>
      <c r="ALP20" s="4">
        <v>7.8924999999999995E-2</v>
      </c>
      <c r="ALQ20" s="4">
        <v>0.14127500000000001</v>
      </c>
      <c r="ALR20" s="4">
        <v>1.805E-2</v>
      </c>
      <c r="ALS20" s="4">
        <v>33.975000000000001</v>
      </c>
      <c r="ALT20" s="4">
        <v>34.164250000000003</v>
      </c>
      <c r="ALU20" s="4">
        <v>17.653749999999999</v>
      </c>
      <c r="ALV20" s="4">
        <v>28.757000000000001</v>
      </c>
      <c r="ALW20" s="4">
        <v>29.2865</v>
      </c>
      <c r="ALX20" s="4">
        <v>34.229500000000002</v>
      </c>
      <c r="ALY20" s="4">
        <v>34.372999999999998</v>
      </c>
      <c r="ALZ20" s="4">
        <v>-0.13755065950000001</v>
      </c>
      <c r="AMA20" s="4">
        <v>-0.11633561575</v>
      </c>
      <c r="AMB20" s="4">
        <v>83.093249999999998</v>
      </c>
      <c r="AMC20" s="4">
        <v>72.914000000000001</v>
      </c>
      <c r="AMD20" s="4">
        <v>140</v>
      </c>
      <c r="AME20" s="4">
        <f t="shared" si="94"/>
        <v>56.906750000000002</v>
      </c>
      <c r="AMF20" s="4">
        <f t="shared" si="95"/>
        <v>67.085999999999999</v>
      </c>
      <c r="AMG20" s="4">
        <f t="shared" si="96"/>
        <v>61.996375</v>
      </c>
      <c r="AMH20" s="4">
        <v>2431.6290749999998</v>
      </c>
      <c r="AMI20" s="4">
        <v>2200.4997250000001</v>
      </c>
      <c r="AMJ20" s="4">
        <v>0.62885063548499998</v>
      </c>
      <c r="AMK20" s="4">
        <v>0.57507919186750001</v>
      </c>
      <c r="AML20" s="4">
        <v>0.44913407980999998</v>
      </c>
      <c r="AMM20" s="4">
        <v>0.36988215607500002</v>
      </c>
      <c r="AMN20" s="4">
        <v>0.70076966996250001</v>
      </c>
      <c r="AMO20" s="4">
        <v>0.60244268269000001</v>
      </c>
      <c r="AMP20" s="4">
        <f t="shared" si="97"/>
        <v>0.65160617632624995</v>
      </c>
      <c r="AMQ20" s="4">
        <v>0.54615677546999997</v>
      </c>
      <c r="AMR20" s="4">
        <v>0.40589324913250002</v>
      </c>
      <c r="AMS20" s="4">
        <v>0.25194970573249997</v>
      </c>
      <c r="AMT20" s="4">
        <v>0.2624177043525</v>
      </c>
      <c r="AMU20" s="4">
        <v>0.64806136842999995</v>
      </c>
      <c r="AMV20" s="4">
        <v>0.6270440597725</v>
      </c>
      <c r="AMW20" s="4">
        <v>0.66445242389750003</v>
      </c>
      <c r="AMX20" s="4">
        <v>0.57152852117749997</v>
      </c>
      <c r="AMY20" s="4">
        <v>3.11295018375E-2</v>
      </c>
      <c r="AMZ20" s="4">
        <v>7.9009069599999995E-2</v>
      </c>
      <c r="ANA20" s="4">
        <v>3.4571156098575</v>
      </c>
      <c r="ANB20" s="4">
        <v>2.85826375135</v>
      </c>
      <c r="ANC20" s="4">
        <v>0.3598847576875</v>
      </c>
      <c r="AND20" s="4">
        <v>0.43121297874999998</v>
      </c>
      <c r="ANE20" s="4">
        <v>0.48821052788750002</v>
      </c>
      <c r="ANF20" s="4">
        <v>0.54073043619000005</v>
      </c>
      <c r="ANG20" s="4">
        <v>0.52087564739000003</v>
      </c>
      <c r="ANH20" s="4">
        <v>0.55699160446999996</v>
      </c>
      <c r="ANI20" s="4">
        <v>0.40066051785500001</v>
      </c>
      <c r="ANJ20" s="4">
        <v>0.45184966450750003</v>
      </c>
      <c r="ANK20" s="4">
        <v>-0.70505599365000005</v>
      </c>
      <c r="ANL20" s="4">
        <v>-0.57252461062500004</v>
      </c>
      <c r="ANM20" s="4">
        <v>0.9609508738825</v>
      </c>
      <c r="ANN20" s="4">
        <v>1.3596159113174999</v>
      </c>
      <c r="ANO20" s="4">
        <v>0.77005811445500005</v>
      </c>
      <c r="ANP20" s="4">
        <v>0.70803305381000003</v>
      </c>
      <c r="ANQ20" s="22">
        <v>-9999</v>
      </c>
      <c r="ANR20" s="4">
        <v>0.62615704566249997</v>
      </c>
      <c r="ANS20" s="4">
        <v>0.55462342489750005</v>
      </c>
      <c r="ANT20" s="4">
        <v>0.28169983733999998</v>
      </c>
      <c r="ANU20" s="4">
        <v>0.2647872348575</v>
      </c>
      <c r="ANV20" s="4">
        <v>0.36585072717365602</v>
      </c>
      <c r="ANW20" s="4">
        <v>0.37587186444664999</v>
      </c>
      <c r="ANX20" s="4">
        <v>0.50501847508249997</v>
      </c>
      <c r="ANY20" s="4">
        <v>0.50624457153500002</v>
      </c>
      <c r="ANZ20" s="4">
        <v>-0.76845881867499999</v>
      </c>
      <c r="AOA20" s="4">
        <v>-0.70577322757500005</v>
      </c>
      <c r="AOB20" s="4">
        <v>1.0224689036475001</v>
      </c>
      <c r="AOC20" s="4">
        <v>1.0294570753600001</v>
      </c>
      <c r="AOD20" s="4">
        <v>8.0713226666666596E-2</v>
      </c>
      <c r="AOE20" s="4">
        <v>7.3145866137254906E-2</v>
      </c>
      <c r="AOF20" s="4">
        <v>6.8282381352941193E-2</v>
      </c>
      <c r="AOG20" s="4">
        <v>8.2639904352941204E-2</v>
      </c>
      <c r="AOH20" s="4">
        <v>0.34473039213725498</v>
      </c>
      <c r="AOI20" s="4">
        <v>0.21385503150980401</v>
      </c>
      <c r="AOJ20" s="4">
        <v>8.03136469411765E-2</v>
      </c>
      <c r="AOK20" s="4">
        <v>0.39002322956862701</v>
      </c>
      <c r="AOL20" s="4">
        <v>0.22339914345098</v>
      </c>
      <c r="AOM20" s="4">
        <v>7.8547792215686293E-2</v>
      </c>
      <c r="AON20" s="4">
        <v>6.4492128843137306E-2</v>
      </c>
      <c r="AOO20" s="4">
        <v>7.5401247235294094E-2</v>
      </c>
      <c r="AOP20" s="4">
        <v>7.4156862745098001E-2</v>
      </c>
      <c r="AOQ20" s="4">
        <v>0.137686274509804</v>
      </c>
      <c r="AOR20" s="4">
        <v>1.9529411764705899E-2</v>
      </c>
      <c r="AOS20" s="4">
        <v>8.2352941176470601E-2</v>
      </c>
      <c r="AOT20" s="4">
        <v>0.15643137254902001</v>
      </c>
      <c r="AOU20" s="4">
        <v>1.73921568627451E-2</v>
      </c>
      <c r="AOV20" s="4">
        <v>35.003921568627398</v>
      </c>
      <c r="AOW20" s="4">
        <v>35.811372549019602</v>
      </c>
      <c r="AOX20" s="4">
        <v>14.515882352941199</v>
      </c>
      <c r="AOY20" s="4">
        <v>28.422352941176499</v>
      </c>
      <c r="AOZ20" s="4">
        <v>28.985294117647101</v>
      </c>
      <c r="APA20" s="4">
        <v>36.323333333333302</v>
      </c>
      <c r="APB20" s="4">
        <v>36.422156862745098</v>
      </c>
      <c r="APC20" s="4">
        <v>-0.19838127647058801</v>
      </c>
      <c r="APD20" s="4">
        <v>-0.17038638431372499</v>
      </c>
      <c r="APE20" s="4">
        <v>77.1517647058824</v>
      </c>
      <c r="APF20" s="4">
        <v>65.437647058823501</v>
      </c>
      <c r="APG20" s="4">
        <v>140</v>
      </c>
      <c r="APH20" s="4">
        <f t="shared" si="98"/>
        <v>62.8482352941176</v>
      </c>
      <c r="API20" s="4">
        <f t="shared" si="99"/>
        <v>74.562352941176499</v>
      </c>
      <c r="APJ20" s="7">
        <f t="shared" si="100"/>
        <v>68.705294117647043</v>
      </c>
      <c r="APK20" s="7">
        <v>2296.61480392157</v>
      </c>
      <c r="APL20" s="7">
        <v>2030.7187254902001</v>
      </c>
      <c r="APM20" s="7">
        <v>0.655522583960785</v>
      </c>
      <c r="APN20" s="7">
        <v>0.60588431074313698</v>
      </c>
      <c r="APO20" s="7">
        <v>0.46934159777254902</v>
      </c>
      <c r="APP20" s="7">
        <v>0.43950264570000003</v>
      </c>
      <c r="APQ20" s="7">
        <v>0.71334551712941197</v>
      </c>
      <c r="APR20" s="7">
        <v>0.64546055505097999</v>
      </c>
      <c r="APS20" s="7">
        <f t="shared" si="101"/>
        <v>0.67940303609019592</v>
      </c>
      <c r="APT20" s="7">
        <v>0.55028439296862697</v>
      </c>
      <c r="APU20" s="4">
        <v>0.48887299625882402</v>
      </c>
      <c r="APV20" s="4">
        <v>0.27016695068431401</v>
      </c>
      <c r="APW20" s="4">
        <v>0.229946402007843</v>
      </c>
      <c r="APX20" s="4">
        <v>0.67375121628627499</v>
      </c>
      <c r="APY20" s="4">
        <v>0.66429003356862804</v>
      </c>
      <c r="APZ20" s="4">
        <v>0.66225668002745097</v>
      </c>
      <c r="AQA20" s="4">
        <v>0.61493568270196097</v>
      </c>
      <c r="AQB20" s="4">
        <v>3.2202084327451003E-2</v>
      </c>
      <c r="AQC20" s="4">
        <v>9.4941032699999997E-2</v>
      </c>
      <c r="AQD20" s="4">
        <v>3.8669614921058799</v>
      </c>
      <c r="AQE20" s="4">
        <v>3.21894776287255</v>
      </c>
      <c r="AQF20" s="4">
        <v>0.37894616455098001</v>
      </c>
      <c r="AQG20" s="4">
        <v>0.35423469327254897</v>
      </c>
      <c r="AQH20" s="4">
        <v>0.51055670290588195</v>
      </c>
      <c r="AQI20" s="4">
        <v>0.46952590076470602</v>
      </c>
      <c r="AQJ20" s="4">
        <v>0.53654594896470598</v>
      </c>
      <c r="AQK20" s="4">
        <v>0.48676828772352898</v>
      </c>
      <c r="AQL20" s="4">
        <v>0.41192234962549001</v>
      </c>
      <c r="AQM20" s="4">
        <v>0.37495822989411798</v>
      </c>
      <c r="AQN20" s="4">
        <v>-0.70854791252941196</v>
      </c>
      <c r="AQO20" s="4">
        <v>-0.65420208260784296</v>
      </c>
      <c r="AQP20" s="4">
        <v>1.0505447424568599</v>
      </c>
      <c r="AQQ20" s="4">
        <v>0.95705151994313697</v>
      </c>
      <c r="AQR20" s="4">
        <v>0.79688424732352903</v>
      </c>
      <c r="AQS20" s="4">
        <v>0.742316739835294</v>
      </c>
      <c r="AQT20" s="4">
        <v>0.64916932823529405</v>
      </c>
      <c r="AQU20" s="4">
        <v>0.57922331239019598</v>
      </c>
      <c r="AQV20" s="4">
        <v>0.30919984162549002</v>
      </c>
      <c r="AQW20" s="4">
        <v>0.29636282444705903</v>
      </c>
      <c r="AQX20" s="4">
        <v>0.388241801067232</v>
      </c>
      <c r="AQY20" s="4">
        <v>0.40097170424279199</v>
      </c>
      <c r="AQZ20" s="4">
        <v>0.53261714952352901</v>
      </c>
      <c r="ARA20" s="4">
        <v>0.53779519582352997</v>
      </c>
      <c r="ARB20" s="4">
        <v>-0.78582553805882405</v>
      </c>
      <c r="ARC20" s="4">
        <v>-0.72748079331372595</v>
      </c>
      <c r="ARD20" s="4">
        <v>1.1412041933764701</v>
      </c>
      <c r="ARE20" s="4">
        <v>1.1666687716764701</v>
      </c>
      <c r="ARF20" s="4">
        <v>7.70774176744186E-2</v>
      </c>
      <c r="ARG20" s="4">
        <v>4.3033904372093E-2</v>
      </c>
      <c r="ARH20" s="4">
        <v>5.9970141767441802E-2</v>
      </c>
      <c r="ARI20" s="4">
        <v>7.3437209302325598E-2</v>
      </c>
      <c r="ARJ20" s="4">
        <v>0.33397852932558197</v>
      </c>
      <c r="ARK20" s="4">
        <v>0.19965494495348801</v>
      </c>
      <c r="ARL20" s="4">
        <v>7.2565098906976697E-2</v>
      </c>
      <c r="ARM20" s="4">
        <v>0.36090957439534899</v>
      </c>
      <c r="ARN20" s="4">
        <v>0.200335882790698</v>
      </c>
      <c r="ARO20" s="4">
        <v>6.6577630534883706E-2</v>
      </c>
      <c r="ARP20" s="4">
        <v>5.6607770581395302E-2</v>
      </c>
      <c r="ARQ20" s="4">
        <v>6.8661436000000006E-2</v>
      </c>
      <c r="ARR20" s="4">
        <v>6.4720930232558205E-2</v>
      </c>
      <c r="ARS20" s="4">
        <v>0.121279069767442</v>
      </c>
      <c r="ART20" s="4">
        <v>1.78139534883721E-2</v>
      </c>
      <c r="ARU20" s="4">
        <v>7.3093023255814002E-2</v>
      </c>
      <c r="ARV20" s="4">
        <v>0.13879069767441901</v>
      </c>
      <c r="ARW20" s="4">
        <v>1.6116279069767401E-2</v>
      </c>
      <c r="ARX20" s="4">
        <v>35.200000000000003</v>
      </c>
      <c r="ARY20" s="4">
        <v>34.473372093023301</v>
      </c>
      <c r="ARZ20" s="4">
        <v>29.094999999999999</v>
      </c>
      <c r="ASA20" s="4">
        <v>33.395000000000003</v>
      </c>
      <c r="ASB20" s="4">
        <v>33.5432558139535</v>
      </c>
      <c r="ASC20" s="4">
        <v>35.4538372093023</v>
      </c>
      <c r="ASD20" s="4">
        <v>35.641976744186003</v>
      </c>
      <c r="ASE20" s="4">
        <v>-5.1242592825581398E-2</v>
      </c>
      <c r="ASF20" s="4">
        <v>-4.7615977290697699E-2</v>
      </c>
      <c r="ASG20" s="4">
        <v>91.411395348837203</v>
      </c>
      <c r="ASH20" s="4">
        <v>82.745813953488394</v>
      </c>
      <c r="ASI20" s="4">
        <v>148</v>
      </c>
      <c r="ASJ20" s="4">
        <f t="shared" si="102"/>
        <v>56.588604651162797</v>
      </c>
      <c r="ASK20" s="4">
        <f t="shared" si="103"/>
        <v>65.254186046511606</v>
      </c>
      <c r="ASL20" s="4">
        <v>2620.4098837209299</v>
      </c>
      <c r="ASM20" s="4">
        <v>2423.7101046511598</v>
      </c>
      <c r="ASN20" s="4">
        <v>0.66285858333488401</v>
      </c>
      <c r="ASO20" s="4">
        <v>0.63402212628604704</v>
      </c>
      <c r="ASP20" s="4">
        <v>0.46682988169302297</v>
      </c>
      <c r="ASQ20" s="4">
        <v>0.459463508169767</v>
      </c>
      <c r="ASR20" s="4">
        <v>0.72690432636976798</v>
      </c>
      <c r="ASS20" s="4">
        <v>0.76896733169534903</v>
      </c>
      <c r="AST20" s="4">
        <v>0.55843544791627897</v>
      </c>
      <c r="ASU20" s="4">
        <v>0.645080245393023</v>
      </c>
      <c r="ASV20" s="4">
        <v>0.28492448078837201</v>
      </c>
      <c r="ASW20" s="4">
        <v>0.247954747383721</v>
      </c>
      <c r="ASX20" s="4">
        <v>0.67840198564883702</v>
      </c>
      <c r="ASY20" s="4">
        <v>0.69091026575348802</v>
      </c>
      <c r="ASZ20" s="4">
        <v>0.68657250760232602</v>
      </c>
      <c r="ATA20" s="4">
        <v>0.62020688049302397</v>
      </c>
      <c r="ATB20" s="4">
        <v>2.78359076790698E-2</v>
      </c>
      <c r="ATC20" s="4">
        <v>0.101148610372093</v>
      </c>
      <c r="ATD20" s="4">
        <v>3.98574674615814</v>
      </c>
      <c r="ATE20" s="4">
        <v>3.5732174669907</v>
      </c>
      <c r="ATF20" s="4">
        <v>0.39202496890697702</v>
      </c>
      <c r="ATG20" s="4">
        <v>0.320485630083721</v>
      </c>
      <c r="ATH20" s="4">
        <v>0.52645336586279101</v>
      </c>
      <c r="ATI20" s="4">
        <v>0.44950438078139499</v>
      </c>
      <c r="ATJ20" s="4">
        <v>0.55578437806976799</v>
      </c>
      <c r="ATK20" s="4">
        <v>0.50194783516744201</v>
      </c>
      <c r="ATL20" s="4">
        <v>0.42967193338372101</v>
      </c>
      <c r="ATM20" s="4">
        <v>0.38616272833720899</v>
      </c>
      <c r="ATN20" s="4">
        <v>-0.71572766927906994</v>
      </c>
      <c r="ATO20" s="4">
        <v>-0.78290444906976797</v>
      </c>
      <c r="ATP20" s="4">
        <v>1.1179079425116301</v>
      </c>
      <c r="ATQ20" s="4">
        <v>0.87953072045116198</v>
      </c>
      <c r="ATR20" s="4">
        <v>0.78956910862790697</v>
      </c>
      <c r="ATS20" s="4">
        <v>0.73780703823488403</v>
      </c>
      <c r="ATT20" s="4">
        <v>0.63708623472325598</v>
      </c>
      <c r="ATU20" s="4">
        <v>0.56624939701627897</v>
      </c>
      <c r="ATV20" s="4">
        <v>0.30916442831395402</v>
      </c>
      <c r="ATW20" s="4">
        <v>0.301558227269767</v>
      </c>
      <c r="ATX20" s="4">
        <v>0.39170096875305899</v>
      </c>
      <c r="ATY20" s="4">
        <v>0.40957463155620699</v>
      </c>
      <c r="ATZ20" s="4">
        <v>0.53521354053953496</v>
      </c>
      <c r="AUA20" s="4">
        <v>0.54615943180232596</v>
      </c>
      <c r="AUB20" s="4">
        <v>-0.77722000290697701</v>
      </c>
      <c r="AUC20" s="4">
        <v>-0.71900671293023199</v>
      </c>
      <c r="AUD20" s="4">
        <v>1.1536739027558101</v>
      </c>
      <c r="AUE20" s="4">
        <v>1.20691336213953</v>
      </c>
      <c r="AUF20" s="4">
        <v>7.8411566588235296E-2</v>
      </c>
      <c r="AUG20" s="4">
        <v>4.7631529745098003E-2</v>
      </c>
      <c r="AUH20" s="4">
        <v>5.8285945999999901E-2</v>
      </c>
      <c r="AUI20" s="4">
        <v>7.4694672254902006E-2</v>
      </c>
      <c r="AUJ20" s="4">
        <v>0.321672651941177</v>
      </c>
      <c r="AUK20" s="4">
        <v>0.200439445392157</v>
      </c>
      <c r="AUL20" s="4">
        <v>7.7246608549019602E-2</v>
      </c>
      <c r="AUM20" s="4">
        <v>0.38620649445097999</v>
      </c>
      <c r="AUN20" s="4">
        <v>5.9132585000000001E-2</v>
      </c>
      <c r="AUO20" s="4">
        <v>7.2278184294117601E-2</v>
      </c>
      <c r="AUP20" s="4">
        <v>6.2157928117647102E-2</v>
      </c>
      <c r="AUQ20" s="4">
        <v>5.77581E-2</v>
      </c>
      <c r="AUR20" s="4">
        <v>6.72156862745098E-2</v>
      </c>
      <c r="AUS20" s="4">
        <v>0.12645098039215699</v>
      </c>
      <c r="AUT20" s="4">
        <v>1.78235294117647E-2</v>
      </c>
      <c r="AUU20" s="4">
        <v>7.5509803921568697E-2</v>
      </c>
      <c r="AUV20" s="4">
        <v>0.14421568627451001</v>
      </c>
      <c r="AUW20" s="4">
        <v>1.7411764705882401E-2</v>
      </c>
      <c r="AUX20" s="4">
        <v>31.5788235294117</v>
      </c>
      <c r="AUY20" s="4">
        <v>31.155294117647099</v>
      </c>
      <c r="AUZ20" s="4">
        <v>57.765686274509797</v>
      </c>
      <c r="AVA20" s="4">
        <v>29.384901960784301</v>
      </c>
      <c r="AVB20" s="4">
        <v>30.065294117647099</v>
      </c>
      <c r="AVC20" s="4">
        <v>31.79</v>
      </c>
      <c r="AVD20" s="4">
        <v>31.863921568627401</v>
      </c>
      <c r="AVE20" s="4">
        <v>-5.9430917450980399E-2</v>
      </c>
      <c r="AVF20" s="4">
        <v>-3.9914999254902002E-2</v>
      </c>
      <c r="AVG20" s="4">
        <v>80.280588235294104</v>
      </c>
      <c r="AVH20" s="4">
        <v>69.998235294117606</v>
      </c>
      <c r="AVI20" s="4">
        <v>151</v>
      </c>
      <c r="AVJ20" s="4">
        <f t="shared" si="104"/>
        <v>70.719411764705896</v>
      </c>
      <c r="AVK20" s="4">
        <f t="shared" si="105"/>
        <v>81.001764705882394</v>
      </c>
      <c r="AVL20" s="4">
        <v>2367.7232352941201</v>
      </c>
      <c r="AVM20" s="4">
        <v>2134.2517843137198</v>
      </c>
      <c r="AVN20" s="4">
        <v>0.66517966524509797</v>
      </c>
      <c r="AVO20" s="4">
        <v>0.61620817354902002</v>
      </c>
      <c r="AVP20" s="4">
        <v>-0.132165096705882</v>
      </c>
      <c r="AVQ20" s="4">
        <v>0.453643520645098</v>
      </c>
      <c r="AVR20" s="4">
        <v>0.72128525687058798</v>
      </c>
      <c r="AVS20" s="4">
        <v>0.73767665109607805</v>
      </c>
      <c r="AVT20" s="4">
        <v>-2.3693620831372601E-2</v>
      </c>
      <c r="AVU20" s="4">
        <v>0.61480403968431396</v>
      </c>
      <c r="AVV20" s="4">
        <v>0.73291810096078402</v>
      </c>
      <c r="AVW20" s="4">
        <v>0.227595332431373</v>
      </c>
      <c r="AVX20" s="4">
        <v>0.73830927387647105</v>
      </c>
      <c r="AVY20" s="4">
        <v>0.68708377849411795</v>
      </c>
      <c r="AVZ20" s="4">
        <v>0.683347203870588</v>
      </c>
      <c r="AWA20" s="4">
        <v>0.60196766040000005</v>
      </c>
      <c r="AWB20" s="4">
        <v>0.143693926809804</v>
      </c>
      <c r="AWC20" s="4">
        <v>0.122217913317647</v>
      </c>
      <c r="AWD20" s="4">
        <v>4.00662980864118</v>
      </c>
      <c r="AWE20" s="4">
        <v>3.330886714</v>
      </c>
      <c r="AWF20" s="4">
        <v>1.01675068771373</v>
      </c>
      <c r="AWG20" s="4">
        <v>0.30479091476470599</v>
      </c>
      <c r="AWH20" s="4">
        <v>1.0096838497196099</v>
      </c>
      <c r="AWI20" s="4">
        <v>0.42620319505882298</v>
      </c>
      <c r="AWJ20" s="4">
        <v>1.0591274985745101</v>
      </c>
      <c r="AWK20" s="4">
        <v>0.47318600251764698</v>
      </c>
      <c r="AWL20" s="4">
        <v>1.10239809157255</v>
      </c>
      <c r="AWM20" s="4">
        <v>0.363035521392157</v>
      </c>
      <c r="AWN20" s="4">
        <v>5.1162030496078398E-2</v>
      </c>
      <c r="AWO20" s="4">
        <v>-0.76042115470588301</v>
      </c>
      <c r="AWP20" s="4">
        <v>158.37118379837301</v>
      </c>
      <c r="AWQ20" s="4">
        <v>0.81276814997058799</v>
      </c>
      <c r="AWR20" s="4">
        <v>0.78262604140980396</v>
      </c>
      <c r="AWS20" s="4">
        <v>0.74716661661372497</v>
      </c>
      <c r="AWT20" s="4">
        <v>0.62399983944117698</v>
      </c>
      <c r="AWU20" s="4">
        <v>0.577373448305882</v>
      </c>
      <c r="AWV20" s="4">
        <v>0.31183648508823503</v>
      </c>
      <c r="AWW20" s="4">
        <v>0.30364082117647101</v>
      </c>
      <c r="AWX20" s="4">
        <v>0.39847939638504298</v>
      </c>
      <c r="AWY20" s="4">
        <v>0.40739028131396399</v>
      </c>
      <c r="AWZ20" s="4">
        <v>0.54129788367647103</v>
      </c>
      <c r="AXA20" s="4">
        <v>0.54517233910196095</v>
      </c>
      <c r="AXB20" s="4">
        <v>-0.76766331927451004</v>
      </c>
      <c r="AXC20" s="4">
        <v>-0.72883843009803895</v>
      </c>
      <c r="AXD20" s="4">
        <v>1.18265409161176</v>
      </c>
      <c r="AXE20" s="4">
        <v>1.20458346112157</v>
      </c>
      <c r="AXF20" s="29">
        <v>5.14</v>
      </c>
      <c r="AXG20" s="30">
        <v>0.98</v>
      </c>
      <c r="AXH20" s="29">
        <v>77.8</v>
      </c>
      <c r="AXI20" s="29">
        <v>27.5</v>
      </c>
      <c r="AXJ20" s="29">
        <v>5.9</v>
      </c>
      <c r="AXK20" s="29">
        <v>12.7</v>
      </c>
    </row>
    <row r="21" spans="1:1311" x14ac:dyDescent="0.25">
      <c r="A21" s="4">
        <v>20</v>
      </c>
      <c r="B21" s="4">
        <v>5</v>
      </c>
      <c r="C21" s="4" t="s">
        <v>10</v>
      </c>
      <c r="D21" s="4">
        <v>70</v>
      </c>
      <c r="E21" s="4">
        <v>4</v>
      </c>
      <c r="F21" s="4">
        <v>1</v>
      </c>
      <c r="G21" s="22">
        <v>-9999</v>
      </c>
      <c r="H21" s="22">
        <v>-9999</v>
      </c>
      <c r="I21" s="22">
        <v>-9999</v>
      </c>
      <c r="J21" s="22">
        <v>-9999</v>
      </c>
      <c r="K21" s="22">
        <v>-9999</v>
      </c>
      <c r="L21" s="4">
        <f t="shared" si="18"/>
        <v>172.48000000000002</v>
      </c>
      <c r="M21" s="4">
        <v>154</v>
      </c>
      <c r="N21" s="4">
        <v>53.12</v>
      </c>
      <c r="O21" s="4">
        <v>19.439999999999998</v>
      </c>
      <c r="P21" s="4">
        <v>27.439999999999998</v>
      </c>
      <c r="Q21" s="4">
        <v>59.12</v>
      </c>
      <c r="R21" s="4">
        <v>15.439999999999998</v>
      </c>
      <c r="S21" s="4">
        <v>25.439999999999998</v>
      </c>
      <c r="T21" s="4">
        <v>63.12</v>
      </c>
      <c r="U21" s="4">
        <v>11.439999999999998</v>
      </c>
      <c r="V21" s="4">
        <v>25.439999999999998</v>
      </c>
      <c r="W21" s="4">
        <v>67.12</v>
      </c>
      <c r="X21" s="4">
        <v>13.439999999999998</v>
      </c>
      <c r="Y21" s="4">
        <v>19.439999999999998</v>
      </c>
      <c r="Z21" s="4" t="s">
        <v>59</v>
      </c>
      <c r="AA21" s="4">
        <v>8.6</v>
      </c>
      <c r="AB21" s="4">
        <v>7.2</v>
      </c>
      <c r="AC21" s="4">
        <v>1.5</v>
      </c>
      <c r="AD21" s="4" t="s">
        <v>40</v>
      </c>
      <c r="AE21" s="4">
        <v>2</v>
      </c>
      <c r="AF21" s="4">
        <v>1</v>
      </c>
      <c r="AG21" s="4">
        <v>2</v>
      </c>
      <c r="AH21" s="4">
        <v>4</v>
      </c>
      <c r="AI21" s="4">
        <v>426</v>
      </c>
      <c r="AJ21" s="4">
        <v>112</v>
      </c>
      <c r="AK21" s="4">
        <v>0.86</v>
      </c>
      <c r="AL21" s="4">
        <v>12.1</v>
      </c>
      <c r="AM21" s="4">
        <v>6.2</v>
      </c>
      <c r="AN21" s="4">
        <v>1.23</v>
      </c>
      <c r="AO21" s="4">
        <v>5678</v>
      </c>
      <c r="AP21" s="4">
        <v>210</v>
      </c>
      <c r="AQ21" s="4">
        <v>503</v>
      </c>
      <c r="AR21" s="4">
        <v>33.4</v>
      </c>
      <c r="AS21" s="4">
        <v>0</v>
      </c>
      <c r="AT21" s="4">
        <v>3</v>
      </c>
      <c r="AU21" s="4">
        <v>85</v>
      </c>
      <c r="AV21" s="4">
        <v>5</v>
      </c>
      <c r="AW21" s="4">
        <v>7</v>
      </c>
      <c r="AX21" s="4">
        <v>88</v>
      </c>
      <c r="AY21" s="4">
        <v>5.3849999999999998</v>
      </c>
      <c r="AZ21" s="4">
        <v>3.7199999999999998</v>
      </c>
      <c r="BA21" s="4">
        <v>2.9249999999999998</v>
      </c>
      <c r="BB21" s="4">
        <v>3.01</v>
      </c>
      <c r="BC21" s="4">
        <v>3.125</v>
      </c>
      <c r="BD21" s="22">
        <v>-9999</v>
      </c>
      <c r="BE21" s="22">
        <v>-9999</v>
      </c>
      <c r="BF21" s="5">
        <f t="shared" si="19"/>
        <v>36.42</v>
      </c>
      <c r="BG21" s="5">
        <f t="shared" si="20"/>
        <v>48.120000000000005</v>
      </c>
      <c r="BH21" s="5">
        <f t="shared" si="21"/>
        <v>60.160000000000004</v>
      </c>
      <c r="BI21" s="5">
        <f t="shared" si="22"/>
        <v>72.66</v>
      </c>
      <c r="BJ21" s="5">
        <f t="shared" si="23"/>
        <v>-39923.339999999997</v>
      </c>
      <c r="BK21" s="4">
        <f t="shared" si="0"/>
        <v>12.04</v>
      </c>
      <c r="BL21" s="4">
        <f t="shared" si="1"/>
        <v>12.5</v>
      </c>
      <c r="BM21" s="4">
        <f t="shared" si="2"/>
        <v>-39996</v>
      </c>
      <c r="BN21" s="4">
        <f t="shared" si="24"/>
        <v>-39971.46</v>
      </c>
      <c r="BO21" s="4">
        <v>1.9227880426618598</v>
      </c>
      <c r="BP21" s="4">
        <v>0.69242348218765681</v>
      </c>
      <c r="BQ21" s="4">
        <v>0.55477103086544277</v>
      </c>
      <c r="BR21" s="4">
        <v>0.38368336025848143</v>
      </c>
      <c r="BS21" s="4">
        <v>0.4601840736294518</v>
      </c>
      <c r="BT21" s="4">
        <v>0.60545409056792598</v>
      </c>
      <c r="BU21" s="4">
        <v>0.3769223037491205</v>
      </c>
      <c r="BV21" s="5">
        <f t="shared" si="25"/>
        <v>10.460846099398067</v>
      </c>
      <c r="BW21" s="5">
        <f t="shared" si="26"/>
        <v>12.679930222859838</v>
      </c>
      <c r="BX21" s="5">
        <f t="shared" si="27"/>
        <v>14.214663663893763</v>
      </c>
      <c r="BY21" s="5">
        <f t="shared" si="28"/>
        <v>18.477216320683276</v>
      </c>
      <c r="BZ21" s="4">
        <f t="shared" si="29"/>
        <v>1.5347334410339257</v>
      </c>
      <c r="CA21" s="4">
        <f t="shared" si="30"/>
        <v>1.8407362945178072</v>
      </c>
      <c r="CB21" s="4">
        <f t="shared" si="31"/>
        <v>2.4218163622717039</v>
      </c>
      <c r="CC21" s="4">
        <f t="shared" ref="CC21:CD21" si="165">SUM(BZ21:CB21)</f>
        <v>5.7972860978234371</v>
      </c>
      <c r="CD21" s="4">
        <f t="shared" si="165"/>
        <v>10.059838754612947</v>
      </c>
      <c r="CE21" s="4">
        <v>4.72</v>
      </c>
      <c r="CF21" s="4">
        <v>3.07</v>
      </c>
      <c r="CG21" s="4">
        <v>2.2200000000000002</v>
      </c>
      <c r="CH21" s="4">
        <v>3.165</v>
      </c>
      <c r="CI21" s="4">
        <v>3.585</v>
      </c>
      <c r="CJ21" s="4">
        <v>4.1399999999999997</v>
      </c>
      <c r="CK21" s="4">
        <v>2.5499999999999998</v>
      </c>
      <c r="CL21" s="5">
        <f t="shared" si="131"/>
        <v>31.159999999999997</v>
      </c>
      <c r="CM21" s="5">
        <f t="shared" si="132"/>
        <v>40.04</v>
      </c>
      <c r="CN21" s="5">
        <f t="shared" si="133"/>
        <v>52.7</v>
      </c>
      <c r="CO21" s="5">
        <f t="shared" si="134"/>
        <v>67.040000000000006</v>
      </c>
      <c r="CP21" s="5">
        <f t="shared" si="135"/>
        <v>83.600000000000009</v>
      </c>
      <c r="CQ21" s="4">
        <f t="shared" si="136"/>
        <v>12.66</v>
      </c>
      <c r="CR21" s="4">
        <f t="shared" si="137"/>
        <v>14.34</v>
      </c>
      <c r="CS21" s="4">
        <f t="shared" si="138"/>
        <v>16.559999999999999</v>
      </c>
      <c r="CT21" s="4">
        <f t="shared" si="139"/>
        <v>43.56</v>
      </c>
      <c r="CU21" s="4">
        <v>3.415</v>
      </c>
      <c r="CV21" s="4">
        <v>1.7249999999999999</v>
      </c>
      <c r="CW21" s="4">
        <v>1.2250000000000001</v>
      </c>
      <c r="CX21" s="4">
        <v>1.2349999999999999</v>
      </c>
      <c r="CY21" s="4">
        <v>1.2450000000000001</v>
      </c>
      <c r="CZ21" s="4">
        <v>1.3900000000000001</v>
      </c>
      <c r="DA21" s="4">
        <v>1.5449999999999999</v>
      </c>
      <c r="DB21" s="5">
        <f t="shared" si="140"/>
        <v>20.56</v>
      </c>
      <c r="DC21" s="5">
        <f t="shared" si="141"/>
        <v>25.46</v>
      </c>
      <c r="DD21" s="5">
        <f t="shared" si="142"/>
        <v>30.4</v>
      </c>
      <c r="DE21" s="5">
        <f t="shared" si="143"/>
        <v>35.379999999999995</v>
      </c>
      <c r="DF21" s="5">
        <f t="shared" si="144"/>
        <v>40.94</v>
      </c>
      <c r="DG21" s="4">
        <f t="shared" si="145"/>
        <v>4.9399999999999995</v>
      </c>
      <c r="DH21" s="4">
        <f t="shared" si="146"/>
        <v>4.9800000000000004</v>
      </c>
      <c r="DI21" s="4">
        <f t="shared" si="147"/>
        <v>5.5600000000000005</v>
      </c>
      <c r="DJ21" s="4">
        <f t="shared" si="148"/>
        <v>15.48</v>
      </c>
      <c r="DK21" s="4">
        <f t="shared" si="119"/>
        <v>48.81</v>
      </c>
      <c r="DL21" s="4">
        <f t="shared" si="120"/>
        <v>28.77</v>
      </c>
      <c r="DM21" s="4">
        <f t="shared" si="121"/>
        <v>20.67</v>
      </c>
      <c r="DN21" s="4">
        <f t="shared" si="122"/>
        <v>26.4</v>
      </c>
      <c r="DO21" s="4">
        <f t="shared" si="123"/>
        <v>28.98</v>
      </c>
      <c r="DP21" s="4">
        <f t="shared" si="124"/>
        <v>33.179999999999993</v>
      </c>
      <c r="DQ21" s="4">
        <f>((CK21/5)+(DA21/5))*30</f>
        <v>24.57</v>
      </c>
      <c r="DR21" s="4">
        <v>0.34943167397455532</v>
      </c>
      <c r="DS21" s="4">
        <v>0.34720589596412171</v>
      </c>
      <c r="DT21" s="4">
        <v>0.33834984077194641</v>
      </c>
      <c r="DU21" s="4">
        <v>0.32244491890218879</v>
      </c>
      <c r="DV21" s="4">
        <v>0.30055456947813891</v>
      </c>
      <c r="DW21" s="4">
        <v>0.30522173492800009</v>
      </c>
      <c r="DX21" s="4">
        <v>0.34719759192747507</v>
      </c>
      <c r="DY21" s="4">
        <f t="shared" si="149"/>
        <v>0.89456955109685554</v>
      </c>
      <c r="DZ21" s="4">
        <f t="shared" si="149"/>
        <v>0.66503529692352037</v>
      </c>
      <c r="EA21" s="4">
        <f t="shared" si="149"/>
        <v>0.72024952070252646</v>
      </c>
      <c r="EB21" s="4">
        <f t="shared" si="149"/>
        <v>1.6396657769078389</v>
      </c>
      <c r="EC21" s="4">
        <f t="shared" si="149"/>
        <v>2.8126227459932243</v>
      </c>
      <c r="ED21" s="4">
        <f t="shared" si="149"/>
        <v>3.0128245596287955</v>
      </c>
      <c r="EE21" s="4">
        <f>(CK21*4)*((0.365-DX21)/(0.365-0.02))*1.12</f>
        <v>0.58949191252326005</v>
      </c>
      <c r="EF21" s="4">
        <f t="shared" si="150"/>
        <v>0.64723623241435635</v>
      </c>
      <c r="EG21" s="4">
        <f t="shared" si="150"/>
        <v>0.37367618475344389</v>
      </c>
      <c r="EH21" s="4">
        <f t="shared" si="150"/>
        <v>0.39743498327053833</v>
      </c>
      <c r="EI21" s="4">
        <f t="shared" si="150"/>
        <v>0.63980639320100496</v>
      </c>
      <c r="EJ21" s="4">
        <f t="shared" si="150"/>
        <v>0.97676856869220763</v>
      </c>
      <c r="EK21" s="4">
        <f t="shared" si="150"/>
        <v>1.0115522072183638</v>
      </c>
      <c r="EL21" s="4">
        <f>(DA21*4)*((0.365-DX21)/(0.365-0.02))*1.12</f>
        <v>0.35716274699938699</v>
      </c>
      <c r="EM21" s="4">
        <f t="shared" si="160"/>
        <v>1.0373023551679678E-2</v>
      </c>
      <c r="EN21" s="4">
        <f t="shared" si="160"/>
        <v>7.7114482481855321E-3</v>
      </c>
      <c r="EO21" s="4">
        <f t="shared" si="160"/>
        <v>8.3516873921907053E-3</v>
      </c>
      <c r="EP21" s="4">
        <f t="shared" si="160"/>
        <v>1.9012822088448966E-2</v>
      </c>
      <c r="EQ21" s="4">
        <f t="shared" si="160"/>
        <v>3.26139001158769E-2</v>
      </c>
      <c r="ER21" s="4">
        <f t="shared" si="160"/>
        <v>3.4935349717402545E-2</v>
      </c>
      <c r="ES21" s="4">
        <f>(EE21/($L21/2))</f>
        <v>6.8354813604274119E-3</v>
      </c>
      <c r="ET21" s="4">
        <f t="shared" si="161"/>
        <v>7.5050583535987512E-3</v>
      </c>
      <c r="EU21" s="4">
        <f t="shared" si="161"/>
        <v>4.3329798788664638E-3</v>
      </c>
      <c r="EV21" s="4">
        <f t="shared" si="161"/>
        <v>4.6084761510962234E-3</v>
      </c>
      <c r="EW21" s="4">
        <f t="shared" si="161"/>
        <v>7.418905301495882E-3</v>
      </c>
      <c r="EX21" s="4">
        <f t="shared" si="161"/>
        <v>1.132616614902838E-2</v>
      </c>
      <c r="EY21" s="4">
        <f t="shared" si="161"/>
        <v>1.1729501475166555E-2</v>
      </c>
      <c r="EZ21" s="4">
        <f>(EL21/($L21/2))</f>
        <v>4.1414975301413146E-3</v>
      </c>
      <c r="FA21" s="4">
        <f t="shared" si="152"/>
        <v>0.17089629731360531</v>
      </c>
      <c r="FB21" s="4">
        <v>5.0469536504448888E-2</v>
      </c>
      <c r="FC21" s="4">
        <f t="shared" si="47"/>
        <v>504.69536504448888</v>
      </c>
      <c r="FD21" s="4">
        <v>0.36745931886198141</v>
      </c>
      <c r="FE21" s="31">
        <v>-9999</v>
      </c>
      <c r="FF21" s="32">
        <v>-9999</v>
      </c>
      <c r="FG21" s="31">
        <v>-9999</v>
      </c>
      <c r="FH21" s="32">
        <v>-9999</v>
      </c>
      <c r="FI21" s="31">
        <v>-9999</v>
      </c>
      <c r="FJ21" s="32">
        <v>-9999</v>
      </c>
      <c r="FK21" s="33">
        <v>-9999</v>
      </c>
      <c r="FL21" s="33">
        <v>-9999</v>
      </c>
      <c r="FM21" s="33">
        <v>-9999</v>
      </c>
      <c r="FN21" s="33">
        <v>-9999</v>
      </c>
      <c r="FO21" s="33">
        <v>-9999</v>
      </c>
      <c r="FP21" s="33">
        <v>-9999</v>
      </c>
      <c r="FQ21" s="33">
        <v>-9999</v>
      </c>
      <c r="FR21" s="33">
        <v>-9999</v>
      </c>
      <c r="FS21" s="33">
        <v>-9999</v>
      </c>
      <c r="FT21" s="33">
        <v>-9999</v>
      </c>
      <c r="FU21" s="33">
        <v>-9999</v>
      </c>
      <c r="FV21" s="33">
        <v>-9999</v>
      </c>
      <c r="FW21" s="33">
        <v>-9999</v>
      </c>
      <c r="FX21" s="33">
        <v>-9999</v>
      </c>
      <c r="FY21" s="33">
        <v>-9999</v>
      </c>
      <c r="FZ21" s="33">
        <v>-9999</v>
      </c>
      <c r="GA21" s="31">
        <v>-9999</v>
      </c>
      <c r="GB21" s="31">
        <v>-9999</v>
      </c>
      <c r="GC21" s="31">
        <v>-9999</v>
      </c>
      <c r="GD21" s="31">
        <v>-9999</v>
      </c>
      <c r="GE21" s="31">
        <v>-9999</v>
      </c>
      <c r="GF21" s="34">
        <v>-9999</v>
      </c>
      <c r="GG21" s="34">
        <v>-9999</v>
      </c>
      <c r="GH21" s="34">
        <v>-9999</v>
      </c>
      <c r="GI21" s="34">
        <v>-9999</v>
      </c>
      <c r="GJ21" s="34">
        <v>-9999</v>
      </c>
      <c r="GK21" s="33">
        <v>-9999</v>
      </c>
      <c r="GL21" s="33">
        <v>-9999</v>
      </c>
      <c r="GM21" s="33">
        <v>-9999</v>
      </c>
      <c r="GN21" s="33">
        <v>-9999</v>
      </c>
      <c r="GO21" s="33">
        <v>-9999</v>
      </c>
      <c r="GP21" s="33">
        <v>-9999</v>
      </c>
      <c r="GQ21" s="33">
        <v>-9999</v>
      </c>
      <c r="GR21" s="33">
        <v>-9999</v>
      </c>
      <c r="GS21" s="33">
        <v>-9999</v>
      </c>
      <c r="GT21" s="33">
        <v>-9999</v>
      </c>
      <c r="GU21" s="33">
        <v>-9999</v>
      </c>
      <c r="GV21" s="33">
        <v>-9999</v>
      </c>
      <c r="GW21" s="33">
        <v>-9999</v>
      </c>
      <c r="GX21" s="33">
        <v>-9999</v>
      </c>
      <c r="GY21" s="22">
        <v>-9999</v>
      </c>
      <c r="GZ21" s="22">
        <v>-9999</v>
      </c>
      <c r="HA21" s="22">
        <v>-9999</v>
      </c>
      <c r="HB21" s="22">
        <v>-9999</v>
      </c>
      <c r="HC21" s="22">
        <v>-9999</v>
      </c>
      <c r="HD21" s="22">
        <v>-9999</v>
      </c>
      <c r="HE21" s="22">
        <v>-9999</v>
      </c>
      <c r="HF21" s="22">
        <v>-9999</v>
      </c>
      <c r="HG21" s="22">
        <v>-9999</v>
      </c>
      <c r="HH21" s="33">
        <v>-9999</v>
      </c>
      <c r="HI21" s="33">
        <v>-9999</v>
      </c>
      <c r="HJ21" s="22">
        <v>-9999</v>
      </c>
      <c r="HK21" s="33">
        <v>-9999</v>
      </c>
      <c r="HL21" s="33">
        <v>-9999</v>
      </c>
      <c r="HM21" s="33">
        <v>-9999</v>
      </c>
      <c r="HN21" s="33">
        <v>-9999</v>
      </c>
      <c r="HO21" s="33">
        <v>-9999</v>
      </c>
      <c r="HP21" s="33">
        <v>-9999</v>
      </c>
      <c r="HQ21" s="33">
        <v>-9999</v>
      </c>
      <c r="HR21" s="33">
        <v>-9999</v>
      </c>
      <c r="HS21" s="33">
        <v>-9999</v>
      </c>
      <c r="HT21" s="33">
        <v>-9999</v>
      </c>
      <c r="HU21" s="33">
        <v>-9999</v>
      </c>
      <c r="HV21" s="18">
        <v>481.4</v>
      </c>
      <c r="HW21" s="18">
        <v>72.09</v>
      </c>
      <c r="HX21" s="17">
        <f t="shared" si="48"/>
        <v>409.30999999999995</v>
      </c>
      <c r="HY21" s="11">
        <v>12</v>
      </c>
      <c r="HZ21" s="11">
        <v>603.9</v>
      </c>
      <c r="IA21" s="11">
        <v>32.880000000000003</v>
      </c>
      <c r="IB21" s="20">
        <f t="shared" si="49"/>
        <v>571.02</v>
      </c>
      <c r="IC21" s="23">
        <v>142</v>
      </c>
      <c r="ID21" s="11">
        <v>432.6</v>
      </c>
      <c r="IE21" s="11">
        <v>32.880000000000003</v>
      </c>
      <c r="IF21" s="10">
        <f t="shared" si="50"/>
        <v>399.72</v>
      </c>
      <c r="IG21" s="11">
        <v>232.5</v>
      </c>
      <c r="IH21" s="11">
        <v>32.880000000000003</v>
      </c>
      <c r="II21" s="10">
        <f t="shared" si="51"/>
        <v>199.62</v>
      </c>
      <c r="IJ21" s="11">
        <v>226.9</v>
      </c>
      <c r="IK21" s="11">
        <v>32.880000000000003</v>
      </c>
      <c r="IL21" s="10">
        <f t="shared" si="52"/>
        <v>194.02</v>
      </c>
      <c r="IM21" s="24">
        <v>95.6</v>
      </c>
      <c r="IN21" s="24">
        <v>6.91</v>
      </c>
      <c r="IO21" s="24">
        <v>135</v>
      </c>
      <c r="IP21" s="24">
        <v>32.880000000000003</v>
      </c>
      <c r="IQ21" s="20">
        <f t="shared" si="153"/>
        <v>88.69</v>
      </c>
      <c r="IR21" s="20">
        <f t="shared" si="154"/>
        <v>102.12</v>
      </c>
      <c r="IS21" s="17">
        <f t="shared" si="155"/>
        <v>1001.1764705882352</v>
      </c>
      <c r="IT21" s="17">
        <f t="shared" si="156"/>
        <v>893.90756302520992</v>
      </c>
      <c r="IU21" s="22">
        <f t="shared" si="7"/>
        <v>4012.8431372549016</v>
      </c>
      <c r="IV21" s="17">
        <f t="shared" si="8"/>
        <v>5598.2352941176468</v>
      </c>
      <c r="IW21" s="17">
        <f t="shared" si="9"/>
        <v>1957.0588235294117</v>
      </c>
      <c r="IX21" s="17">
        <f t="shared" si="57"/>
        <v>1902.1568627450981</v>
      </c>
      <c r="IY21" s="22">
        <f t="shared" si="10"/>
        <v>3918.8235294117653</v>
      </c>
      <c r="IZ21" s="17">
        <f t="shared" si="58"/>
        <v>13470.294117647059</v>
      </c>
      <c r="JA21" s="17">
        <f t="shared" si="59"/>
        <v>869.50980392156862</v>
      </c>
      <c r="JB21" s="18">
        <v>72.599999999999994</v>
      </c>
      <c r="JC21" s="19">
        <v>2.7721060101996748</v>
      </c>
      <c r="JD21" s="4">
        <v>3.04</v>
      </c>
      <c r="JE21" s="4">
        <f t="shared" si="11"/>
        <v>121.99043137254901</v>
      </c>
      <c r="JF21" s="28">
        <v>0.23852850295800987</v>
      </c>
      <c r="JG21" s="4">
        <v>0.8</v>
      </c>
      <c r="JH21" s="4">
        <f t="shared" si="12"/>
        <v>44.785882352941172</v>
      </c>
      <c r="JI21" s="28">
        <v>0.24104550696676039</v>
      </c>
      <c r="JJ21" s="4">
        <v>1.41</v>
      </c>
      <c r="JK21" s="4">
        <f t="shared" si="13"/>
        <v>27.594529411764704</v>
      </c>
      <c r="JL21" s="28">
        <v>0.23760600726706427</v>
      </c>
      <c r="JM21" s="4">
        <v>3.98</v>
      </c>
      <c r="JN21" s="4">
        <f t="shared" si="14"/>
        <v>34.606490196078433</v>
      </c>
      <c r="JO21" s="28">
        <v>0.23369818879852877</v>
      </c>
      <c r="JP21" s="17">
        <f t="shared" si="60"/>
        <v>228.97733333333332</v>
      </c>
      <c r="JQ21" s="17">
        <f t="shared" si="61"/>
        <v>204.44404761904758</v>
      </c>
      <c r="JR21" s="20">
        <v>20</v>
      </c>
      <c r="JS21" s="5">
        <v>117.57275300000001</v>
      </c>
      <c r="JT21" s="17">
        <v>3.46</v>
      </c>
      <c r="JU21" s="17">
        <f t="shared" si="62"/>
        <v>2.95</v>
      </c>
      <c r="JV21" s="4">
        <f t="shared" si="112"/>
        <v>2407.3949587914822</v>
      </c>
      <c r="JW21" s="10">
        <v>1.06</v>
      </c>
      <c r="JX21" s="4">
        <f t="shared" si="114"/>
        <v>0.35932203389830508</v>
      </c>
      <c r="JY21" s="4">
        <f t="shared" si="63"/>
        <v>865.03005298948176</v>
      </c>
      <c r="JZ21" s="4">
        <f t="shared" si="64"/>
        <v>968.83365934821961</v>
      </c>
      <c r="KA21" s="10">
        <v>1.38</v>
      </c>
      <c r="KB21" s="4">
        <f t="shared" si="15"/>
        <v>0.46779661016949148</v>
      </c>
      <c r="KC21" s="4">
        <f t="shared" si="16"/>
        <v>1126.171201061778</v>
      </c>
      <c r="KD21" s="4">
        <f t="shared" si="65"/>
        <v>1261.3117451891915</v>
      </c>
      <c r="KE21" s="4">
        <v>3</v>
      </c>
      <c r="KF21" s="4">
        <v>59.1</v>
      </c>
      <c r="KG21" s="4">
        <f t="shared" si="66"/>
        <v>702.5</v>
      </c>
      <c r="KH21" s="4">
        <v>3.0253832885809335</v>
      </c>
      <c r="KI21" s="4">
        <f t="shared" si="67"/>
        <v>3.2701672057883839</v>
      </c>
      <c r="KJ21" s="4">
        <f t="shared" si="17"/>
        <v>41.24700305393408</v>
      </c>
      <c r="KK21" s="28">
        <v>0.25967325105737371</v>
      </c>
      <c r="KL21" s="4">
        <v>3.9</v>
      </c>
      <c r="KM21" s="4">
        <v>0.30219447892307699</v>
      </c>
      <c r="KN21" s="4">
        <v>0.47859801489743597</v>
      </c>
      <c r="KO21" s="4">
        <v>0.27629623889743599</v>
      </c>
      <c r="KP21" s="4">
        <v>0.39242671217948699</v>
      </c>
      <c r="KQ21" s="4">
        <v>0.57580143994871802</v>
      </c>
      <c r="KR21" s="4">
        <v>0.50884234566666697</v>
      </c>
      <c r="KS21" s="4">
        <v>0.36012145753846198</v>
      </c>
      <c r="KT21" s="4">
        <v>0.52010506564102599</v>
      </c>
      <c r="KU21" s="4">
        <v>0.48240918807692301</v>
      </c>
      <c r="KV21" s="4">
        <v>0.266912820512821</v>
      </c>
      <c r="KW21" s="4">
        <v>0.43485384615384598</v>
      </c>
      <c r="KX21" s="4">
        <v>0.26409487179487201</v>
      </c>
      <c r="KY21" s="4">
        <v>26.22</v>
      </c>
      <c r="KZ21" s="4">
        <v>23.574102564102599</v>
      </c>
      <c r="LA21" s="4">
        <v>18.041794871794899</v>
      </c>
      <c r="LB21" s="4">
        <v>33.815641025641</v>
      </c>
      <c r="LC21" s="4">
        <v>32.392564102564101</v>
      </c>
      <c r="LD21" s="4">
        <v>25.84</v>
      </c>
      <c r="LE21" s="4">
        <v>25.736153846153901</v>
      </c>
      <c r="LF21" s="4">
        <v>0.217303969230769</v>
      </c>
      <c r="LG21" s="4">
        <v>0.16468211794871801</v>
      </c>
      <c r="LH21" s="4">
        <v>52.023333333333298</v>
      </c>
      <c r="LI21" s="4">
        <v>53.325897435897403</v>
      </c>
      <c r="LJ21" s="4">
        <v>53</v>
      </c>
      <c r="LK21" s="4">
        <f t="shared" si="68"/>
        <v>0.9766666666667021</v>
      </c>
      <c r="LL21" s="4">
        <f t="shared" si="69"/>
        <v>-0.32589743589740294</v>
      </c>
      <c r="LM21" s="4">
        <v>1726.2346153846199</v>
      </c>
      <c r="LN21" s="4">
        <v>1755.8044615384599</v>
      </c>
      <c r="LO21" s="4">
        <v>0.181629080923077</v>
      </c>
      <c r="LP21" s="4">
        <v>0.188681483694872</v>
      </c>
      <c r="LQ21" s="4">
        <v>0.145129219187179</v>
      </c>
      <c r="LR21" s="4">
        <v>0.128869857</v>
      </c>
      <c r="LS21" s="4">
        <v>8.9165690243589807E-2</v>
      </c>
      <c r="LT21" s="4">
        <v>9.15134581666667E-2</v>
      </c>
      <c r="LU21" s="4">
        <v>5.1843157082051297E-2</v>
      </c>
      <c r="LV21" s="4">
        <v>3.0360578205128198E-2</v>
      </c>
      <c r="LW21" s="4">
        <v>3.7501996041025602E-2</v>
      </c>
      <c r="LX21" s="4">
        <v>6.1315648594871798E-2</v>
      </c>
      <c r="LY21" s="4">
        <v>0.32637197688718</v>
      </c>
      <c r="LZ21" s="4">
        <v>0.350719812117949</v>
      </c>
      <c r="MA21" s="4">
        <v>0.32158012059487201</v>
      </c>
      <c r="MB21" s="4">
        <v>0.3108644297</v>
      </c>
      <c r="MC21" s="4">
        <v>0.15387755048717999</v>
      </c>
      <c r="MD21" s="4">
        <v>0.17371758308205101</v>
      </c>
      <c r="ME21" s="4">
        <v>0.44432722914615402</v>
      </c>
      <c r="MF21" s="4">
        <v>0.46739014401794898</v>
      </c>
      <c r="MG21" s="4">
        <v>0.41088744060256399</v>
      </c>
      <c r="MH21" s="4">
        <v>0.62447815768205095</v>
      </c>
      <c r="MI21" s="4">
        <v>0.43106489348717902</v>
      </c>
      <c r="MJ21" s="4">
        <v>0.63847811998461501</v>
      </c>
      <c r="MK21" s="4">
        <v>0.231585327725641</v>
      </c>
      <c r="ML21" s="4">
        <v>0.34350463826410299</v>
      </c>
      <c r="MM21" s="4">
        <v>0.203548066351282</v>
      </c>
      <c r="MN21" s="4">
        <v>0.30890256409743599</v>
      </c>
      <c r="MO21" s="4">
        <v>-9.8531217871794904E-2</v>
      </c>
      <c r="MP21" s="4">
        <v>-5.8335386043589801E-2</v>
      </c>
      <c r="MQ21" s="4">
        <v>0.43106489348717902</v>
      </c>
      <c r="MR21" s="4">
        <v>0.63847811998461501</v>
      </c>
      <c r="MS21" s="4">
        <v>9.0387320974359003E-2</v>
      </c>
      <c r="MT21" s="4">
        <v>9.1370754684615405E-2</v>
      </c>
      <c r="MU21" s="4">
        <v>5.3635895010256403E-2</v>
      </c>
      <c r="MV21" s="4">
        <v>4.9105372084615399E-2</v>
      </c>
      <c r="MW21" s="4">
        <v>3.6933271058974398E-2</v>
      </c>
      <c r="MX21" s="4">
        <v>4.2458842328205099E-2</v>
      </c>
      <c r="MY21" s="4">
        <v>0.406829261448718</v>
      </c>
      <c r="MZ21" s="4">
        <v>0.464827356210256</v>
      </c>
      <c r="NA21" s="4">
        <v>0.426546564466667</v>
      </c>
      <c r="NB21" s="4">
        <v>0.48520906916923101</v>
      </c>
      <c r="NC21" s="4">
        <v>-0.10175646874359</v>
      </c>
      <c r="ND21" s="4">
        <v>-9.3578413076923106E-2</v>
      </c>
      <c r="NE21" s="4">
        <v>0.426546564466667</v>
      </c>
      <c r="NF21" s="4">
        <v>0.48520906916923101</v>
      </c>
      <c r="NG21" s="4">
        <v>0.29976899390625</v>
      </c>
      <c r="NH21" s="4">
        <v>0.4739465570625</v>
      </c>
      <c r="NI21" s="4">
        <v>0.27454213625000001</v>
      </c>
      <c r="NJ21" s="4">
        <v>0.39255921734374999</v>
      </c>
      <c r="NK21" s="4">
        <v>0.56366740365625001</v>
      </c>
      <c r="NL21" s="4">
        <v>0.49591319825000002</v>
      </c>
      <c r="NM21" s="4">
        <v>0.35636798471874997</v>
      </c>
      <c r="NN21" s="4">
        <v>0.51389738253124995</v>
      </c>
      <c r="NO21" s="4">
        <v>0.47743536778125001</v>
      </c>
      <c r="NP21" s="4">
        <v>0.25619671515624998</v>
      </c>
      <c r="NQ21" s="4">
        <v>0.42193750000000002</v>
      </c>
      <c r="NR21" s="4">
        <v>0.25957961309374999</v>
      </c>
      <c r="NS21" s="4">
        <v>35.75</v>
      </c>
      <c r="NT21" s="4">
        <v>32.799687499999997</v>
      </c>
      <c r="NU21" s="4">
        <v>9.3084375000000001</v>
      </c>
      <c r="NV21" s="4">
        <v>55.029687500000001</v>
      </c>
      <c r="NW21" s="4">
        <v>54.339062499999997</v>
      </c>
      <c r="NX21" s="4">
        <v>38.238750000000003</v>
      </c>
      <c r="NY21" s="4">
        <v>38.33</v>
      </c>
      <c r="NZ21" s="4">
        <v>0.48309670937499999</v>
      </c>
      <c r="OA21" s="4">
        <v>0.419370159375</v>
      </c>
      <c r="OB21" s="4">
        <v>53.920937500000001</v>
      </c>
      <c r="OC21" s="4">
        <v>54.4296875</v>
      </c>
      <c r="OD21" s="4">
        <v>54.5</v>
      </c>
      <c r="OE21" s="4">
        <f t="shared" si="70"/>
        <v>0.57906249999999915</v>
      </c>
      <c r="OF21" s="4">
        <f t="shared" si="71"/>
        <v>7.03125E-2</v>
      </c>
      <c r="OG21" s="4">
        <v>1769.3100937500001</v>
      </c>
      <c r="OH21" s="4">
        <v>1780.8446562500001</v>
      </c>
      <c r="OI21" s="4">
        <v>0.180800264775</v>
      </c>
      <c r="OJ21" s="4">
        <v>0.17723942077187499</v>
      </c>
      <c r="OK21" s="4">
        <v>0.14516923917187499</v>
      </c>
      <c r="OL21" s="4">
        <v>0.116015019421875</v>
      </c>
      <c r="OM21" s="4">
        <v>9.8081857524999996E-2</v>
      </c>
      <c r="ON21" s="4">
        <v>8.4855901340624998E-2</v>
      </c>
      <c r="OO21" s="4">
        <v>6.1698196696874999E-2</v>
      </c>
      <c r="OP21" s="4">
        <v>2.23648001125E-2</v>
      </c>
      <c r="OQ21" s="4">
        <v>3.6611957299999998E-2</v>
      </c>
      <c r="OR21" s="4">
        <v>6.2596716028124999E-2</v>
      </c>
      <c r="OS21" s="4">
        <v>0.32859481564062498</v>
      </c>
      <c r="OT21" s="4">
        <v>0.34317835684687498</v>
      </c>
      <c r="OU21" s="4">
        <v>0.33445018410312499</v>
      </c>
      <c r="OV21" s="4">
        <v>0.30391518665625</v>
      </c>
      <c r="OW21" s="4">
        <v>0.15715954451875</v>
      </c>
      <c r="OX21" s="4">
        <v>0.176942973328125</v>
      </c>
      <c r="OY21" s="4">
        <v>0.44203957760937501</v>
      </c>
      <c r="OZ21" s="4">
        <v>0.43581256450625</v>
      </c>
      <c r="PA21" s="4">
        <v>0.36342445628124997</v>
      </c>
      <c r="PB21" s="4">
        <v>1.0826136209124999</v>
      </c>
      <c r="PC21" s="4">
        <v>0.38456946525937502</v>
      </c>
      <c r="PD21" s="4">
        <v>1.1068113830906201</v>
      </c>
      <c r="PE21" s="4">
        <v>0.22612848355312501</v>
      </c>
      <c r="PF21" s="4">
        <v>0.33860418296875</v>
      </c>
      <c r="PG21" s="4">
        <v>0.19872489089375001</v>
      </c>
      <c r="PH21" s="4">
        <v>0.30916419493125002</v>
      </c>
      <c r="PI21" s="4">
        <v>-0.11615788240625</v>
      </c>
      <c r="PJ21" s="4">
        <v>-4.3162571334374997E-2</v>
      </c>
      <c r="PK21" s="4">
        <v>0.38456946525937502</v>
      </c>
      <c r="PL21" s="4">
        <v>1.1068113830906201</v>
      </c>
      <c r="PM21" s="4">
        <v>0.286329481162791</v>
      </c>
      <c r="PN21" s="4">
        <v>0.44542017402325601</v>
      </c>
      <c r="PO21" s="4">
        <v>0.261681354976744</v>
      </c>
      <c r="PP21" s="4">
        <v>0.37259494732558102</v>
      </c>
      <c r="PQ21" s="4">
        <v>0.54715762272093005</v>
      </c>
      <c r="PR21" s="4">
        <v>0.48492687869767398</v>
      </c>
      <c r="PS21" s="4">
        <v>0.34606660913953502</v>
      </c>
      <c r="PT21" s="4">
        <v>0.50029797239534901</v>
      </c>
      <c r="PU21" s="4">
        <v>0.47382916016279097</v>
      </c>
      <c r="PV21" s="4">
        <v>0.25076858490697701</v>
      </c>
      <c r="PW21" s="4">
        <v>0.403495348837209</v>
      </c>
      <c r="PX21" s="4">
        <v>0.245984774581395</v>
      </c>
      <c r="PY21" s="4">
        <v>24.6</v>
      </c>
      <c r="PZ21" s="4">
        <v>22.850697674418601</v>
      </c>
      <c r="QA21" s="4">
        <v>26.429534883720901</v>
      </c>
      <c r="QB21" s="4">
        <v>42.012093023255801</v>
      </c>
      <c r="QC21" s="4">
        <v>40.566511627906998</v>
      </c>
      <c r="QD21" s="4">
        <v>26.29</v>
      </c>
      <c r="QE21" s="4">
        <v>26.248139534883698</v>
      </c>
      <c r="QF21" s="4">
        <v>0.44215013255814001</v>
      </c>
      <c r="QG21" s="4">
        <v>0.364807546511628</v>
      </c>
      <c r="QH21" s="4">
        <v>53</v>
      </c>
      <c r="QI21" s="4">
        <v>54.932558139534898</v>
      </c>
      <c r="QJ21" s="4">
        <v>58</v>
      </c>
      <c r="QK21" s="4">
        <f t="shared" si="72"/>
        <v>5</v>
      </c>
      <c r="QL21" s="4">
        <f t="shared" si="73"/>
        <v>3.0674418604651024</v>
      </c>
      <c r="QM21" s="4">
        <v>1747.9985348837199</v>
      </c>
      <c r="QN21" s="4">
        <v>1792.2665116279099</v>
      </c>
      <c r="QO21" s="4">
        <v>0.182143906490698</v>
      </c>
      <c r="QP21" s="4">
        <v>0.18873840651860499</v>
      </c>
      <c r="QQ21" s="4">
        <v>0.155790797451163</v>
      </c>
      <c r="QR21" s="4">
        <v>0.130690773888372</v>
      </c>
      <c r="QS21" s="4">
        <v>0.107088454851163</v>
      </c>
      <c r="QT21" s="4">
        <v>0.10149480854186101</v>
      </c>
      <c r="QU21" s="4">
        <v>8.0197286399999998E-2</v>
      </c>
      <c r="QV21" s="4">
        <v>4.2170443799999999E-2</v>
      </c>
      <c r="QW21" s="4">
        <v>2.7128702206976701E-2</v>
      </c>
      <c r="QX21" s="4">
        <v>5.9584573202325603E-2</v>
      </c>
      <c r="QY21" s="4">
        <v>0.340739992248837</v>
      </c>
      <c r="QZ21" s="4">
        <v>0.35187111603488402</v>
      </c>
      <c r="RA21" s="4">
        <v>0.33214413831162798</v>
      </c>
      <c r="RB21" s="4">
        <v>0.31178895012093</v>
      </c>
      <c r="RC21" s="4">
        <v>0.16911399392790699</v>
      </c>
      <c r="RD21" s="4">
        <v>0.17487695401860501</v>
      </c>
      <c r="RE21" s="4">
        <v>0.44579817612558198</v>
      </c>
      <c r="RF21" s="4">
        <v>0.46904538743255803</v>
      </c>
      <c r="RG21" s="4">
        <v>0.24771995742558101</v>
      </c>
      <c r="RH21" s="4">
        <v>0.504045950472093</v>
      </c>
      <c r="RI21" s="4">
        <v>0.266497456490698</v>
      </c>
      <c r="RJ21" s="4">
        <v>0.52056344649999997</v>
      </c>
      <c r="RK21" s="4">
        <v>0.16854268217674401</v>
      </c>
      <c r="RL21" s="4">
        <v>0.32654285527674398</v>
      </c>
      <c r="RM21" s="4">
        <v>0.14675419919069799</v>
      </c>
      <c r="RN21" s="4">
        <v>0.29324659505813899</v>
      </c>
      <c r="RO21" s="4">
        <v>-0.14837485788372101</v>
      </c>
      <c r="RP21" s="4">
        <v>-8.0245765860465099E-2</v>
      </c>
      <c r="RQ21" s="4">
        <v>0.266497456490698</v>
      </c>
      <c r="RR21" s="4">
        <v>0.52056344649999997</v>
      </c>
      <c r="RS21" s="4">
        <v>0.100369710683721</v>
      </c>
      <c r="RT21" s="4">
        <v>0.116599893130233</v>
      </c>
      <c r="RU21" s="4">
        <v>5.9042550486046501E-2</v>
      </c>
      <c r="RV21" s="4">
        <v>6.5007613881395407E-2</v>
      </c>
      <c r="RW21" s="4">
        <v>4.1588805879069803E-2</v>
      </c>
      <c r="RX21" s="4">
        <v>5.2007987023255799E-2</v>
      </c>
      <c r="RY21" s="4">
        <v>0.41492797877674398</v>
      </c>
      <c r="RZ21" s="4">
        <v>0.44635347942790699</v>
      </c>
      <c r="SA21" s="4">
        <v>0.43804056181627898</v>
      </c>
      <c r="SB21" s="4">
        <v>0.47264514308604599</v>
      </c>
      <c r="SC21" s="4">
        <v>-0.111287421976744</v>
      </c>
      <c r="SD21" s="4">
        <v>-0.12188107276744201</v>
      </c>
      <c r="SE21" s="4">
        <v>0.43804056181627898</v>
      </c>
      <c r="SF21" s="4">
        <v>0.47264514308604599</v>
      </c>
      <c r="SG21" s="4">
        <v>0.270286783810811</v>
      </c>
      <c r="SH21" s="4">
        <v>0.39430196289189201</v>
      </c>
      <c r="SI21" s="4">
        <v>0.23448294918918899</v>
      </c>
      <c r="SJ21" s="4">
        <v>0.333151699972973</v>
      </c>
      <c r="SK21" s="4">
        <v>0.49805493567567599</v>
      </c>
      <c r="SL21" s="4">
        <v>0.41453873213513498</v>
      </c>
      <c r="SM21" s="4">
        <v>0.31519892218918899</v>
      </c>
      <c r="SN21" s="4">
        <v>0.457751781621622</v>
      </c>
      <c r="SO21" s="4">
        <v>0.41420529337837902</v>
      </c>
      <c r="SP21" s="4">
        <v>0.23995884213513499</v>
      </c>
      <c r="SQ21" s="4">
        <v>0.373647272648649</v>
      </c>
      <c r="SR21" s="4">
        <v>0.23636438464864901</v>
      </c>
      <c r="SS21" s="4">
        <v>22.39</v>
      </c>
      <c r="ST21" s="4">
        <v>19.931621621621598</v>
      </c>
      <c r="SU21" s="4">
        <v>26.705135135135102</v>
      </c>
      <c r="SV21" s="4">
        <v>32.848918918918898</v>
      </c>
      <c r="SW21" s="4">
        <v>31.084324324324299</v>
      </c>
      <c r="SX21" s="4">
        <v>22.66</v>
      </c>
      <c r="SY21" s="4">
        <v>22.57</v>
      </c>
      <c r="SZ21" s="4">
        <v>0.27790683513513498</v>
      </c>
      <c r="TA21" s="4">
        <v>0.21034572972973001</v>
      </c>
      <c r="TB21" s="4">
        <v>54.947837837837803</v>
      </c>
      <c r="TC21" s="4">
        <v>60.067297297297301</v>
      </c>
      <c r="TD21" s="4">
        <v>62</v>
      </c>
      <c r="TE21" s="4">
        <f t="shared" si="74"/>
        <v>7.0521621621621975</v>
      </c>
      <c r="TF21" s="4">
        <f t="shared" si="75"/>
        <v>1.9327027027026986</v>
      </c>
      <c r="TG21" s="4">
        <v>1792.6196216216199</v>
      </c>
      <c r="TH21" s="4">
        <v>1908.8299729729699</v>
      </c>
      <c r="TI21" s="4">
        <v>0.184332623081081</v>
      </c>
      <c r="TJ21" s="4">
        <v>0.196417237386487</v>
      </c>
      <c r="TK21" s="4">
        <v>0.13579344879189201</v>
      </c>
      <c r="TL21" s="4">
        <v>0.108477075821622</v>
      </c>
      <c r="TM21" s="4">
        <v>0.101113714145946</v>
      </c>
      <c r="TN21" s="4">
        <v>0.114458776935135</v>
      </c>
      <c r="TO21" s="4">
        <v>5.1577169970270301E-2</v>
      </c>
      <c r="TP21" s="4">
        <v>2.4704955421621599E-2</v>
      </c>
      <c r="TQ21" s="4">
        <v>4.9816474516216201E-2</v>
      </c>
      <c r="TR21" s="4">
        <v>8.9985420302702707E-2</v>
      </c>
      <c r="TS21" s="4">
        <v>0.318910592197297</v>
      </c>
      <c r="TT21" s="4">
        <v>0.35786501653243202</v>
      </c>
      <c r="TU21" s="4">
        <v>0.31202232618918901</v>
      </c>
      <c r="TV21" s="4">
        <v>0.294431188024324</v>
      </c>
      <c r="TW21" s="4">
        <v>0.14302266455405399</v>
      </c>
      <c r="TX21" s="4">
        <v>0.17381663275945899</v>
      </c>
      <c r="TY21" s="4">
        <v>0.453021443810811</v>
      </c>
      <c r="TZ21" s="4">
        <v>0.495698483972973</v>
      </c>
      <c r="UA21" s="4">
        <v>0.48780319891891899</v>
      </c>
      <c r="UB21" s="4">
        <v>0.74038888544594605</v>
      </c>
      <c r="UC21" s="4">
        <v>0.511059525848649</v>
      </c>
      <c r="UD21" s="4">
        <v>0.75119492744864902</v>
      </c>
      <c r="UE21" s="4">
        <v>0.30014929492162201</v>
      </c>
      <c r="UF21" s="4">
        <v>0.46587769610000002</v>
      </c>
      <c r="UG21" s="4">
        <v>0.26630780033243201</v>
      </c>
      <c r="UH21" s="4">
        <v>0.42680320082162199</v>
      </c>
      <c r="UI21" s="4">
        <v>-9.7869550513513495E-2</v>
      </c>
      <c r="UJ21" s="4">
        <v>-4.7131087002702701E-2</v>
      </c>
      <c r="UK21" s="4">
        <v>0.511059525848649</v>
      </c>
      <c r="UL21" s="4">
        <v>0.75119492744864902</v>
      </c>
      <c r="UM21" s="4">
        <v>9.9312135229729703E-2</v>
      </c>
      <c r="UN21" s="4">
        <v>0.122153435640541</v>
      </c>
      <c r="UO21" s="4">
        <v>6.2364091981081102E-2</v>
      </c>
      <c r="UP21" s="4">
        <v>7.2199543329729707E-2</v>
      </c>
      <c r="UQ21" s="4">
        <v>3.7212199594594597E-2</v>
      </c>
      <c r="UR21" s="4">
        <v>5.0437845705405403E-2</v>
      </c>
      <c r="US21" s="4">
        <v>0.37590281409729698</v>
      </c>
      <c r="UT21" s="4">
        <v>0.41324142653513501</v>
      </c>
      <c r="UU21" s="4">
        <v>0.39705296431891901</v>
      </c>
      <c r="UV21" s="4">
        <v>0.44206036674594601</v>
      </c>
      <c r="UW21" s="4">
        <v>-0.116986090405405</v>
      </c>
      <c r="UX21" s="4">
        <v>-0.13434832772972999</v>
      </c>
      <c r="UY21" s="4">
        <v>0.39705296431891901</v>
      </c>
      <c r="UZ21" s="4">
        <v>0.44206036674594601</v>
      </c>
      <c r="VA21" s="4">
        <v>0.23873465304081601</v>
      </c>
      <c r="VB21" s="4">
        <v>0.35341859777550999</v>
      </c>
      <c r="VC21" s="4">
        <v>0.214059414122449</v>
      </c>
      <c r="VD21" s="4">
        <v>0.29575591432653098</v>
      </c>
      <c r="VE21" s="4">
        <v>0.452384308102041</v>
      </c>
      <c r="VF21" s="4">
        <v>0.40321990797959201</v>
      </c>
      <c r="VG21" s="4">
        <v>0.28771432655102003</v>
      </c>
      <c r="VH21" s="4">
        <v>0.49430479104081598</v>
      </c>
      <c r="VI21" s="4">
        <v>0.42754789989795899</v>
      </c>
      <c r="VJ21" s="4">
        <v>0.22254958324489801</v>
      </c>
      <c r="VK21" s="4">
        <v>0.32452656738775498</v>
      </c>
      <c r="VL21" s="4">
        <v>0.219972300306123</v>
      </c>
      <c r="VM21" s="4">
        <v>31.86</v>
      </c>
      <c r="VN21" s="4">
        <v>30.928367346938799</v>
      </c>
      <c r="VO21" s="4">
        <v>14.9895918367347</v>
      </c>
      <c r="VP21" s="4">
        <v>36.446122448979601</v>
      </c>
      <c r="VQ21" s="4">
        <v>37.718775510204097</v>
      </c>
      <c r="VR21" s="4">
        <v>33.420204081632697</v>
      </c>
      <c r="VS21" s="4">
        <v>33.456938775510203</v>
      </c>
      <c r="VT21" s="4">
        <v>8.3055742448979605E-2</v>
      </c>
      <c r="VU21" s="4">
        <v>0.106506535306122</v>
      </c>
      <c r="VV21" s="4">
        <v>55.755510204081602</v>
      </c>
      <c r="VW21" s="4">
        <v>50.486734693877501</v>
      </c>
      <c r="VX21" s="4">
        <v>68.099999999999994</v>
      </c>
      <c r="VY21" s="4">
        <f t="shared" si="76"/>
        <v>12.344489795918392</v>
      </c>
      <c r="VZ21" s="4">
        <f t="shared" si="77"/>
        <v>17.613265306122493</v>
      </c>
      <c r="WA21" s="4">
        <f t="shared" si="78"/>
        <v>14.978877551020442</v>
      </c>
      <c r="WB21" s="4">
        <v>1810.94079591837</v>
      </c>
      <c r="WC21" s="4">
        <v>1691.3520408163299</v>
      </c>
      <c r="WD21" s="4">
        <v>0.26396608065510202</v>
      </c>
      <c r="WE21" s="4">
        <v>0.207693032291837</v>
      </c>
      <c r="WF21" s="4">
        <v>0.195554846395918</v>
      </c>
      <c r="WG21" s="4">
        <v>0.15333798717959199</v>
      </c>
      <c r="WH21" s="4">
        <v>0.20743888735510199</v>
      </c>
      <c r="WI21" s="4">
        <v>0.121358347193878</v>
      </c>
      <c r="WJ21" s="4">
        <f t="shared" si="79"/>
        <v>0.16439861727449001</v>
      </c>
      <c r="WK21" s="4">
        <v>0.137303494895918</v>
      </c>
      <c r="WL21" s="4">
        <v>6.5579907993877501E-2</v>
      </c>
      <c r="WM21" s="4">
        <v>7.2243381404081597E-2</v>
      </c>
      <c r="WN21" s="4">
        <v>5.6278380585714299E-2</v>
      </c>
      <c r="WO21" s="4">
        <v>0.38387529117346902</v>
      </c>
      <c r="WP21" s="4">
        <v>0.35581452725510199</v>
      </c>
      <c r="WQ21" s="4">
        <v>0.37889997015918397</v>
      </c>
      <c r="WR21" s="4">
        <v>0.30733905559387797</v>
      </c>
      <c r="WS21" s="4">
        <v>0.13332035318775501</v>
      </c>
      <c r="WT21" s="4">
        <v>0.16013899702857101</v>
      </c>
      <c r="WU21" s="4">
        <v>0.72051451264489796</v>
      </c>
      <c r="WV21" s="4">
        <v>0.53039924997346899</v>
      </c>
      <c r="WW21" s="4">
        <v>0.348661029218367</v>
      </c>
      <c r="WX21" s="4">
        <v>0.26093648972449002</v>
      </c>
      <c r="WY21" s="4">
        <v>0.39186591103469398</v>
      </c>
      <c r="WZ21" s="4">
        <v>0.269882955857143</v>
      </c>
      <c r="XA21" s="4">
        <v>0.320896673914286</v>
      </c>
      <c r="XB21" s="4">
        <v>0.270005717634694</v>
      </c>
      <c r="XC21" s="4">
        <v>0.272398377044898</v>
      </c>
      <c r="XD21" s="4">
        <v>0.23939537135306099</v>
      </c>
      <c r="XE21" s="4">
        <v>-0.24089842722449001</v>
      </c>
      <c r="XF21" s="4">
        <v>-0.12176204848979599</v>
      </c>
      <c r="XG21" s="4">
        <v>0.39186591103469398</v>
      </c>
      <c r="XH21" s="4">
        <v>0.269882955857143</v>
      </c>
      <c r="XI21" s="4">
        <v>0.23941516406122501</v>
      </c>
      <c r="XJ21" s="4">
        <v>0.19047534658367299</v>
      </c>
      <c r="XK21" s="4">
        <v>0.15644042746734699</v>
      </c>
      <c r="XL21" s="4">
        <v>0.11466691002449</v>
      </c>
      <c r="XM21" s="4">
        <v>8.6515887967346994E-2</v>
      </c>
      <c r="XN21" s="4">
        <v>7.7675077087755104E-2</v>
      </c>
      <c r="XO21" s="4">
        <v>0.362438432814286</v>
      </c>
      <c r="XP21" s="4">
        <v>0.40937196242857099</v>
      </c>
      <c r="XQ21" s="4">
        <v>0.41348750773673498</v>
      </c>
      <c r="XR21" s="4">
        <v>0.454386797297959</v>
      </c>
      <c r="XS21" s="4">
        <v>-0.26922518875510199</v>
      </c>
      <c r="XT21" s="4">
        <v>-0.20468445355102</v>
      </c>
      <c r="XU21" s="4">
        <v>0.41348750773673498</v>
      </c>
      <c r="XV21" s="4">
        <v>0.454386797297959</v>
      </c>
      <c r="XW21" s="4">
        <v>0.191551133155556</v>
      </c>
      <c r="XX21" s="4">
        <v>0.25297476762222199</v>
      </c>
      <c r="XY21" s="4">
        <v>0.16917931786666701</v>
      </c>
      <c r="XZ21" s="4">
        <v>0.221323594466667</v>
      </c>
      <c r="YA21" s="4">
        <v>0.42321310115555599</v>
      </c>
      <c r="YB21" s="4">
        <v>0.34604229606666698</v>
      </c>
      <c r="YC21" s="4">
        <v>0.21243117746666701</v>
      </c>
      <c r="YD21" s="4">
        <v>0.46871238702222201</v>
      </c>
      <c r="YE21" s="4">
        <v>0.37292349731111102</v>
      </c>
      <c r="YF21" s="4">
        <v>0.17404603806666699</v>
      </c>
      <c r="YG21" s="4">
        <v>0.21647836140000001</v>
      </c>
      <c r="YH21" s="4">
        <v>0.166405228844444</v>
      </c>
      <c r="YI21" s="4">
        <v>0.13395555555555599</v>
      </c>
      <c r="YJ21" s="4">
        <v>0.17117777777777801</v>
      </c>
      <c r="YK21" s="4">
        <v>8.4088888888888894E-2</v>
      </c>
      <c r="YL21" s="4">
        <v>0.143488888888889</v>
      </c>
      <c r="YM21" s="4">
        <v>0.192</v>
      </c>
      <c r="YN21" s="4">
        <v>7.6511111111111099E-2</v>
      </c>
      <c r="YO21" s="4">
        <v>0.13404444444444399</v>
      </c>
      <c r="YP21" s="4">
        <v>0.17073333333333299</v>
      </c>
      <c r="YQ21" s="4">
        <v>8.5422222222222205E-2</v>
      </c>
      <c r="YR21" s="4">
        <v>0.145022222222222</v>
      </c>
      <c r="YS21" s="4">
        <v>0.19282222222222201</v>
      </c>
      <c r="YT21" s="4">
        <v>7.5133333333333302E-2</v>
      </c>
      <c r="YU21" s="4">
        <v>32.103111111111097</v>
      </c>
      <c r="YV21" s="4">
        <v>30.7777777777778</v>
      </c>
      <c r="YW21" s="4">
        <v>14.436</v>
      </c>
      <c r="YX21" s="4">
        <v>31.348888888888901</v>
      </c>
      <c r="YY21" s="4">
        <v>33.045333333333303</v>
      </c>
      <c r="YZ21" s="4">
        <v>33.08</v>
      </c>
      <c r="ZA21" s="4">
        <v>33.1</v>
      </c>
      <c r="ZB21" s="4">
        <v>-4.2306814044444398E-2</v>
      </c>
      <c r="ZC21" s="4">
        <v>1.3620653111111099E-3</v>
      </c>
      <c r="ZD21" s="4">
        <v>60.6002222222222</v>
      </c>
      <c r="ZE21" s="4">
        <v>55.079111111111096</v>
      </c>
      <c r="ZF21" s="4">
        <v>80.900000000000006</v>
      </c>
      <c r="ZG21" s="4">
        <f t="shared" si="80"/>
        <v>20.299777777777805</v>
      </c>
      <c r="ZH21" s="4">
        <f t="shared" si="81"/>
        <v>25.820888888888909</v>
      </c>
      <c r="ZI21" s="4">
        <v>1920.91871111111</v>
      </c>
      <c r="ZJ21" s="4">
        <v>1795.59257777778</v>
      </c>
      <c r="ZK21" s="4">
        <v>0.37497399031111101</v>
      </c>
      <c r="ZL21" s="4">
        <v>0.31028255701777802</v>
      </c>
      <c r="ZM21" s="4">
        <v>0.27395500655333299</v>
      </c>
      <c r="ZN21" s="4">
        <v>0.218736057906667</v>
      </c>
      <c r="ZO21" s="4">
        <v>0.36766214934444402</v>
      </c>
      <c r="ZP21" s="4">
        <v>0.249572057553333</v>
      </c>
      <c r="ZQ21" s="4">
        <v>0.265877975868889</v>
      </c>
      <c r="ZR21" s="4">
        <v>0.154957121277778</v>
      </c>
      <c r="ZS21" s="4">
        <v>0.11307912264</v>
      </c>
      <c r="ZT21" s="4">
        <v>9.8818943377777801E-2</v>
      </c>
      <c r="ZU21" s="4">
        <v>0.47490595278666697</v>
      </c>
      <c r="ZV21" s="4">
        <v>0.42606719174444402</v>
      </c>
      <c r="ZW21" s="4">
        <v>0.45734433870666702</v>
      </c>
      <c r="ZX21" s="4">
        <v>0.374091031455555</v>
      </c>
      <c r="ZY21" s="4">
        <v>0.12122648699111099</v>
      </c>
      <c r="ZZ21" s="4">
        <v>0.13327743775555601</v>
      </c>
      <c r="AAA21" s="4">
        <v>1.2141459449377801</v>
      </c>
      <c r="AAB21" s="4">
        <v>0.92129258714444495</v>
      </c>
      <c r="AAC21" s="4">
        <v>0.30776491140888901</v>
      </c>
      <c r="AAD21" s="4">
        <v>0.39240262975333301</v>
      </c>
      <c r="AAE21" s="4">
        <v>0.37725170701111099</v>
      </c>
      <c r="AAF21" s="4">
        <v>0.44172999676666702</v>
      </c>
      <c r="AAG21" s="4">
        <v>0.37096790204222202</v>
      </c>
      <c r="AAH21" s="4">
        <v>0.36861783236222201</v>
      </c>
      <c r="AAI21" s="4">
        <v>0.300549587568889</v>
      </c>
      <c r="AAJ21" s="4">
        <v>0.31137603331333302</v>
      </c>
      <c r="AAK21" s="4">
        <v>-0.41895188011111101</v>
      </c>
      <c r="AAL21" s="4">
        <v>-0.26515902255555601</v>
      </c>
      <c r="AAM21" s="4">
        <v>0.61768673859111101</v>
      </c>
      <c r="AAN21" s="4">
        <v>0.95908553113333395</v>
      </c>
      <c r="AAO21" s="4">
        <v>0.43325062709555601</v>
      </c>
      <c r="AAP21" s="4">
        <v>0.33620006074444397</v>
      </c>
      <c r="AAQ21" s="4">
        <v>0.311563120977778</v>
      </c>
      <c r="AAR21" s="4">
        <v>0.225808735155556</v>
      </c>
      <c r="AAS21" s="4">
        <v>0.14210811679333299</v>
      </c>
      <c r="AAT21" s="4">
        <v>0.12038437472444399</v>
      </c>
      <c r="AAU21" s="4">
        <v>0.32852817710222199</v>
      </c>
      <c r="AAV21" s="4">
        <v>0.35915298578666699</v>
      </c>
      <c r="AAW21" s="4">
        <v>0.41236533981111101</v>
      </c>
      <c r="AAX21" s="4">
        <v>0.42937114881999999</v>
      </c>
      <c r="AAY21" s="4">
        <v>-0.47238127468888902</v>
      </c>
      <c r="AAZ21" s="4">
        <v>-0.36580557031111099</v>
      </c>
      <c r="ABA21" s="4">
        <v>0.70366225400000004</v>
      </c>
      <c r="ABB21" s="4">
        <v>0.75533064161777796</v>
      </c>
      <c r="ABC21" s="4">
        <v>0.15219197968323001</v>
      </c>
      <c r="ABD21" s="4">
        <v>0.161657859118012</v>
      </c>
      <c r="ABE21" s="4">
        <v>0.124445497093168</v>
      </c>
      <c r="ABF21" s="4">
        <v>0.171019241521739</v>
      </c>
      <c r="ABG21" s="4">
        <v>0.45553070818633601</v>
      </c>
      <c r="ABH21" s="4">
        <v>0.33768095318633501</v>
      </c>
      <c r="ABI21" s="4">
        <v>0.15271552795030999</v>
      </c>
      <c r="ABJ21" s="4">
        <v>0.491554519279503</v>
      </c>
      <c r="ABK21" s="4">
        <v>0.33452220208695599</v>
      </c>
      <c r="ABL21" s="4">
        <v>0.135839494037267</v>
      </c>
      <c r="ABM21" s="4">
        <v>0.12986225757764</v>
      </c>
      <c r="ABN21" s="4">
        <v>0.13569634507453401</v>
      </c>
      <c r="ABO21" s="4">
        <v>0.14022360248447199</v>
      </c>
      <c r="ABP21" s="4">
        <v>0.19532298136646001</v>
      </c>
      <c r="ABQ21" s="4">
        <v>4.98447204968945E-2</v>
      </c>
      <c r="ABR21" s="4">
        <v>0.13034161490683199</v>
      </c>
      <c r="ABS21" s="4">
        <v>0.202086956521739</v>
      </c>
      <c r="ABT21" s="4">
        <v>4.4465838509316701E-2</v>
      </c>
      <c r="ABU21" s="4">
        <v>0.12016149068323</v>
      </c>
      <c r="ABV21" s="4">
        <v>0.17773291925465801</v>
      </c>
      <c r="ABW21" s="4">
        <v>4.8236024844720497E-2</v>
      </c>
      <c r="ABX21" s="4">
        <v>0.12718633540372701</v>
      </c>
      <c r="ABY21" s="4">
        <v>0.19519875776397499</v>
      </c>
      <c r="ABZ21" s="4">
        <v>3.6341614906832298E-2</v>
      </c>
      <c r="ACA21" s="4">
        <v>32.945590062111798</v>
      </c>
      <c r="ACB21" s="4">
        <v>30.9767701863355</v>
      </c>
      <c r="ACC21" s="4">
        <v>19.972173913043498</v>
      </c>
      <c r="ACD21" s="4">
        <v>28.400869565217398</v>
      </c>
      <c r="ACE21" s="4">
        <v>29.078447204968899</v>
      </c>
      <c r="ACF21" s="4">
        <v>33.218260869565199</v>
      </c>
      <c r="ACG21" s="4">
        <v>33.261863354037303</v>
      </c>
      <c r="ACH21" s="4">
        <v>-0.120958078670807</v>
      </c>
      <c r="ACI21" s="4">
        <v>-9.5452042763975203E-2</v>
      </c>
      <c r="ACJ21" s="4">
        <v>61.008447204969002</v>
      </c>
      <c r="ACK21" s="4">
        <v>55.91</v>
      </c>
      <c r="ACL21" s="4">
        <v>97.1</v>
      </c>
      <c r="ACM21" s="4">
        <f t="shared" si="82"/>
        <v>36.091552795030992</v>
      </c>
      <c r="ACN21" s="4">
        <f t="shared" si="83"/>
        <v>41.19</v>
      </c>
      <c r="ACO21" s="4">
        <f t="shared" si="84"/>
        <v>38.640776397515495</v>
      </c>
      <c r="ACP21" s="4">
        <v>1923.4061428571399</v>
      </c>
      <c r="ACQ21" s="4">
        <v>1807.6764720496899</v>
      </c>
      <c r="ACR21" s="4">
        <v>0.52506263242298101</v>
      </c>
      <c r="ACS21" s="4">
        <v>0.45134428673664601</v>
      </c>
      <c r="ACT21" s="4">
        <v>0.37277629772919202</v>
      </c>
      <c r="ACU21" s="4">
        <v>0.326663646858385</v>
      </c>
      <c r="ACV21" s="4">
        <v>0.58142714760993797</v>
      </c>
      <c r="ACW21" s="4">
        <v>0.47383072233043499</v>
      </c>
      <c r="ACX21" s="4">
        <v>0.44061597818012399</v>
      </c>
      <c r="ACY21" s="4">
        <v>0.35184821853291898</v>
      </c>
      <c r="ACZ21" s="4">
        <v>0.18967287416087</v>
      </c>
      <c r="ADA21" s="4">
        <v>0.14680807521366501</v>
      </c>
      <c r="ADB21" s="4">
        <v>0.56667295992857103</v>
      </c>
      <c r="ADC21" s="4">
        <v>0.56851027902670803</v>
      </c>
      <c r="ADD21" s="4">
        <v>0.56625286346708104</v>
      </c>
      <c r="ADE21" s="4">
        <v>0.496599622597516</v>
      </c>
      <c r="ADF21" s="4">
        <v>5.9168840549689398E-2</v>
      </c>
      <c r="ADG21" s="4">
        <v>0.157628544014907</v>
      </c>
      <c r="ADH21" s="4">
        <v>2.2226213376217401</v>
      </c>
      <c r="ADI21" s="4">
        <v>1.67017331220248</v>
      </c>
      <c r="ADJ21" s="4">
        <v>0.32609166217950297</v>
      </c>
      <c r="ADK21" s="4">
        <v>0.30501526311055899</v>
      </c>
      <c r="ADL21" s="4">
        <v>0.43319543566211199</v>
      </c>
      <c r="ADM21" s="4">
        <v>0.38913656880807501</v>
      </c>
      <c r="ADN21" s="4">
        <v>0.46255574395217403</v>
      </c>
      <c r="ADO21" s="4">
        <v>0.40176091634906802</v>
      </c>
      <c r="ADP21" s="4">
        <v>0.361001245781988</v>
      </c>
      <c r="ADQ21" s="4">
        <v>0.31954026252422402</v>
      </c>
      <c r="ADR21" s="4">
        <v>-0.61127607660248495</v>
      </c>
      <c r="ADS21" s="4">
        <v>-0.51963602246583895</v>
      </c>
      <c r="ADT21" s="4">
        <v>0.76808381718633501</v>
      </c>
      <c r="ADU21" s="4">
        <v>0.68898536331552795</v>
      </c>
      <c r="ADV21" s="4">
        <v>0.66880562379875796</v>
      </c>
      <c r="ADW21" s="4">
        <v>0.58309001126832305</v>
      </c>
      <c r="ADX21" s="4">
        <v>0.53320579893478204</v>
      </c>
      <c r="ADY21" s="4">
        <v>0.44694696393664601</v>
      </c>
      <c r="ADZ21" s="4">
        <v>0.21324115345776401</v>
      </c>
      <c r="AEA21" s="4">
        <v>0.18502310120496901</v>
      </c>
      <c r="AEB21" s="4">
        <v>0.31994476747577599</v>
      </c>
      <c r="AEC21" s="4">
        <v>0.31791239293912998</v>
      </c>
      <c r="AED21" s="4">
        <v>0.44328137962422298</v>
      </c>
      <c r="AEE21" s="4">
        <v>0.42177395513726701</v>
      </c>
      <c r="AEF21" s="4">
        <v>-0.69158838066459605</v>
      </c>
      <c r="AEG21" s="4">
        <v>-0.61535528408074502</v>
      </c>
      <c r="AEH21" s="4">
        <v>0.80480203879130396</v>
      </c>
      <c r="AEI21" s="4">
        <v>0.752333278044099</v>
      </c>
      <c r="AEJ21" s="4">
        <v>0.14814538302173899</v>
      </c>
      <c r="AEK21" s="4">
        <v>0.14828359213043499</v>
      </c>
      <c r="AEL21" s="4">
        <v>0.120676434434783</v>
      </c>
      <c r="AEM21" s="4">
        <v>0.15326688450000001</v>
      </c>
      <c r="AEN21" s="4">
        <v>0.44916796782608698</v>
      </c>
      <c r="AEO21" s="4">
        <v>0.30850776554347797</v>
      </c>
      <c r="AEP21" s="4">
        <v>0.14324191973913</v>
      </c>
      <c r="AEQ21" s="4">
        <v>0.47709838189130399</v>
      </c>
      <c r="AER21" s="4">
        <v>0.32891075332608699</v>
      </c>
      <c r="AES21" s="4">
        <v>0.130647806021739</v>
      </c>
      <c r="AET21" s="4">
        <v>0.116332351565217</v>
      </c>
      <c r="AEU21" s="4">
        <v>0.124337527</v>
      </c>
      <c r="AEV21" s="4">
        <v>0.117434782608696</v>
      </c>
      <c r="AEW21" s="4">
        <v>0.176978260869565</v>
      </c>
      <c r="AEX21" s="4">
        <v>4.1391304347826098E-2</v>
      </c>
      <c r="AEY21" s="4">
        <v>0.129282608695652</v>
      </c>
      <c r="AEZ21" s="4">
        <v>0.20156521739130401</v>
      </c>
      <c r="AFA21" s="4">
        <v>3.6130434782608703E-2</v>
      </c>
      <c r="AFB21" s="4">
        <v>0.116152173913044</v>
      </c>
      <c r="AFC21" s="4">
        <v>0.17432608695652199</v>
      </c>
      <c r="AFD21" s="4">
        <v>4.2282608695652202E-2</v>
      </c>
      <c r="AFE21" s="4">
        <v>0.13082608695652201</v>
      </c>
      <c r="AFF21" s="4">
        <v>0.201413043478261</v>
      </c>
      <c r="AFG21" s="4">
        <v>3.53913043478261E-2</v>
      </c>
      <c r="AFH21" s="4">
        <v>30.130434782608699</v>
      </c>
      <c r="AFI21" s="4">
        <v>33.752173913043499</v>
      </c>
      <c r="AFJ21" s="4">
        <v>19.968043478260899</v>
      </c>
      <c r="AFK21" s="4">
        <v>29.936086956521699</v>
      </c>
      <c r="AFL21" s="4">
        <v>31.082608695652201</v>
      </c>
      <c r="AFM21" s="4">
        <v>34.869999999999997</v>
      </c>
      <c r="AFN21" s="4">
        <v>35.0013043478261</v>
      </c>
      <c r="AFO21" s="4">
        <v>-0.124388207391304</v>
      </c>
      <c r="AFP21" s="4">
        <v>-8.9911203260869599E-2</v>
      </c>
      <c r="AFQ21" s="4">
        <v>63.085000000000001</v>
      </c>
      <c r="AFR21" s="4">
        <v>57.978478260869601</v>
      </c>
      <c r="AFS21" s="4">
        <v>101.2</v>
      </c>
      <c r="AFT21" s="4">
        <f t="shared" si="85"/>
        <v>38.115000000000002</v>
      </c>
      <c r="AFU21" s="4">
        <f t="shared" si="86"/>
        <v>43.221521739130402</v>
      </c>
      <c r="AFV21" s="4">
        <f t="shared" si="87"/>
        <v>40.668260869565202</v>
      </c>
      <c r="AFW21" s="4">
        <v>1977.32630434783</v>
      </c>
      <c r="AFX21" s="4">
        <v>1861.3995869565199</v>
      </c>
      <c r="AFY21" s="4">
        <v>0.53630308638478297</v>
      </c>
      <c r="AFZ21" s="4">
        <v>0.48691254486521701</v>
      </c>
      <c r="AGA21" s="4">
        <v>0.39206997636304403</v>
      </c>
      <c r="AGB21" s="4">
        <v>0.33485403022391302</v>
      </c>
      <c r="AGC21" s="4">
        <v>0.60672907407826104</v>
      </c>
      <c r="AGD21" s="4">
        <v>0.50007849592391296</v>
      </c>
      <c r="AGE21" s="4">
        <f t="shared" si="88"/>
        <v>0.553403785001087</v>
      </c>
      <c r="AGF21" s="4">
        <v>0.47706354534565198</v>
      </c>
      <c r="AGG21" s="4">
        <v>0.34994808390217402</v>
      </c>
      <c r="AGH21" s="4">
        <v>0.1833408825</v>
      </c>
      <c r="AGI21" s="4">
        <v>0.18291324534130399</v>
      </c>
      <c r="AGJ21" s="4">
        <v>0.585074472947826</v>
      </c>
      <c r="AGK21" s="4">
        <v>0.57297177312608705</v>
      </c>
      <c r="AGL21" s="4">
        <v>0.56848705518478204</v>
      </c>
      <c r="AGM21" s="4">
        <v>0.50011226186956503</v>
      </c>
      <c r="AGN21" s="4">
        <v>7.0379545523913095E-2</v>
      </c>
      <c r="AGO21" s="4">
        <v>0.118792215217391</v>
      </c>
      <c r="AGP21" s="4">
        <v>2.3431558015347802</v>
      </c>
      <c r="AGQ21" s="4">
        <v>1.94324672158913</v>
      </c>
      <c r="AGR21" s="4">
        <v>0.30262088987173902</v>
      </c>
      <c r="AGS21" s="4">
        <v>0.36203351378913001</v>
      </c>
      <c r="AGT21" s="4">
        <v>0.410321561628261</v>
      </c>
      <c r="AGU21" s="4">
        <v>0.45666228201521702</v>
      </c>
      <c r="AGV21" s="4">
        <v>0.44391399338913001</v>
      </c>
      <c r="AGW21" s="4">
        <v>0.46431420731086998</v>
      </c>
      <c r="AGX21" s="4">
        <v>0.342333654258696</v>
      </c>
      <c r="AGY21" s="4">
        <v>0.37092339728478302</v>
      </c>
      <c r="AGZ21" s="4">
        <v>-0.64471862686956505</v>
      </c>
      <c r="AHA21" s="4">
        <v>-0.51689953186956505</v>
      </c>
      <c r="AHB21" s="4">
        <v>0.69990123022826101</v>
      </c>
      <c r="AHC21" s="4">
        <v>0.89780376747826096</v>
      </c>
      <c r="AHD21" s="4">
        <v>0.69588250173260902</v>
      </c>
      <c r="AHE21" s="4">
        <v>0.61287725040434804</v>
      </c>
      <c r="AHF21" s="4">
        <v>0.568104639760869</v>
      </c>
      <c r="AHG21" s="4">
        <v>0.47200145058913001</v>
      </c>
      <c r="AHH21" s="4">
        <v>0.21442460335869601</v>
      </c>
      <c r="AHI21" s="4">
        <v>0.20026053294565199</v>
      </c>
      <c r="AHJ21" s="4">
        <v>0.30827607761739101</v>
      </c>
      <c r="AHK21" s="4">
        <v>0.32685883913913</v>
      </c>
      <c r="AHL21" s="4">
        <v>0.43030780572608701</v>
      </c>
      <c r="AHM21" s="4">
        <v>0.43908514048478298</v>
      </c>
      <c r="AHN21" s="4">
        <v>-0.72246337654347803</v>
      </c>
      <c r="AHO21" s="4">
        <v>-0.63940261949999999</v>
      </c>
      <c r="AHP21" s="4">
        <v>0.75667360734782596</v>
      </c>
      <c r="AHQ21" s="4">
        <v>0.78447048456304302</v>
      </c>
      <c r="AHR21" s="4">
        <v>0.119328564909091</v>
      </c>
      <c r="AHS21" s="4">
        <v>0.114232867818182</v>
      </c>
      <c r="AHT21" s="4">
        <v>9.4880601227272696E-2</v>
      </c>
      <c r="AHU21" s="4">
        <v>0.11744551829545501</v>
      </c>
      <c r="AHV21" s="4">
        <v>0.40250329381818201</v>
      </c>
      <c r="AHW21" s="4">
        <v>0.280756410204545</v>
      </c>
      <c r="AHX21" s="4">
        <v>0.113446855431818</v>
      </c>
      <c r="AHY21" s="4">
        <v>0.46150241686363602</v>
      </c>
      <c r="AHZ21" s="4">
        <v>0.29070243281818198</v>
      </c>
      <c r="AIA21" s="4">
        <v>0.11052218852272699</v>
      </c>
      <c r="AIB21" s="4">
        <v>9.3702976477272701E-2</v>
      </c>
      <c r="AIC21" s="4">
        <v>0.103126956931818</v>
      </c>
      <c r="AID21" s="4">
        <v>0.101363636363636</v>
      </c>
      <c r="AIE21" s="4">
        <v>0.16443181818181801</v>
      </c>
      <c r="AIF21" s="4">
        <v>2.92954545454546E-2</v>
      </c>
      <c r="AIG21" s="4">
        <v>0.109886363636364</v>
      </c>
      <c r="AIH21" s="4">
        <v>0.18231818181818199</v>
      </c>
      <c r="AII21" s="4">
        <v>2.6045454545454601E-2</v>
      </c>
      <c r="AIJ21" s="4">
        <v>0.100386363636364</v>
      </c>
      <c r="AIK21" s="4">
        <v>0.16377272727272699</v>
      </c>
      <c r="AIL21" s="4">
        <v>2.9795454545454601E-2</v>
      </c>
      <c r="AIM21" s="4">
        <v>0.113022727272727</v>
      </c>
      <c r="AIN21" s="4">
        <v>0.18429545454545401</v>
      </c>
      <c r="AIO21" s="4">
        <v>2.5727272727272699E-2</v>
      </c>
      <c r="AIP21" s="4">
        <v>29.267727272727299</v>
      </c>
      <c r="AIQ21" s="4">
        <v>26.839772727272699</v>
      </c>
      <c r="AIR21" s="4">
        <v>14.285454545454501</v>
      </c>
      <c r="AIS21" s="4">
        <v>25.633409090909101</v>
      </c>
      <c r="AIT21" s="4">
        <v>25.966818181818201</v>
      </c>
      <c r="AIU21" s="4">
        <v>28.79</v>
      </c>
      <c r="AIV21" s="4">
        <v>28.86</v>
      </c>
      <c r="AIW21" s="4">
        <v>-7.7624811363636401E-2</v>
      </c>
      <c r="AIX21" s="4">
        <v>-6.4802786818181801E-2</v>
      </c>
      <c r="AIY21" s="4">
        <v>66.187272727272699</v>
      </c>
      <c r="AIZ21" s="4">
        <v>61.0847727272727</v>
      </c>
      <c r="AJA21" s="4">
        <v>116</v>
      </c>
      <c r="AJB21" s="4">
        <f t="shared" si="89"/>
        <v>49.812727272727301</v>
      </c>
      <c r="AJC21" s="4">
        <f t="shared" si="90"/>
        <v>54.9152272727273</v>
      </c>
      <c r="AJD21" s="4">
        <f t="shared" si="91"/>
        <v>52.363977272727297</v>
      </c>
      <c r="AJE21" s="4">
        <v>2047.7552954545499</v>
      </c>
      <c r="AJF21" s="4">
        <v>1931.9114545454499</v>
      </c>
      <c r="AJG21" s="4">
        <v>0.60382196684318201</v>
      </c>
      <c r="AJH21" s="4">
        <v>0.54377649409772699</v>
      </c>
      <c r="AJI21" s="4">
        <v>0.43761209632272702</v>
      </c>
      <c r="AJJ21" s="4">
        <v>0.40697682881818198</v>
      </c>
      <c r="AJK21" s="4">
        <v>0.661419383654545</v>
      </c>
      <c r="AJL21" s="4">
        <v>0.55405815529090896</v>
      </c>
      <c r="AJM21" s="4">
        <f t="shared" si="92"/>
        <v>0.60773876947272698</v>
      </c>
      <c r="AJN21" s="4">
        <v>0.51214370065909098</v>
      </c>
      <c r="AJO21" s="4">
        <v>0.41923784471590902</v>
      </c>
      <c r="AJP21" s="4">
        <v>0.226574268243182</v>
      </c>
      <c r="AJQ21" s="4">
        <v>0.17631932746363599</v>
      </c>
      <c r="AJR21" s="4">
        <v>0.63344921891363604</v>
      </c>
      <c r="AJS21" s="4">
        <v>0.61467443784999998</v>
      </c>
      <c r="AJT21" s="4">
        <v>0.61219672694772698</v>
      </c>
      <c r="AJU21" s="4">
        <v>0.538337920095454</v>
      </c>
      <c r="AJV21" s="4">
        <v>4.7759944763636403E-2</v>
      </c>
      <c r="AJW21" s="4">
        <v>0.106393143836364</v>
      </c>
      <c r="AJX21" s="4">
        <v>3.0812321541659098</v>
      </c>
      <c r="AJY21" s="4">
        <v>2.4368612304863602</v>
      </c>
      <c r="AJZ21" s="4">
        <v>0.34303999613636399</v>
      </c>
      <c r="AKA21" s="4">
        <v>0.31610517135227301</v>
      </c>
      <c r="AKB21" s="4">
        <v>0.464156587229545</v>
      </c>
      <c r="AKC21" s="4">
        <v>0.41402044500000001</v>
      </c>
      <c r="AKD21" s="4">
        <v>0.49060604447272699</v>
      </c>
      <c r="AKE21" s="4">
        <v>0.418813498147727</v>
      </c>
      <c r="AKF21" s="4">
        <v>0.37543936846590897</v>
      </c>
      <c r="AKG21" s="4">
        <v>0.32177899907045499</v>
      </c>
      <c r="AKH21" s="4">
        <v>-0.67629061693181802</v>
      </c>
      <c r="AKI21" s="4">
        <v>-0.588543187136364</v>
      </c>
      <c r="AKJ21" s="4">
        <v>0.86993552833636401</v>
      </c>
      <c r="AKK21" s="4">
        <v>0.76201156722045504</v>
      </c>
      <c r="AKL21" s="4">
        <v>0.74983105228409097</v>
      </c>
      <c r="AKM21" s="4">
        <v>0.69229867255909106</v>
      </c>
      <c r="AKN21" s="4">
        <v>0.62200411529999999</v>
      </c>
      <c r="AKO21" s="4">
        <v>0.54578212693181805</v>
      </c>
      <c r="AKP21" s="4">
        <v>0.24273884182727301</v>
      </c>
      <c r="AKQ21" s="4">
        <v>0.23766092697727301</v>
      </c>
      <c r="AKR21" s="22">
        <v>-9999</v>
      </c>
      <c r="AKS21" s="4">
        <v>0.32369936396590898</v>
      </c>
      <c r="AKT21" s="4">
        <v>0.34348105733863599</v>
      </c>
      <c r="AKU21" s="4">
        <v>0.45567833375681799</v>
      </c>
      <c r="AKV21" s="4">
        <v>0.46953951657954601</v>
      </c>
      <c r="AKW21" s="4">
        <v>-0.76537100479545495</v>
      </c>
      <c r="AKX21" s="4">
        <v>-0.70454349393181803</v>
      </c>
      <c r="AKY21" s="4">
        <v>0.83864270431136401</v>
      </c>
      <c r="AKZ21" s="4">
        <v>0.88693838774545497</v>
      </c>
      <c r="ALA21" s="4">
        <v>8.6593432325581393E-2</v>
      </c>
      <c r="ALB21" s="4">
        <v>7.7382902023255803E-2</v>
      </c>
      <c r="ALC21" s="4">
        <v>7.27825172790698E-2</v>
      </c>
      <c r="ALD21" s="4">
        <v>8.5634834627906997E-2</v>
      </c>
      <c r="ALE21" s="4">
        <v>0.35157088441860501</v>
      </c>
      <c r="ALF21" s="4">
        <v>0.196674458465116</v>
      </c>
      <c r="ALG21" s="4">
        <v>8.3520805395348799E-2</v>
      </c>
      <c r="ALH21" s="4">
        <v>0.36700095953488399</v>
      </c>
      <c r="ALI21" s="4">
        <v>0.220808574604651</v>
      </c>
      <c r="ALJ21" s="4">
        <v>7.4496359604651105E-2</v>
      </c>
      <c r="ALK21" s="4">
        <v>6.5972579627906994E-2</v>
      </c>
      <c r="ALL21" s="4">
        <v>7.7757541813953501E-2</v>
      </c>
      <c r="ALM21" s="4">
        <v>7.4604651162790706E-2</v>
      </c>
      <c r="ALN21" s="4">
        <v>0.133116279069767</v>
      </c>
      <c r="ALO21" s="4">
        <v>1.9441860465116301E-2</v>
      </c>
      <c r="ALP21" s="4">
        <v>8.0372093023255806E-2</v>
      </c>
      <c r="ALQ21" s="4">
        <v>0.145186046511628</v>
      </c>
      <c r="ALR21" s="4">
        <v>1.7953488372092999E-2</v>
      </c>
      <c r="ALS21" s="4">
        <v>34.0074418604651</v>
      </c>
      <c r="ALT21" s="4">
        <v>34.201162790697701</v>
      </c>
      <c r="ALU21" s="4">
        <v>17.206976744186001</v>
      </c>
      <c r="ALV21" s="4">
        <v>29.644883720930199</v>
      </c>
      <c r="ALW21" s="4">
        <v>29.871860465116299</v>
      </c>
      <c r="ALX21" s="4">
        <v>34.252790697674399</v>
      </c>
      <c r="ALY21" s="4">
        <v>34.410465116279099</v>
      </c>
      <c r="ALZ21" s="4">
        <v>-0.115976119534884</v>
      </c>
      <c r="AMA21" s="4">
        <v>-0.10396663720930201</v>
      </c>
      <c r="AMB21" s="4">
        <v>78.841162790697695</v>
      </c>
      <c r="AMC21" s="4">
        <v>75.685116279069703</v>
      </c>
      <c r="AMD21" s="4">
        <v>140</v>
      </c>
      <c r="AME21" s="4">
        <f t="shared" si="94"/>
        <v>61.158837209302305</v>
      </c>
      <c r="AMF21" s="4">
        <f t="shared" si="95"/>
        <v>64.314883720930297</v>
      </c>
      <c r="AMG21" s="4">
        <f t="shared" si="96"/>
        <v>62.736860465116301</v>
      </c>
      <c r="AMH21" s="4">
        <v>2335.0902790697701</v>
      </c>
      <c r="AMI21" s="4">
        <v>2263.3162093023202</v>
      </c>
      <c r="AMJ21" s="4">
        <v>0.62818795188372101</v>
      </c>
      <c r="AMK21" s="4">
        <v>0.60363144734651197</v>
      </c>
      <c r="AML21" s="4">
        <v>0.45037153808837199</v>
      </c>
      <c r="AMM21" s="4">
        <v>0.38990970432558097</v>
      </c>
      <c r="AMN21" s="4">
        <v>0.69438212315116299</v>
      </c>
      <c r="AMO21" s="4">
        <v>0.63529951115348804</v>
      </c>
      <c r="AMP21" s="4">
        <f t="shared" si="97"/>
        <v>0.66484081715232546</v>
      </c>
      <c r="AMQ21" s="4">
        <v>0.53929753489069798</v>
      </c>
      <c r="AMR21" s="4">
        <v>0.43257178714186101</v>
      </c>
      <c r="AMS21" s="4">
        <v>0.248359605574419</v>
      </c>
      <c r="AMT21" s="4">
        <v>0.28024890032092997</v>
      </c>
      <c r="AMU21" s="4">
        <v>0.64955835384418603</v>
      </c>
      <c r="AMV21" s="4">
        <v>0.65346126308139496</v>
      </c>
      <c r="AMW21" s="4">
        <v>0.66149456252790695</v>
      </c>
      <c r="AMX21" s="4">
        <v>0.60085204992558106</v>
      </c>
      <c r="AMY21" s="4">
        <v>3.6077146613953497E-2</v>
      </c>
      <c r="AMZ21" s="4">
        <v>8.1325493813953501E-2</v>
      </c>
      <c r="ANA21" s="4">
        <v>3.4026244166744202</v>
      </c>
      <c r="ANB21" s="4">
        <v>3.1235937602418602</v>
      </c>
      <c r="ANC21" s="4">
        <v>0.35795232793488402</v>
      </c>
      <c r="AND21" s="4">
        <v>0.43877453333953498</v>
      </c>
      <c r="ANE21" s="4">
        <v>0.48529914133720897</v>
      </c>
      <c r="ANF21" s="4">
        <v>0.55752843389767404</v>
      </c>
      <c r="ANG21" s="4">
        <v>0.51525914791162797</v>
      </c>
      <c r="ANH21" s="4">
        <v>0.57562607352325601</v>
      </c>
      <c r="ANI21" s="4">
        <v>0.39531487823720901</v>
      </c>
      <c r="ANJ21" s="4">
        <v>0.46193288731395299</v>
      </c>
      <c r="ANK21" s="4">
        <v>-0.69994119213953498</v>
      </c>
      <c r="ANL21" s="4">
        <v>-0.60217841546511597</v>
      </c>
      <c r="ANM21" s="4">
        <v>0.94876296180930197</v>
      </c>
      <c r="ANN21" s="4">
        <v>1.34796158283256</v>
      </c>
      <c r="ANO21" s="4">
        <v>0.77811235805116297</v>
      </c>
      <c r="ANP21" s="4">
        <v>0.74301927828372105</v>
      </c>
      <c r="ANQ21" s="22">
        <v>-9999</v>
      </c>
      <c r="ANR21" s="4">
        <v>0.63406844033255805</v>
      </c>
      <c r="ANS21" s="4">
        <v>0.58612881124186</v>
      </c>
      <c r="ANT21" s="4">
        <v>0.28663507142790701</v>
      </c>
      <c r="ANU21" s="4">
        <v>0.28067790701162798</v>
      </c>
      <c r="ANV21" s="4">
        <v>0.36838912836175203</v>
      </c>
      <c r="ANW21" s="4">
        <v>0.37776448214500302</v>
      </c>
      <c r="ANX21" s="4">
        <v>0.50893241906046505</v>
      </c>
      <c r="ANY21" s="4">
        <v>0.51391909199302299</v>
      </c>
      <c r="ANZ21" s="4">
        <v>-0.77507345897674396</v>
      </c>
      <c r="AOA21" s="4">
        <v>-0.73771194979069799</v>
      </c>
      <c r="AOB21" s="4">
        <v>1.03839378882791</v>
      </c>
      <c r="AOC21" s="4">
        <v>1.0598387736441901</v>
      </c>
      <c r="AOD21" s="4">
        <v>8.3517959902439001E-2</v>
      </c>
      <c r="AOE21" s="4">
        <v>7.6765861073170794E-2</v>
      </c>
      <c r="AOF21" s="4">
        <v>7.0909287073170693E-2</v>
      </c>
      <c r="AOG21" s="4">
        <v>8.7933439975609706E-2</v>
      </c>
      <c r="AOH21" s="4">
        <v>0.35771341453658501</v>
      </c>
      <c r="AOI21" s="4">
        <v>0.22776923268292701</v>
      </c>
      <c r="AOJ21" s="4">
        <v>8.3398032170731703E-2</v>
      </c>
      <c r="AOK21" s="4">
        <v>0.38691164458536598</v>
      </c>
      <c r="AOL21" s="4">
        <v>0.21947543626829299</v>
      </c>
      <c r="AOM21" s="4">
        <v>7.8241703268292703E-2</v>
      </c>
      <c r="AON21" s="4">
        <v>6.96182076829268E-2</v>
      </c>
      <c r="AOO21" s="4">
        <v>7.8219001487804904E-2</v>
      </c>
      <c r="AOP21" s="4">
        <v>7.7243902439024403E-2</v>
      </c>
      <c r="AOQ21" s="4">
        <v>0.14629268292682901</v>
      </c>
      <c r="AOR21" s="4">
        <v>1.8121951219512201E-2</v>
      </c>
      <c r="AOS21" s="4">
        <v>8.1560975609756101E-2</v>
      </c>
      <c r="AOT21" s="4">
        <v>0.15526829268292699</v>
      </c>
      <c r="AOU21" s="4">
        <v>1.75121951219512E-2</v>
      </c>
      <c r="AOV21" s="4">
        <v>35.04</v>
      </c>
      <c r="AOW21" s="4">
        <v>35.74</v>
      </c>
      <c r="AOX21" s="4">
        <v>14.5414634146341</v>
      </c>
      <c r="AOY21" s="4">
        <v>28.566097560975599</v>
      </c>
      <c r="AOZ21" s="4">
        <v>28.5012195121951</v>
      </c>
      <c r="APA21" s="4">
        <v>36.29</v>
      </c>
      <c r="APB21" s="4">
        <v>36.39</v>
      </c>
      <c r="APC21" s="4">
        <v>-0.19411134146341499</v>
      </c>
      <c r="APD21" s="4">
        <v>-0.18055716097561</v>
      </c>
      <c r="APE21" s="4">
        <v>71.519024390243899</v>
      </c>
      <c r="APF21" s="4">
        <v>69.702195121951206</v>
      </c>
      <c r="APG21" s="4">
        <v>140</v>
      </c>
      <c r="APH21" s="4">
        <f t="shared" si="98"/>
        <v>68.480975609756101</v>
      </c>
      <c r="API21" s="4">
        <f t="shared" si="99"/>
        <v>70.297804878048794</v>
      </c>
      <c r="APJ21" s="7">
        <f t="shared" si="100"/>
        <v>69.389390243902454</v>
      </c>
      <c r="APK21" s="7">
        <v>2168.7911219512198</v>
      </c>
      <c r="APL21" s="7">
        <v>2127.4766341463401</v>
      </c>
      <c r="APM21" s="7">
        <v>0.64405123566829303</v>
      </c>
      <c r="APN21" s="7">
        <v>0.59995539775365803</v>
      </c>
      <c r="APO21" s="7">
        <v>0.44795897246829303</v>
      </c>
      <c r="APP21" s="7">
        <v>0.44074556842439</v>
      </c>
      <c r="APQ21" s="7">
        <v>0.69352561375121902</v>
      </c>
      <c r="APR21" s="7">
        <v>0.64222894526341401</v>
      </c>
      <c r="APS21" s="7">
        <f t="shared" si="101"/>
        <v>0.66787727950731646</v>
      </c>
      <c r="APT21" s="7">
        <v>0.51681255127560999</v>
      </c>
      <c r="APU21" s="4">
        <v>0.49413077453658499</v>
      </c>
      <c r="APV21" s="4">
        <v>0.27595907287561</v>
      </c>
      <c r="APW21" s="4">
        <v>0.21796970583658501</v>
      </c>
      <c r="APX21" s="4">
        <v>0.66259600332438995</v>
      </c>
      <c r="APY21" s="4">
        <v>0.66499798918292696</v>
      </c>
      <c r="APZ21" s="4">
        <v>0.66252670318780504</v>
      </c>
      <c r="AQA21" s="4">
        <v>0.61640183524146397</v>
      </c>
      <c r="AQB21" s="4">
        <v>3.2388052756097602E-2</v>
      </c>
      <c r="AQC21" s="4">
        <v>0.107544948217073</v>
      </c>
      <c r="AQD21" s="4">
        <v>3.6466071038268302</v>
      </c>
      <c r="AQE21" s="4">
        <v>3.0874349925463398</v>
      </c>
      <c r="AQF21" s="4">
        <v>0.398476667826829</v>
      </c>
      <c r="AQG21" s="4">
        <v>0.337088606582927</v>
      </c>
      <c r="AQH21" s="4">
        <v>0.52808251623658597</v>
      </c>
      <c r="AQI21" s="4">
        <v>0.45145848580487802</v>
      </c>
      <c r="AQJ21" s="4">
        <v>0.55169083163414701</v>
      </c>
      <c r="AQK21" s="4">
        <v>0.47075291331219499</v>
      </c>
      <c r="AQL21" s="4">
        <v>0.42855066809512199</v>
      </c>
      <c r="AQM21" s="4">
        <v>0.36052625469268301</v>
      </c>
      <c r="AQN21" s="4">
        <v>-0.68025038948780503</v>
      </c>
      <c r="AQO21" s="4">
        <v>-0.66026608297560996</v>
      </c>
      <c r="AQP21" s="4">
        <v>1.12986694447561</v>
      </c>
      <c r="AQQ21" s="4">
        <v>0.873745324407317</v>
      </c>
      <c r="AQR21" s="4">
        <v>0.795256118909756</v>
      </c>
      <c r="AQS21" s="4">
        <v>0.77723106523902397</v>
      </c>
      <c r="AQT21" s="4">
        <v>0.64526539552682904</v>
      </c>
      <c r="AQU21" s="4">
        <v>0.61929016176829299</v>
      </c>
      <c r="AQV21" s="4">
        <v>0.31034012728536597</v>
      </c>
      <c r="AQW21" s="4">
        <v>0.3078092322</v>
      </c>
      <c r="AQX21" s="4">
        <v>0.39012853414583498</v>
      </c>
      <c r="AQY21" s="4">
        <v>0.396027255562585</v>
      </c>
      <c r="AQZ21" s="4">
        <v>0.53441637163414601</v>
      </c>
      <c r="ARA21" s="4">
        <v>0.53796620772438997</v>
      </c>
      <c r="ARB21" s="4">
        <v>-0.78364951456097598</v>
      </c>
      <c r="ARC21" s="4">
        <v>-0.76351719968292697</v>
      </c>
      <c r="ARD21" s="4">
        <v>1.14963294166585</v>
      </c>
      <c r="ARE21" s="4">
        <v>1.16711073857317</v>
      </c>
      <c r="ARF21" s="4">
        <v>8.1245495190476205E-2</v>
      </c>
      <c r="ARG21" s="4">
        <v>4.6428212000000003E-2</v>
      </c>
      <c r="ARH21" s="4">
        <v>6.2723225547619096E-2</v>
      </c>
      <c r="ARI21" s="4">
        <v>7.7249999999999999E-2</v>
      </c>
      <c r="ARJ21" s="4">
        <v>0.32664320371428601</v>
      </c>
      <c r="ARK21" s="4">
        <v>0.199530180595238</v>
      </c>
      <c r="ARL21" s="4">
        <v>7.4931718285714294E-2</v>
      </c>
      <c r="ARM21" s="4">
        <v>0.35006588302380998</v>
      </c>
      <c r="ARN21" s="4">
        <v>0.19641571259523799</v>
      </c>
      <c r="ARO21" s="4">
        <v>6.7321740928571405E-2</v>
      </c>
      <c r="ARP21" s="4">
        <v>6.1146861142857098E-2</v>
      </c>
      <c r="ARQ21" s="4">
        <v>7.0517095238095198E-2</v>
      </c>
      <c r="ARR21" s="4">
        <v>6.7452380952381E-2</v>
      </c>
      <c r="ARS21" s="4">
        <v>0.12888095238095201</v>
      </c>
      <c r="ART21" s="4">
        <v>1.7142857142857099E-2</v>
      </c>
      <c r="ARU21" s="4">
        <v>7.1404761904761901E-2</v>
      </c>
      <c r="ARV21" s="4">
        <v>0.13571428571428601</v>
      </c>
      <c r="ARW21" s="4">
        <v>1.6238095238095201E-2</v>
      </c>
      <c r="ARX21" s="4">
        <v>35.232380952381</v>
      </c>
      <c r="ARY21" s="4">
        <v>34.4433333333333</v>
      </c>
      <c r="ARZ21" s="4">
        <v>30.162619047619</v>
      </c>
      <c r="ASA21" s="4">
        <v>32.680595238095201</v>
      </c>
      <c r="ASB21" s="4">
        <v>33.225595238095202</v>
      </c>
      <c r="ASC21" s="4">
        <v>35.484047619047601</v>
      </c>
      <c r="ASD21" s="4">
        <v>35.674047619047599</v>
      </c>
      <c r="ASE21" s="4">
        <v>-7.05545707619048E-2</v>
      </c>
      <c r="ASF21" s="4">
        <v>-5.56432016666666E-2</v>
      </c>
      <c r="ASG21" s="4">
        <v>87.502857142857096</v>
      </c>
      <c r="ASH21" s="4">
        <v>82.083214285714206</v>
      </c>
      <c r="ASI21" s="4">
        <v>148</v>
      </c>
      <c r="ASJ21" s="4">
        <f t="shared" si="102"/>
        <v>60.497142857142904</v>
      </c>
      <c r="ASK21" s="4">
        <f t="shared" si="103"/>
        <v>65.916785714285794</v>
      </c>
      <c r="ASL21" s="4">
        <v>2531.5920714285699</v>
      </c>
      <c r="ASM21" s="4">
        <v>2408.5868928571399</v>
      </c>
      <c r="ASN21" s="4">
        <v>0.64646915445476205</v>
      </c>
      <c r="ASO21" s="4">
        <v>0.61219220277142905</v>
      </c>
      <c r="ASP21" s="4">
        <v>0.44699976190714302</v>
      </c>
      <c r="ASQ21" s="4">
        <v>0.43915844535238102</v>
      </c>
      <c r="ASR21" s="4">
        <v>0.70164788492142804</v>
      </c>
      <c r="ASS21" s="4">
        <v>0.74838238907619004</v>
      </c>
      <c r="AST21" s="4">
        <v>0.52437978433333299</v>
      </c>
      <c r="ASU21" s="4">
        <v>0.62174719834047598</v>
      </c>
      <c r="ASV21" s="4">
        <v>0.28079748920238101</v>
      </c>
      <c r="ASW21" s="4">
        <v>0.23824901697857101</v>
      </c>
      <c r="ASX21" s="4">
        <v>0.66367565112142801</v>
      </c>
      <c r="ASY21" s="4">
        <v>0.67405816347857095</v>
      </c>
      <c r="ASZ21" s="4">
        <v>0.67664633391666695</v>
      </c>
      <c r="ATA21" s="4">
        <v>0.597223601378571</v>
      </c>
      <c r="ATB21" s="4">
        <v>3.1008330757142901E-2</v>
      </c>
      <c r="ATC21" s="4">
        <v>0.10404957922381</v>
      </c>
      <c r="ATD21" s="4">
        <v>3.67733894932381</v>
      </c>
      <c r="ATE21" s="4">
        <v>3.2569048615023801</v>
      </c>
      <c r="ATF21" s="4">
        <v>0.40035454751904798</v>
      </c>
      <c r="ATG21" s="4">
        <v>0.31615314924047599</v>
      </c>
      <c r="ATH21" s="4">
        <v>0.53123032406428605</v>
      </c>
      <c r="ATI21" s="4">
        <v>0.44273419871428599</v>
      </c>
      <c r="ATJ21" s="4">
        <v>0.55760627830476295</v>
      </c>
      <c r="ATK21" s="4">
        <v>0.49846310268333299</v>
      </c>
      <c r="ATL21" s="4">
        <v>0.43409795180476202</v>
      </c>
      <c r="ATM21" s="4">
        <v>0.38538324260476198</v>
      </c>
      <c r="ATN21" s="4">
        <v>-0.68722985183333296</v>
      </c>
      <c r="ATO21" s="4">
        <v>-0.76619046647619005</v>
      </c>
      <c r="ATP21" s="4">
        <v>1.1442950149690501</v>
      </c>
      <c r="ATQ21" s="4">
        <v>0.84365706751190495</v>
      </c>
      <c r="ATR21" s="4">
        <v>0.78518272245238097</v>
      </c>
      <c r="ATS21" s="4">
        <v>0.76282781020476198</v>
      </c>
      <c r="ATT21" s="4">
        <v>0.62887042366190504</v>
      </c>
      <c r="ATU21" s="4">
        <v>0.59416392451190503</v>
      </c>
      <c r="ATV21" s="4">
        <v>0.31000285964047603</v>
      </c>
      <c r="ATW21" s="4">
        <v>0.31157568658809498</v>
      </c>
      <c r="ATX21" s="4">
        <v>0.394876082004402</v>
      </c>
      <c r="ATY21" s="4">
        <v>0.40833902415804602</v>
      </c>
      <c r="ATZ21" s="4">
        <v>0.53795058403809504</v>
      </c>
      <c r="AUA21" s="4">
        <v>0.54856650444761901</v>
      </c>
      <c r="AUB21" s="4">
        <v>-0.77155220604761898</v>
      </c>
      <c r="AUC21" s="4">
        <v>-0.74409080111904802</v>
      </c>
      <c r="AUD21" s="4">
        <v>1.1663049627214299</v>
      </c>
      <c r="AUE21" s="4">
        <v>1.2199101618619099</v>
      </c>
      <c r="AUF21" s="4">
        <v>7.9116161604166693E-2</v>
      </c>
      <c r="AUG21" s="4">
        <v>5.0967186499999997E-2</v>
      </c>
      <c r="AUH21" s="4">
        <v>5.8285945999999998E-2</v>
      </c>
      <c r="AUI21" s="4">
        <v>7.7871113374999995E-2</v>
      </c>
      <c r="AUJ21" s="4">
        <v>0.33394894677083298</v>
      </c>
      <c r="AUK21" s="4">
        <v>0.19368228327083301</v>
      </c>
      <c r="AUL21" s="4">
        <v>7.8342145000000002E-2</v>
      </c>
      <c r="AUM21" s="4">
        <v>0.36925792864583301</v>
      </c>
      <c r="AUN21" s="4">
        <v>5.9132585000000001E-2</v>
      </c>
      <c r="AUO21" s="4">
        <v>7.2218295624999998E-2</v>
      </c>
      <c r="AUP21" s="4">
        <v>6.6254528041666705E-2</v>
      </c>
      <c r="AUQ21" s="4">
        <v>5.77581E-2</v>
      </c>
      <c r="AUR21" s="4">
        <v>6.7395833333333294E-2</v>
      </c>
      <c r="AUS21" s="4">
        <v>0.126020833333333</v>
      </c>
      <c r="AUT21" s="4">
        <v>1.8270833333333299E-2</v>
      </c>
      <c r="AUU21" s="4">
        <v>7.3124999999999996E-2</v>
      </c>
      <c r="AUV21" s="4">
        <v>0.139875</v>
      </c>
      <c r="AUW21" s="4">
        <v>1.8062499999999999E-2</v>
      </c>
      <c r="AUX21" s="4">
        <v>31.58</v>
      </c>
      <c r="AUY21" s="4">
        <v>31.2120833333333</v>
      </c>
      <c r="AUZ21" s="4">
        <v>56.1175</v>
      </c>
      <c r="AVA21" s="4">
        <v>29.066041666666699</v>
      </c>
      <c r="AVB21" s="4">
        <v>29.259166666666701</v>
      </c>
      <c r="AVC21" s="4">
        <v>31.7945833333333</v>
      </c>
      <c r="AVD21" s="4">
        <v>31.878333333333401</v>
      </c>
      <c r="AVE21" s="4">
        <v>-6.7801877916666697E-2</v>
      </c>
      <c r="AVF21" s="4">
        <v>-5.9053247916666697E-2</v>
      </c>
      <c r="AVG21" s="4">
        <v>78.689166666666694</v>
      </c>
      <c r="AVH21" s="4">
        <v>73.030208333333306</v>
      </c>
      <c r="AVI21" s="4">
        <v>151</v>
      </c>
      <c r="AVJ21" s="4">
        <f t="shared" si="104"/>
        <v>72.310833333333306</v>
      </c>
      <c r="AVK21" s="4">
        <f t="shared" si="105"/>
        <v>77.969791666666694</v>
      </c>
      <c r="AVL21" s="4">
        <v>2331.5458333333299</v>
      </c>
      <c r="AVM21" s="4">
        <v>2203.1408750000001</v>
      </c>
      <c r="AVN21" s="4">
        <v>0.64923373443541699</v>
      </c>
      <c r="AVO21" s="4">
        <v>0.61600727438541703</v>
      </c>
      <c r="AVP21" s="4">
        <v>-0.139051544354167</v>
      </c>
      <c r="AVQ21" s="4">
        <v>0.42278797153749997</v>
      </c>
      <c r="AVR21" s="4">
        <v>0.69478389321875</v>
      </c>
      <c r="AVS21" s="4">
        <v>0.73148548494374999</v>
      </c>
      <c r="AVT21" s="4">
        <v>-5.58695365229167E-2</v>
      </c>
      <c r="AVU21" s="4">
        <v>0.58097665235416696</v>
      </c>
      <c r="AVV21" s="4">
        <v>0.72305796819583301</v>
      </c>
      <c r="AVW21" s="4">
        <v>0.26263484565</v>
      </c>
      <c r="AVX21" s="4">
        <v>0.72861903121041705</v>
      </c>
      <c r="AVY21" s="4">
        <v>0.69814208951458301</v>
      </c>
      <c r="AVZ21" s="4">
        <v>0.67212582484791605</v>
      </c>
      <c r="AWA21" s="4">
        <v>0.61218352399999998</v>
      </c>
      <c r="AWB21" s="4">
        <v>0.150557226825</v>
      </c>
      <c r="AWC21" s="4">
        <v>0.14304097425625001</v>
      </c>
      <c r="AWD21" s="4">
        <v>3.7203420256645798</v>
      </c>
      <c r="AWE21" s="4">
        <v>3.31345128359792</v>
      </c>
      <c r="AWF21" s="4">
        <v>1.04138466415417</v>
      </c>
      <c r="AWG21" s="4">
        <v>0.35665814964166698</v>
      </c>
      <c r="AWH21" s="4">
        <v>1.0240610607562499</v>
      </c>
      <c r="AWI21" s="4">
        <v>0.48504934034791702</v>
      </c>
      <c r="AWJ21" s="4">
        <v>1.06630922902917</v>
      </c>
      <c r="AWK21" s="4">
        <v>0.53718876163958296</v>
      </c>
      <c r="AWL21" s="4">
        <v>1.11423315819583</v>
      </c>
      <c r="AWM21" s="4">
        <v>0.42270954498125002</v>
      </c>
      <c r="AWN21" s="4">
        <v>0.120440245283333</v>
      </c>
      <c r="AWO21" s="4">
        <v>-0.73404195560416696</v>
      </c>
      <c r="AWP21" s="4">
        <v>6.0268298745833402</v>
      </c>
      <c r="AWQ21" s="4">
        <v>1.0100346368020801</v>
      </c>
      <c r="AWR21" s="4">
        <v>0.770204389172917</v>
      </c>
      <c r="AWS21" s="4">
        <v>0.74479273883541697</v>
      </c>
      <c r="AWT21" s="4">
        <v>0.60344873796458298</v>
      </c>
      <c r="AWU21" s="4">
        <v>0.57257152013750001</v>
      </c>
      <c r="AWV21" s="4">
        <v>0.31274019209583298</v>
      </c>
      <c r="AWW21" s="4">
        <v>0.30226224286041697</v>
      </c>
      <c r="AWX21" s="4">
        <v>0.40599502812581301</v>
      </c>
      <c r="AWY21" s="4">
        <v>0.40603357337247298</v>
      </c>
      <c r="AWZ21" s="4">
        <v>0.5473590088625</v>
      </c>
      <c r="AXA21" s="4">
        <v>0.54368425408124998</v>
      </c>
      <c r="AXB21" s="4">
        <v>-0.75219180289583398</v>
      </c>
      <c r="AXC21" s="4">
        <v>-0.72699563831250003</v>
      </c>
      <c r="AXD21" s="4">
        <v>1.21151021079583</v>
      </c>
      <c r="AXE21" s="4">
        <v>1.1952709921895801</v>
      </c>
      <c r="AXF21" s="29">
        <v>5.17</v>
      </c>
      <c r="AXG21" s="30">
        <v>0.98</v>
      </c>
      <c r="AXH21" s="29">
        <v>77.900000000000006</v>
      </c>
      <c r="AXI21" s="29">
        <v>28</v>
      </c>
      <c r="AXJ21" s="29">
        <v>6</v>
      </c>
      <c r="AXK21" s="29">
        <v>13.2</v>
      </c>
    </row>
    <row r="22" spans="1:1311" x14ac:dyDescent="0.25">
      <c r="A22" s="4">
        <v>21</v>
      </c>
      <c r="B22" s="4">
        <v>6</v>
      </c>
      <c r="C22" s="4" t="s">
        <v>9</v>
      </c>
      <c r="D22" s="4">
        <v>70</v>
      </c>
      <c r="E22" s="4">
        <v>5</v>
      </c>
      <c r="F22" s="4">
        <v>2</v>
      </c>
      <c r="G22" s="4" t="s">
        <v>14</v>
      </c>
      <c r="H22" s="22">
        <v>-9999</v>
      </c>
      <c r="I22" s="22">
        <v>-9999</v>
      </c>
      <c r="J22" s="22">
        <v>-9999</v>
      </c>
      <c r="K22" s="22">
        <v>-9999</v>
      </c>
      <c r="L22" s="4">
        <f t="shared" si="18"/>
        <v>0</v>
      </c>
      <c r="M22" s="4">
        <v>0</v>
      </c>
      <c r="N22" s="4">
        <v>53.839999999999996</v>
      </c>
      <c r="O22" s="4">
        <v>24.72</v>
      </c>
      <c r="P22" s="4">
        <v>21.439999999999998</v>
      </c>
      <c r="Q22" s="4">
        <v>59.839999999999996</v>
      </c>
      <c r="R22" s="4">
        <v>21.439999999999998</v>
      </c>
      <c r="S22" s="4">
        <v>18.720000000000006</v>
      </c>
      <c r="T22" s="4">
        <v>60.56</v>
      </c>
      <c r="U22" s="4">
        <v>24.72</v>
      </c>
      <c r="V22" s="4">
        <v>14.720000000000006</v>
      </c>
      <c r="W22" s="4">
        <v>60.56</v>
      </c>
      <c r="X22" s="4">
        <v>18.72</v>
      </c>
      <c r="Y22" s="4">
        <v>20.720000000000006</v>
      </c>
      <c r="Z22" s="4" t="s">
        <v>60</v>
      </c>
      <c r="AA22" s="4">
        <v>9</v>
      </c>
      <c r="AB22" s="4">
        <v>7.2</v>
      </c>
      <c r="AC22" s="4">
        <v>0.6</v>
      </c>
      <c r="AD22" s="4" t="s">
        <v>40</v>
      </c>
      <c r="AE22" s="4">
        <v>2</v>
      </c>
      <c r="AF22" s="4">
        <v>0.9</v>
      </c>
      <c r="AG22" s="4">
        <v>1.6</v>
      </c>
      <c r="AH22" s="4">
        <v>3</v>
      </c>
      <c r="AI22" s="4">
        <v>366</v>
      </c>
      <c r="AJ22" s="4">
        <v>28</v>
      </c>
      <c r="AK22" s="4">
        <v>0.66</v>
      </c>
      <c r="AL22" s="4">
        <v>9</v>
      </c>
      <c r="AM22" s="4">
        <v>5.5</v>
      </c>
      <c r="AN22" s="4">
        <v>1.1100000000000001</v>
      </c>
      <c r="AO22" s="4">
        <v>5237</v>
      </c>
      <c r="AP22" s="4">
        <v>198</v>
      </c>
      <c r="AQ22" s="4">
        <v>387</v>
      </c>
      <c r="AR22" s="4">
        <v>30.5</v>
      </c>
      <c r="AS22" s="4">
        <v>0</v>
      </c>
      <c r="AT22" s="4">
        <v>3</v>
      </c>
      <c r="AU22" s="4">
        <v>86</v>
      </c>
      <c r="AV22" s="4">
        <v>5</v>
      </c>
      <c r="AW22" s="4">
        <v>6</v>
      </c>
      <c r="AX22" s="4">
        <v>78</v>
      </c>
      <c r="AY22" s="4">
        <v>4.335</v>
      </c>
      <c r="AZ22" s="4">
        <v>1.56</v>
      </c>
      <c r="BA22" s="4">
        <v>1.0249999999999999</v>
      </c>
      <c r="BB22" s="4">
        <v>0.72</v>
      </c>
      <c r="BC22" s="4">
        <v>3.4449999999999998</v>
      </c>
      <c r="BD22" s="22">
        <v>-9999</v>
      </c>
      <c r="BE22" s="22">
        <v>-9999</v>
      </c>
      <c r="BF22" s="5">
        <f t="shared" si="19"/>
        <v>23.58</v>
      </c>
      <c r="BG22" s="5">
        <f t="shared" si="20"/>
        <v>27.68</v>
      </c>
      <c r="BH22" s="5">
        <f t="shared" si="21"/>
        <v>30.56</v>
      </c>
      <c r="BI22" s="5">
        <f t="shared" si="22"/>
        <v>44.339999999999996</v>
      </c>
      <c r="BJ22" s="5">
        <f t="shared" si="23"/>
        <v>-39951.660000000003</v>
      </c>
      <c r="BK22" s="4">
        <f t="shared" si="0"/>
        <v>2.88</v>
      </c>
      <c r="BL22" s="4">
        <f t="shared" si="1"/>
        <v>13.78</v>
      </c>
      <c r="BM22" s="4">
        <f t="shared" si="2"/>
        <v>-39996</v>
      </c>
      <c r="BN22" s="4">
        <f t="shared" si="24"/>
        <v>-39979.339999999997</v>
      </c>
      <c r="BO22" s="4">
        <v>0.76148489554631538</v>
      </c>
      <c r="BP22" s="4">
        <v>0</v>
      </c>
      <c r="BQ22" s="4">
        <v>0</v>
      </c>
      <c r="BR22" s="4">
        <v>0</v>
      </c>
      <c r="BS22" s="4">
        <v>0.1856218331410224</v>
      </c>
      <c r="BT22" s="4">
        <v>0.4185559818625742</v>
      </c>
      <c r="BU22" s="4">
        <v>4.9758670448325614E-3</v>
      </c>
      <c r="BV22" s="5">
        <f t="shared" si="25"/>
        <v>3.0459395821852615</v>
      </c>
      <c r="BW22" s="5">
        <f t="shared" si="26"/>
        <v>3.0459395821852615</v>
      </c>
      <c r="BX22" s="5">
        <f t="shared" si="27"/>
        <v>3.0459395821852615</v>
      </c>
      <c r="BY22" s="5">
        <f t="shared" si="28"/>
        <v>5.4626508421996478</v>
      </c>
      <c r="BZ22" s="4">
        <f t="shared" si="29"/>
        <v>0</v>
      </c>
      <c r="CA22" s="4">
        <f t="shared" si="30"/>
        <v>0.74248733256408961</v>
      </c>
      <c r="CB22" s="4">
        <f t="shared" si="31"/>
        <v>1.6742239274502968</v>
      </c>
      <c r="CC22" s="4">
        <f t="shared" ref="CC22:CD22" si="166">SUM(BZ22:CB22)</f>
        <v>2.4167112600143863</v>
      </c>
      <c r="CD22" s="4">
        <f t="shared" si="166"/>
        <v>4.8334225200287726</v>
      </c>
      <c r="CE22" s="4">
        <v>1.8049999999999999</v>
      </c>
      <c r="CF22" s="4">
        <v>0.77500000000000002</v>
      </c>
      <c r="CG22" s="4">
        <v>1.4449999999999998</v>
      </c>
      <c r="CH22" s="4">
        <v>0.495</v>
      </c>
      <c r="CI22" s="4">
        <v>0.57000000000000006</v>
      </c>
      <c r="CJ22" s="4">
        <v>0.76500000000000001</v>
      </c>
      <c r="CK22" s="4">
        <v>0.55000000000000004</v>
      </c>
      <c r="CL22" s="5">
        <f t="shared" si="131"/>
        <v>10.32</v>
      </c>
      <c r="CM22" s="5">
        <f t="shared" si="132"/>
        <v>16.100000000000001</v>
      </c>
      <c r="CN22" s="5">
        <f t="shared" si="133"/>
        <v>18.080000000000002</v>
      </c>
      <c r="CO22" s="5">
        <f t="shared" si="134"/>
        <v>20.360000000000003</v>
      </c>
      <c r="CP22" s="5">
        <f t="shared" si="135"/>
        <v>23.42</v>
      </c>
      <c r="CQ22" s="4">
        <f t="shared" si="136"/>
        <v>1.98</v>
      </c>
      <c r="CR22" s="4">
        <f t="shared" si="137"/>
        <v>2.2800000000000002</v>
      </c>
      <c r="CS22" s="4">
        <f t="shared" si="138"/>
        <v>3.06</v>
      </c>
      <c r="CT22" s="4">
        <f t="shared" si="139"/>
        <v>7.32</v>
      </c>
      <c r="CU22" s="4">
        <v>2.9550000000000001</v>
      </c>
      <c r="CV22" s="4">
        <v>1.575</v>
      </c>
      <c r="CW22" s="4">
        <v>1.125</v>
      </c>
      <c r="CX22" s="4">
        <v>1.1200000000000001</v>
      </c>
      <c r="CY22" s="4">
        <v>1.1700000000000002</v>
      </c>
      <c r="CZ22" s="4">
        <v>1.21</v>
      </c>
      <c r="DA22" s="4">
        <v>0.98</v>
      </c>
      <c r="DB22" s="5">
        <f t="shared" si="140"/>
        <v>18.12</v>
      </c>
      <c r="DC22" s="5">
        <f t="shared" si="141"/>
        <v>22.62</v>
      </c>
      <c r="DD22" s="5">
        <f t="shared" si="142"/>
        <v>27.1</v>
      </c>
      <c r="DE22" s="5">
        <f t="shared" si="143"/>
        <v>31.78</v>
      </c>
      <c r="DF22" s="5">
        <f t="shared" si="144"/>
        <v>36.620000000000005</v>
      </c>
      <c r="DG22" s="4">
        <f t="shared" si="145"/>
        <v>4.4800000000000004</v>
      </c>
      <c r="DH22" s="4">
        <f t="shared" si="146"/>
        <v>4.6800000000000006</v>
      </c>
      <c r="DI22" s="4">
        <f t="shared" si="147"/>
        <v>4.84</v>
      </c>
      <c r="DJ22" s="4">
        <f t="shared" si="148"/>
        <v>14</v>
      </c>
      <c r="DK22" s="4">
        <f t="shared" si="119"/>
        <v>28.56</v>
      </c>
      <c r="DL22" s="4">
        <f t="shared" si="120"/>
        <v>14.1</v>
      </c>
      <c r="DM22" s="4">
        <f t="shared" si="121"/>
        <v>15.42</v>
      </c>
      <c r="DN22" s="4">
        <f t="shared" si="122"/>
        <v>9.6900000000000013</v>
      </c>
      <c r="DO22" s="4">
        <f t="shared" si="123"/>
        <v>10.440000000000003</v>
      </c>
      <c r="DP22" s="4">
        <f t="shared" si="124"/>
        <v>11.850000000000001</v>
      </c>
      <c r="DQ22" s="4">
        <f>((CK22/5)+(DA22/5))*30</f>
        <v>9.1800000000000015</v>
      </c>
      <c r="DR22" s="4">
        <v>0.36808338571516069</v>
      </c>
      <c r="DS22" s="4">
        <v>0.36557620765510218</v>
      </c>
      <c r="DT22" s="4">
        <v>0.36655786101226218</v>
      </c>
      <c r="DU22" s="4">
        <v>0.361911727982834</v>
      </c>
      <c r="DV22" s="4">
        <v>0.36278029206918894</v>
      </c>
      <c r="DW22" s="4">
        <v>0.36356120547364218</v>
      </c>
      <c r="DX22" s="4">
        <v>0.36079499458286618</v>
      </c>
      <c r="DY22" s="22">
        <v>-9999</v>
      </c>
      <c r="DZ22" s="22">
        <v>-9999</v>
      </c>
      <c r="EA22" s="22">
        <v>-9999</v>
      </c>
      <c r="EB22" s="22">
        <v>-9999</v>
      </c>
      <c r="EC22" s="22">
        <v>-9999</v>
      </c>
      <c r="ED22" s="22">
        <v>-9999</v>
      </c>
      <c r="EE22" s="22">
        <v>-9999</v>
      </c>
      <c r="EF22" s="22">
        <v>-9999</v>
      </c>
      <c r="EG22" s="22">
        <v>-9999</v>
      </c>
      <c r="EH22" s="22">
        <v>-9999</v>
      </c>
      <c r="EI22" s="22">
        <v>-9999</v>
      </c>
      <c r="EJ22" s="22">
        <v>-9999</v>
      </c>
      <c r="EK22" s="22">
        <v>-9999</v>
      </c>
      <c r="EL22" s="22">
        <v>-9999</v>
      </c>
      <c r="EM22" s="22">
        <v>-9999</v>
      </c>
      <c r="EN22" s="22">
        <v>-9999</v>
      </c>
      <c r="EO22" s="22">
        <v>-9999</v>
      </c>
      <c r="EP22" s="22">
        <v>-9999</v>
      </c>
      <c r="EQ22" s="22">
        <v>-9999</v>
      </c>
      <c r="ER22" s="22">
        <v>-9999</v>
      </c>
      <c r="ES22" s="22">
        <v>-9999</v>
      </c>
      <c r="ET22" s="22">
        <v>-9999</v>
      </c>
      <c r="EU22" s="22">
        <v>-9999</v>
      </c>
      <c r="EV22" s="22">
        <v>-9999</v>
      </c>
      <c r="EW22" s="22">
        <v>-9999</v>
      </c>
      <c r="EX22" s="22">
        <v>-9999</v>
      </c>
      <c r="EY22" s="22">
        <v>-9999</v>
      </c>
      <c r="EZ22" s="22">
        <v>-9999</v>
      </c>
      <c r="FA22" s="22">
        <v>-9999</v>
      </c>
      <c r="FB22" s="4">
        <v>3.7415296703597813E-2</v>
      </c>
      <c r="FC22" s="4">
        <f t="shared" si="47"/>
        <v>374.15296703597812</v>
      </c>
      <c r="FD22" s="4">
        <v>0.36950377721765343</v>
      </c>
      <c r="FE22" s="18">
        <v>18.399999999999999</v>
      </c>
      <c r="FF22" s="11">
        <v>16.399999999999999</v>
      </c>
      <c r="FG22" s="18">
        <v>14.7</v>
      </c>
      <c r="FH22" s="11">
        <v>8.1</v>
      </c>
      <c r="FI22" s="19">
        <v>8.1999999999999993</v>
      </c>
      <c r="FJ22" s="11">
        <v>10.8</v>
      </c>
      <c r="FK22" s="20">
        <v>9</v>
      </c>
      <c r="FL22" s="20">
        <v>6.9</v>
      </c>
      <c r="FM22" s="20">
        <v>10.1</v>
      </c>
      <c r="FN22" s="10">
        <v>6.8</v>
      </c>
      <c r="FO22" s="10">
        <v>8.1</v>
      </c>
      <c r="FP22" s="20">
        <v>12.1</v>
      </c>
      <c r="FQ22" s="10">
        <v>12.3</v>
      </c>
      <c r="FR22" s="20">
        <v>8.6</v>
      </c>
      <c r="FS22" s="10">
        <v>8.5</v>
      </c>
      <c r="FT22" s="10">
        <v>8.4</v>
      </c>
      <c r="FU22" s="10">
        <v>9</v>
      </c>
      <c r="FV22" s="10">
        <v>10.6</v>
      </c>
      <c r="FW22" s="10">
        <v>9.3000000000000007</v>
      </c>
      <c r="FX22" s="10">
        <v>10.6</v>
      </c>
      <c r="FY22" s="10">
        <v>8.6999999999999993</v>
      </c>
      <c r="FZ22" s="10">
        <v>22.6</v>
      </c>
      <c r="GA22" s="18">
        <v>31.9</v>
      </c>
      <c r="GB22" s="18">
        <v>29.1</v>
      </c>
      <c r="GC22" s="18">
        <v>24.7</v>
      </c>
      <c r="GD22" s="18">
        <v>24.9</v>
      </c>
      <c r="GE22" s="18">
        <v>27.2</v>
      </c>
      <c r="GF22" s="21">
        <v>26.1</v>
      </c>
      <c r="GG22" s="21">
        <v>19.2</v>
      </c>
      <c r="GH22" s="21">
        <v>21.2</v>
      </c>
      <c r="GI22" s="21">
        <v>20.3</v>
      </c>
      <c r="GJ22" s="21">
        <v>24.5</v>
      </c>
      <c r="GK22" s="20">
        <v>34</v>
      </c>
      <c r="GL22" s="20">
        <v>19.5</v>
      </c>
      <c r="GM22" s="20">
        <v>38</v>
      </c>
      <c r="GN22" s="20">
        <v>32</v>
      </c>
      <c r="GO22" s="20">
        <v>42.5</v>
      </c>
      <c r="GP22" s="20">
        <v>39</v>
      </c>
      <c r="GQ22" s="20">
        <v>45</v>
      </c>
      <c r="GR22" s="20">
        <v>39</v>
      </c>
      <c r="GS22" s="20">
        <v>54</v>
      </c>
      <c r="GT22" s="20">
        <v>46</v>
      </c>
      <c r="GU22" s="20">
        <v>55</v>
      </c>
      <c r="GV22" s="20">
        <v>40.5</v>
      </c>
      <c r="GW22" s="20">
        <v>51</v>
      </c>
      <c r="GX22" s="20">
        <v>40.5</v>
      </c>
      <c r="GY22" s="22">
        <v>2454.1133455210238</v>
      </c>
      <c r="GZ22" s="22">
        <v>1341.7560975609756</v>
      </c>
      <c r="HA22" s="22">
        <v>466.699604743083</v>
      </c>
      <c r="HB22" s="22">
        <v>7.569721115537849</v>
      </c>
      <c r="HC22" s="22">
        <v>11.144278606965173</v>
      </c>
      <c r="HD22" s="22">
        <v>9.2337917485265226</v>
      </c>
      <c r="HE22" s="22">
        <v>7.8156312625250504</v>
      </c>
      <c r="HF22" s="22">
        <v>5.8999999999999995</v>
      </c>
      <c r="HG22" s="22">
        <v>1.7928286852589641</v>
      </c>
      <c r="HH22" s="10">
        <v>5.0606999999999998</v>
      </c>
      <c r="HI22" s="10">
        <v>4.5199999999999996</v>
      </c>
      <c r="HJ22" s="4">
        <v>3.96</v>
      </c>
      <c r="HK22" s="10">
        <v>2.5514000000000001</v>
      </c>
      <c r="HL22" s="10">
        <v>2.1063000000000001</v>
      </c>
      <c r="HM22" s="10">
        <v>5.0606999999999998</v>
      </c>
      <c r="HN22" s="10">
        <v>4.5199999999999996</v>
      </c>
      <c r="HO22" s="10">
        <v>3.8538000000000001</v>
      </c>
      <c r="HP22" s="10">
        <v>2.7061999999999999</v>
      </c>
      <c r="HQ22" s="10">
        <v>2.4782000000000002</v>
      </c>
      <c r="HR22" s="10">
        <v>2.0678999999999998</v>
      </c>
      <c r="HS22" s="10">
        <v>2.0964</v>
      </c>
      <c r="HT22" s="10">
        <v>2.2063000000000001</v>
      </c>
      <c r="HU22" s="10">
        <v>2.1063000000000001</v>
      </c>
      <c r="HV22" s="18">
        <v>205.1</v>
      </c>
      <c r="HW22" s="18">
        <v>72.09</v>
      </c>
      <c r="HX22" s="17">
        <f t="shared" si="48"/>
        <v>133.01</v>
      </c>
      <c r="HY22" s="11">
        <v>11</v>
      </c>
      <c r="HZ22" s="11">
        <v>203.3</v>
      </c>
      <c r="IA22" s="11">
        <v>32.880000000000003</v>
      </c>
      <c r="IB22" s="20">
        <f t="shared" si="49"/>
        <v>170.42000000000002</v>
      </c>
      <c r="IC22" s="23">
        <v>65</v>
      </c>
      <c r="ID22" s="11">
        <v>225</v>
      </c>
      <c r="IE22" s="11">
        <v>32.880000000000003</v>
      </c>
      <c r="IF22" s="10">
        <f t="shared" si="50"/>
        <v>192.12</v>
      </c>
      <c r="IG22" s="11">
        <v>115</v>
      </c>
      <c r="IH22" s="11">
        <v>32.880000000000003</v>
      </c>
      <c r="II22" s="10">
        <f t="shared" si="51"/>
        <v>82.12</v>
      </c>
      <c r="IJ22" s="11">
        <v>147.30000000000001</v>
      </c>
      <c r="IK22" s="11">
        <v>32.880000000000003</v>
      </c>
      <c r="IL22" s="10">
        <f t="shared" si="52"/>
        <v>114.42000000000002</v>
      </c>
      <c r="IM22" s="24">
        <v>56.6</v>
      </c>
      <c r="IN22" s="24">
        <v>6.91</v>
      </c>
      <c r="IO22" s="24">
        <v>96.4</v>
      </c>
      <c r="IP22" s="24">
        <v>32.880000000000003</v>
      </c>
      <c r="IQ22" s="20">
        <f t="shared" si="153"/>
        <v>49.69</v>
      </c>
      <c r="IR22" s="20">
        <f t="shared" si="154"/>
        <v>63.52</v>
      </c>
      <c r="IS22" s="17">
        <f t="shared" si="155"/>
        <v>622.74509803921569</v>
      </c>
      <c r="IT22" s="17">
        <f t="shared" si="156"/>
        <v>556.02240896358535</v>
      </c>
      <c r="IU22" s="22">
        <f t="shared" si="7"/>
        <v>1304.0196078431372</v>
      </c>
      <c r="IV22" s="17">
        <f t="shared" si="8"/>
        <v>1670.7843137254904</v>
      </c>
      <c r="IW22" s="17">
        <f t="shared" si="9"/>
        <v>805.0980392156863</v>
      </c>
      <c r="IX22" s="17">
        <f t="shared" si="57"/>
        <v>1121.7647058823532</v>
      </c>
      <c r="IY22" s="22">
        <f t="shared" si="10"/>
        <v>1883.5294117647059</v>
      </c>
      <c r="IZ22" s="17">
        <f t="shared" si="58"/>
        <v>4901.666666666667</v>
      </c>
      <c r="JA22" s="17">
        <f t="shared" si="59"/>
        <v>487.15686274509807</v>
      </c>
      <c r="JB22" s="18">
        <v>41.7</v>
      </c>
      <c r="JC22" s="19">
        <v>2.1703148756947361</v>
      </c>
      <c r="JD22" s="4">
        <v>2.35</v>
      </c>
      <c r="JE22" s="4">
        <f t="shared" si="11"/>
        <v>30.644460784313726</v>
      </c>
      <c r="JF22" s="28">
        <v>0.36802553043262193</v>
      </c>
      <c r="JG22" s="4">
        <v>0.69</v>
      </c>
      <c r="JH22" s="4">
        <f t="shared" si="12"/>
        <v>11.528411764705883</v>
      </c>
      <c r="JI22" s="28">
        <v>0.36732128621862775</v>
      </c>
      <c r="JJ22" s="4">
        <v>0.94</v>
      </c>
      <c r="JK22" s="4">
        <f t="shared" si="13"/>
        <v>7.5679215686274501</v>
      </c>
      <c r="JL22" s="28">
        <v>0.36704496707669637</v>
      </c>
      <c r="JM22" s="4">
        <v>3.64</v>
      </c>
      <c r="JN22" s="4">
        <f t="shared" si="14"/>
        <v>17.73250980392157</v>
      </c>
      <c r="JO22" s="28">
        <v>0.36804761111481515</v>
      </c>
      <c r="JP22" s="17">
        <f t="shared" si="60"/>
        <v>67.473303921568629</v>
      </c>
      <c r="JQ22" s="17">
        <f t="shared" si="61"/>
        <v>60.244021358543414</v>
      </c>
      <c r="JR22" s="20">
        <v>20</v>
      </c>
      <c r="JS22" s="5">
        <v>132.60298299999999</v>
      </c>
      <c r="JT22" s="17">
        <v>2.41</v>
      </c>
      <c r="JU22" s="17">
        <f t="shared" si="62"/>
        <v>1.9000000000000001</v>
      </c>
      <c r="JV22" s="4">
        <f t="shared" si="112"/>
        <v>1374.777213506318</v>
      </c>
      <c r="JW22" s="10">
        <v>0.72</v>
      </c>
      <c r="JX22" s="4">
        <f t="shared" si="114"/>
        <v>0.37894736842105259</v>
      </c>
      <c r="JY22" s="4">
        <f t="shared" si="63"/>
        <v>520.96820722344683</v>
      </c>
      <c r="JZ22" s="4">
        <f t="shared" si="64"/>
        <v>583.48439209026049</v>
      </c>
      <c r="KA22" s="10">
        <v>0.92</v>
      </c>
      <c r="KB22" s="4">
        <f t="shared" si="15"/>
        <v>0.48421052631578948</v>
      </c>
      <c r="KC22" s="4">
        <f t="shared" si="16"/>
        <v>665.6815981188488</v>
      </c>
      <c r="KD22" s="4">
        <f t="shared" si="65"/>
        <v>745.56338989311075</v>
      </c>
      <c r="KE22" s="4">
        <v>2.7</v>
      </c>
      <c r="KF22" s="4">
        <v>41.1</v>
      </c>
      <c r="KG22" s="4">
        <f t="shared" si="66"/>
        <v>252.50000000000003</v>
      </c>
      <c r="KH22" s="4">
        <v>3.4332386440789002</v>
      </c>
      <c r="KI22" s="4">
        <f t="shared" si="67"/>
        <v>3.7034727354694237</v>
      </c>
      <c r="KJ22" s="4">
        <f t="shared" si="17"/>
        <v>27.611736870332951</v>
      </c>
      <c r="KK22" s="28">
        <v>0.36152360376287879</v>
      </c>
      <c r="KL22" s="4">
        <v>3.85</v>
      </c>
      <c r="KM22" s="4">
        <v>0.284134047926829</v>
      </c>
      <c r="KN22" s="4">
        <v>0.45790715965853601</v>
      </c>
      <c r="KO22" s="4">
        <v>0.25955734409756098</v>
      </c>
      <c r="KP22" s="4">
        <v>0.37438901326829299</v>
      </c>
      <c r="KQ22" s="4">
        <v>0.55488405621951198</v>
      </c>
      <c r="KR22" s="4">
        <v>0.49194156002438999</v>
      </c>
      <c r="KS22" s="4">
        <v>0.37810062209756101</v>
      </c>
      <c r="KT22" s="4">
        <v>0.553901249219512</v>
      </c>
      <c r="KU22" s="4">
        <v>0.51179115856097601</v>
      </c>
      <c r="KV22" s="4">
        <v>0.28470243902439002</v>
      </c>
      <c r="KW22" s="4">
        <v>0.45972195121951198</v>
      </c>
      <c r="KX22" s="4">
        <v>0.279275609756098</v>
      </c>
      <c r="KY22" s="4">
        <v>26.2185365853659</v>
      </c>
      <c r="KZ22" s="4">
        <v>23.440975609756102</v>
      </c>
      <c r="LA22" s="4">
        <v>15.478780487804899</v>
      </c>
      <c r="LB22" s="4">
        <v>34.407073170731699</v>
      </c>
      <c r="LC22" s="4">
        <v>34.609756097560997</v>
      </c>
      <c r="LD22" s="4">
        <v>25.93</v>
      </c>
      <c r="LE22" s="4">
        <v>25.786097560975598</v>
      </c>
      <c r="LF22" s="4">
        <v>0.23126895121951199</v>
      </c>
      <c r="LG22" s="4">
        <v>0.21979595365853699</v>
      </c>
      <c r="LH22" s="4">
        <v>51.437560975609799</v>
      </c>
      <c r="LI22" s="4">
        <v>48.735121951219497</v>
      </c>
      <c r="LJ22" s="4">
        <v>53</v>
      </c>
      <c r="LK22" s="4">
        <f t="shared" si="68"/>
        <v>1.5624390243902013</v>
      </c>
      <c r="LL22" s="4">
        <f t="shared" si="69"/>
        <v>4.2648780487805027</v>
      </c>
      <c r="LM22" s="4">
        <v>1712.92892682927</v>
      </c>
      <c r="LN22" s="4">
        <v>1651.6027560975599</v>
      </c>
      <c r="LO22" s="4">
        <v>0.18854997048048799</v>
      </c>
      <c r="LP22" s="4">
        <v>0.19316528130243901</v>
      </c>
      <c r="LQ22" s="4">
        <v>0.150191136641463</v>
      </c>
      <c r="LR22" s="4">
        <v>0.135436632412195</v>
      </c>
      <c r="LS22" s="4">
        <v>9.2817189753658505E-2</v>
      </c>
      <c r="LT22" s="4">
        <v>9.4715132882926795E-2</v>
      </c>
      <c r="LU22" s="4">
        <v>5.3528093063414599E-2</v>
      </c>
      <c r="LV22" s="4">
        <v>3.5588628126829301E-2</v>
      </c>
      <c r="LW22" s="4">
        <v>3.9486538868292703E-2</v>
      </c>
      <c r="LX22" s="4">
        <v>5.9333881492682899E-2</v>
      </c>
      <c r="LY22" s="4">
        <v>0.32951798041463398</v>
      </c>
      <c r="LZ22" s="4">
        <v>0.36152304809268299</v>
      </c>
      <c r="MA22" s="4">
        <v>0.32090097581951199</v>
      </c>
      <c r="MB22" s="4">
        <v>0.321551553387805</v>
      </c>
      <c r="MC22" s="4">
        <v>0.15031658170000001</v>
      </c>
      <c r="MD22" s="4">
        <v>0.181180712329268</v>
      </c>
      <c r="ME22" s="4">
        <v>0.46507631852926801</v>
      </c>
      <c r="MF22" s="4">
        <v>0.48183260461463401</v>
      </c>
      <c r="MG22" s="4">
        <v>0.42058677521951199</v>
      </c>
      <c r="MH22" s="4">
        <v>0.74720693047073194</v>
      </c>
      <c r="MI22" s="4">
        <v>0.44162663492926801</v>
      </c>
      <c r="MJ22" s="4">
        <v>0.76946506142438997</v>
      </c>
      <c r="MK22" s="4">
        <v>0.23679939585853699</v>
      </c>
      <c r="ML22" s="4">
        <v>0.31777375623170701</v>
      </c>
      <c r="MM22" s="4">
        <v>0.20728679279024401</v>
      </c>
      <c r="MN22" s="4">
        <v>0.28430724663902401</v>
      </c>
      <c r="MO22" s="4">
        <v>-0.10151602663414599</v>
      </c>
      <c r="MP22" s="4">
        <v>-6.8255671051219505E-2</v>
      </c>
      <c r="MQ22" s="4">
        <v>0.44162663492926801</v>
      </c>
      <c r="MR22" s="4">
        <v>0.76946506142438997</v>
      </c>
      <c r="MS22" s="4">
        <v>0.10027093816341499</v>
      </c>
      <c r="MT22" s="4">
        <v>0.102064969168293</v>
      </c>
      <c r="MU22" s="4">
        <v>5.8968245139024399E-2</v>
      </c>
      <c r="MV22" s="4">
        <v>5.3428102743902403E-2</v>
      </c>
      <c r="MW22" s="4">
        <v>4.1549190243902398E-2</v>
      </c>
      <c r="MX22" s="4">
        <v>4.8906517717073203E-2</v>
      </c>
      <c r="MY22" s="4">
        <v>0.413638583639024</v>
      </c>
      <c r="MZ22" s="4">
        <v>0.47839372071219499</v>
      </c>
      <c r="NA22" s="4">
        <v>0.43656407721707302</v>
      </c>
      <c r="NB22" s="4">
        <v>0.50170972920975598</v>
      </c>
      <c r="NC22" s="4">
        <v>-0.111304302756098</v>
      </c>
      <c r="ND22" s="4">
        <v>-0.10139360995122</v>
      </c>
      <c r="NE22" s="4">
        <v>0.43656407721707302</v>
      </c>
      <c r="NF22" s="4">
        <v>0.50170972920975598</v>
      </c>
      <c r="NG22" s="4">
        <v>0.28168179106451602</v>
      </c>
      <c r="NH22" s="4">
        <v>0.45212014712903198</v>
      </c>
      <c r="NI22" s="4">
        <v>0.25612440509677398</v>
      </c>
      <c r="NJ22" s="4">
        <v>0.37269193719354798</v>
      </c>
      <c r="NK22" s="4">
        <v>0.54195898090322603</v>
      </c>
      <c r="NL22" s="4">
        <v>0.47815425922580601</v>
      </c>
      <c r="NM22" s="4">
        <v>0.36960171164516098</v>
      </c>
      <c r="NN22" s="4">
        <v>0.53969762009677402</v>
      </c>
      <c r="NO22" s="4">
        <v>0.50195680580645197</v>
      </c>
      <c r="NP22" s="4">
        <v>0.27052771212903198</v>
      </c>
      <c r="NQ22" s="4">
        <v>0.43615806451612898</v>
      </c>
      <c r="NR22" s="4">
        <v>0.26834997438709701</v>
      </c>
      <c r="NS22" s="4">
        <v>35.75</v>
      </c>
      <c r="NT22" s="4">
        <v>33.076774193548403</v>
      </c>
      <c r="NU22" s="4">
        <v>8.9583870967741905</v>
      </c>
      <c r="NV22" s="4">
        <v>55.022903225806402</v>
      </c>
      <c r="NW22" s="4">
        <v>55.129032258064498</v>
      </c>
      <c r="NX22" s="4">
        <v>38.26</v>
      </c>
      <c r="NY22" s="4">
        <v>38.35</v>
      </c>
      <c r="NZ22" s="4">
        <v>0.48217318064516101</v>
      </c>
      <c r="OA22" s="4">
        <v>0.44102004838709702</v>
      </c>
      <c r="OB22" s="4">
        <v>52.614516129032303</v>
      </c>
      <c r="OC22" s="4">
        <v>50.428709677419398</v>
      </c>
      <c r="OD22" s="4">
        <v>54.5</v>
      </c>
      <c r="OE22" s="4">
        <f t="shared" si="70"/>
        <v>1.8854838709676969</v>
      </c>
      <c r="OF22" s="4">
        <f t="shared" si="71"/>
        <v>4.0712903225806016</v>
      </c>
      <c r="OG22" s="4">
        <v>1739.6427741935499</v>
      </c>
      <c r="OH22" s="4">
        <v>1690.0319032258101</v>
      </c>
      <c r="OI22" s="4">
        <v>0.18686252459032299</v>
      </c>
      <c r="OJ22" s="4">
        <v>0.184100897593548</v>
      </c>
      <c r="OK22" s="4">
        <v>0.15185242918387101</v>
      </c>
      <c r="OL22" s="4">
        <v>0.12321469208064501</v>
      </c>
      <c r="OM22" s="4">
        <v>0.105914188006452</v>
      </c>
      <c r="ON22" s="4">
        <v>8.9449977087096802E-2</v>
      </c>
      <c r="OO22" s="4">
        <v>7.0135785316129004E-2</v>
      </c>
      <c r="OP22" s="4">
        <v>2.7298478509677399E-2</v>
      </c>
      <c r="OQ22" s="4">
        <v>3.6059227319354799E-2</v>
      </c>
      <c r="OR22" s="4">
        <v>6.22805565322581E-2</v>
      </c>
      <c r="OS22" s="4">
        <v>0.33565393586129</v>
      </c>
      <c r="OT22" s="4">
        <v>0.35716349828709698</v>
      </c>
      <c r="OU22" s="4">
        <v>0.33200232725161299</v>
      </c>
      <c r="OV22" s="4">
        <v>0.31505688573225799</v>
      </c>
      <c r="OW22" s="4">
        <v>0.15877318797741899</v>
      </c>
      <c r="OX22" s="4">
        <v>0.18538737547741899</v>
      </c>
      <c r="OY22" s="4">
        <v>0.460329577041936</v>
      </c>
      <c r="OZ22" s="4">
        <v>0.45393920497741902</v>
      </c>
      <c r="PA22" s="4">
        <v>0.328215488122581</v>
      </c>
      <c r="PB22" s="4">
        <v>0.67172864738387095</v>
      </c>
      <c r="PC22" s="4">
        <v>0.34999966385161302</v>
      </c>
      <c r="PD22" s="4">
        <v>0.68187459769032199</v>
      </c>
      <c r="PE22" s="4">
        <v>0.21548083106129001</v>
      </c>
      <c r="PF22" s="4">
        <v>0.35933537124838699</v>
      </c>
      <c r="PG22" s="4">
        <v>0.188332060312903</v>
      </c>
      <c r="PH22" s="4">
        <v>0.32573671921935499</v>
      </c>
      <c r="PI22" s="4">
        <v>-0.130985622032258</v>
      </c>
      <c r="PJ22" s="4">
        <v>-5.2050643258064501E-2</v>
      </c>
      <c r="PK22" s="4">
        <v>0.34999966385161302</v>
      </c>
      <c r="PL22" s="4">
        <v>0.68187459769032199</v>
      </c>
      <c r="PM22" s="4">
        <v>0.26986446931372599</v>
      </c>
      <c r="PN22" s="4">
        <v>0.42414290872548999</v>
      </c>
      <c r="PO22" s="4">
        <v>0.24483566672549001</v>
      </c>
      <c r="PP22" s="4">
        <v>0.35301573866666702</v>
      </c>
      <c r="PQ22" s="4">
        <v>0.528207455843137</v>
      </c>
      <c r="PR22" s="4">
        <v>0.46793712182352898</v>
      </c>
      <c r="PS22" s="4">
        <v>0.35293512466666699</v>
      </c>
      <c r="PT22" s="4">
        <v>0.53011246549019597</v>
      </c>
      <c r="PU22" s="4">
        <v>0.49430766984313701</v>
      </c>
      <c r="PV22" s="4">
        <v>0.26055814500000002</v>
      </c>
      <c r="PW22" s="4">
        <v>0.410325490196078</v>
      </c>
      <c r="PX22" s="4">
        <v>0.251450041078431</v>
      </c>
      <c r="PY22" s="4">
        <v>24.610588235294099</v>
      </c>
      <c r="PZ22" s="4">
        <v>22.117647058823501</v>
      </c>
      <c r="QA22" s="4">
        <v>28.464509803921601</v>
      </c>
      <c r="QB22" s="4">
        <v>41.024509803921603</v>
      </c>
      <c r="QC22" s="4">
        <v>39.935882352941199</v>
      </c>
      <c r="QD22" s="4">
        <v>26.3496078431372</v>
      </c>
      <c r="QE22" s="4">
        <v>26.339019607843099</v>
      </c>
      <c r="QF22" s="4">
        <v>0.41079083333333299</v>
      </c>
      <c r="QG22" s="4">
        <v>0.34551245686274501</v>
      </c>
      <c r="QH22" s="4">
        <v>50.941176470588204</v>
      </c>
      <c r="QI22" s="4">
        <v>51.735490196078402</v>
      </c>
      <c r="QJ22" s="4">
        <v>58</v>
      </c>
      <c r="QK22" s="4">
        <f t="shared" si="72"/>
        <v>7.0588235294117965</v>
      </c>
      <c r="QL22" s="4">
        <f t="shared" si="73"/>
        <v>6.2645098039215981</v>
      </c>
      <c r="QM22" s="4">
        <v>1703.67645098039</v>
      </c>
      <c r="QN22" s="4">
        <v>1719.69545098039</v>
      </c>
      <c r="QO22" s="4">
        <v>0.20047106204117601</v>
      </c>
      <c r="QP22" s="4">
        <v>0.19752275640980399</v>
      </c>
      <c r="QQ22" s="4">
        <v>0.16682574540196099</v>
      </c>
      <c r="QR22" s="4">
        <v>0.13973000885686301</v>
      </c>
      <c r="QS22" s="4">
        <v>0.12724711555490201</v>
      </c>
      <c r="QT22" s="4">
        <v>0.108067084058824</v>
      </c>
      <c r="QU22" s="4">
        <v>9.2837956631372495E-2</v>
      </c>
      <c r="QV22" s="4">
        <v>4.88628676745098E-2</v>
      </c>
      <c r="QW22" s="4">
        <v>3.4835267776470599E-2</v>
      </c>
      <c r="QX22" s="4">
        <v>5.9535538131372599E-2</v>
      </c>
      <c r="QY22" s="4">
        <v>0.35641471249019602</v>
      </c>
      <c r="QZ22" s="4">
        <v>0.36531483220196098</v>
      </c>
      <c r="RA22" s="4">
        <v>0.34074913056078399</v>
      </c>
      <c r="RB22" s="4">
        <v>0.32242222434117601</v>
      </c>
      <c r="RC22" s="4">
        <v>0.167972031560784</v>
      </c>
      <c r="RD22" s="4">
        <v>0.18099932775882299</v>
      </c>
      <c r="RE22" s="4">
        <v>0.50220222155490202</v>
      </c>
      <c r="RF22" s="4">
        <v>0.49639266906470603</v>
      </c>
      <c r="RG22" s="4">
        <v>0.26916174643333302</v>
      </c>
      <c r="RH22" s="4">
        <v>0.50074242842352901</v>
      </c>
      <c r="RI22" s="4">
        <v>0.292778324131373</v>
      </c>
      <c r="RJ22" s="4">
        <v>0.52065572339607802</v>
      </c>
      <c r="RK22" s="4">
        <v>0.19814593524509799</v>
      </c>
      <c r="RL22" s="4">
        <v>0.31571090426470599</v>
      </c>
      <c r="RM22" s="4">
        <v>0.17096170441960801</v>
      </c>
      <c r="RN22" s="4">
        <v>0.2809423043</v>
      </c>
      <c r="RO22" s="4">
        <v>-0.16973381500000001</v>
      </c>
      <c r="RP22" s="4">
        <v>-9.2623963980392202E-2</v>
      </c>
      <c r="RQ22" s="4">
        <v>0.292778324131373</v>
      </c>
      <c r="RR22" s="4">
        <v>0.52065572339607802</v>
      </c>
      <c r="RS22" s="4">
        <v>0.114695161511765</v>
      </c>
      <c r="RT22" s="4">
        <v>0.12469507108823499</v>
      </c>
      <c r="RU22" s="4">
        <v>7.5239527947058807E-2</v>
      </c>
      <c r="RV22" s="4">
        <v>7.6996613488235305E-2</v>
      </c>
      <c r="RW22" s="4">
        <v>3.9812059027450997E-2</v>
      </c>
      <c r="RX22" s="4">
        <v>4.8181026498039202E-2</v>
      </c>
      <c r="RY22" s="4">
        <v>0.34661293933725501</v>
      </c>
      <c r="RZ22" s="4">
        <v>0.38649103243725502</v>
      </c>
      <c r="SA22" s="4">
        <v>0.37159524855882398</v>
      </c>
      <c r="SB22" s="4">
        <v>0.41443205410980399</v>
      </c>
      <c r="SC22" s="4">
        <v>-0.13977251409803901</v>
      </c>
      <c r="SD22" s="4">
        <v>-0.14278525019607799</v>
      </c>
      <c r="SE22" s="4">
        <v>0.37159524855882398</v>
      </c>
      <c r="SF22" s="4">
        <v>0.41443205410980399</v>
      </c>
      <c r="SG22" s="4">
        <v>0.25381590866666698</v>
      </c>
      <c r="SH22" s="4">
        <v>0.37172000911111103</v>
      </c>
      <c r="SI22" s="4">
        <v>0.22080777091666701</v>
      </c>
      <c r="SJ22" s="4">
        <v>0.31561099902777801</v>
      </c>
      <c r="SK22" s="4">
        <v>0.493413750166667</v>
      </c>
      <c r="SL22" s="4">
        <v>0.399781594444444</v>
      </c>
      <c r="SM22" s="4">
        <v>0.317231830111111</v>
      </c>
      <c r="SN22" s="4">
        <v>0.48293808733333299</v>
      </c>
      <c r="SO22" s="4">
        <v>0.43289867580555602</v>
      </c>
      <c r="SP22" s="4">
        <v>0.24669486741666699</v>
      </c>
      <c r="SQ22" s="4">
        <v>0.37353473636111101</v>
      </c>
      <c r="SR22" s="4">
        <v>0.23985053586111099</v>
      </c>
      <c r="SS22" s="4">
        <v>22.39</v>
      </c>
      <c r="ST22" s="4">
        <v>20.4380555555556</v>
      </c>
      <c r="SU22" s="4">
        <v>25.248333333333299</v>
      </c>
      <c r="SV22" s="4">
        <v>33.954166666666701</v>
      </c>
      <c r="SW22" s="4">
        <v>33.526944444444503</v>
      </c>
      <c r="SX22" s="4">
        <v>22.72</v>
      </c>
      <c r="SY22" s="4">
        <v>22.63</v>
      </c>
      <c r="SZ22" s="4">
        <v>0.30771824722222202</v>
      </c>
      <c r="TA22" s="4">
        <v>0.27158805555555598</v>
      </c>
      <c r="TB22" s="4">
        <v>51.452777777777797</v>
      </c>
      <c r="TC22" s="4">
        <v>56.508611111111101</v>
      </c>
      <c r="TD22" s="4">
        <v>62</v>
      </c>
      <c r="TE22" s="4">
        <f t="shared" si="74"/>
        <v>10.547222222222203</v>
      </c>
      <c r="TF22" s="4">
        <f t="shared" si="75"/>
        <v>5.4913888888888991</v>
      </c>
      <c r="TG22" s="4">
        <v>1713.2811666666701</v>
      </c>
      <c r="TH22" s="4">
        <v>1828.0424166666701</v>
      </c>
      <c r="TI22" s="4">
        <v>0.20694253578055599</v>
      </c>
      <c r="TJ22" s="4">
        <v>0.21883166470000001</v>
      </c>
      <c r="TK22" s="4">
        <v>0.154174745986111</v>
      </c>
      <c r="TL22" s="4">
        <v>0.11687375914444401</v>
      </c>
      <c r="TM22" s="4">
        <v>0.12761091821111101</v>
      </c>
      <c r="TN22" s="4">
        <v>0.13978574427500001</v>
      </c>
      <c r="TO22" s="4">
        <v>7.3612114530555606E-2</v>
      </c>
      <c r="TP22" s="4">
        <v>3.5684375822222197E-2</v>
      </c>
      <c r="TQ22" s="4">
        <v>5.45307671111111E-2</v>
      </c>
      <c r="TR22" s="4">
        <v>0.104555505919444</v>
      </c>
      <c r="TS22" s="4">
        <v>0.33615553056388903</v>
      </c>
      <c r="TT22" s="4">
        <v>0.38073369267222201</v>
      </c>
      <c r="TU22" s="4">
        <v>0.32361396350555599</v>
      </c>
      <c r="TV22" s="4">
        <v>0.31965496298888901</v>
      </c>
      <c r="TW22" s="4">
        <v>0.13891232267777801</v>
      </c>
      <c r="TX22" s="4">
        <v>0.17674380573611101</v>
      </c>
      <c r="TY22" s="4">
        <v>0.52260139637222203</v>
      </c>
      <c r="TZ22" s="4">
        <v>0.56359441339166705</v>
      </c>
      <c r="UA22" s="4">
        <v>0.42524551863611099</v>
      </c>
      <c r="UB22" s="4">
        <v>0.73797595683888895</v>
      </c>
      <c r="UC22" s="4">
        <v>0.45435911285277802</v>
      </c>
      <c r="UD22" s="4">
        <v>0.75591748165555495</v>
      </c>
      <c r="UE22" s="4">
        <v>0.29922458611944402</v>
      </c>
      <c r="UF22" s="4">
        <v>0.51352078271111101</v>
      </c>
      <c r="UG22" s="4">
        <v>0.261562358791667</v>
      </c>
      <c r="UH22" s="4">
        <v>0.46872936033055601</v>
      </c>
      <c r="UI22" s="4">
        <v>-0.136945344027778</v>
      </c>
      <c r="UJ22" s="4">
        <v>-6.7311420636111105E-2</v>
      </c>
      <c r="UK22" s="4">
        <v>0.45435911285277802</v>
      </c>
      <c r="UL22" s="4">
        <v>0.75591748165555495</v>
      </c>
      <c r="UM22" s="4">
        <v>0.13255765359444399</v>
      </c>
      <c r="UN22" s="4">
        <v>0.14338322167500001</v>
      </c>
      <c r="UO22" s="4">
        <v>8.4884042619444502E-2</v>
      </c>
      <c r="UP22" s="4">
        <v>8.6897141480555606E-2</v>
      </c>
      <c r="UQ22" s="4">
        <v>4.82431712972222E-2</v>
      </c>
      <c r="UR22" s="4">
        <v>5.7239771105555601E-2</v>
      </c>
      <c r="US22" s="4">
        <v>0.363504034988889</v>
      </c>
      <c r="UT22" s="4">
        <v>0.39859248124166702</v>
      </c>
      <c r="UU22" s="4">
        <v>0.39137561030833301</v>
      </c>
      <c r="UV22" s="4">
        <v>0.429785924116667</v>
      </c>
      <c r="UW22" s="4">
        <v>-0.156240249027778</v>
      </c>
      <c r="UX22" s="4">
        <v>-0.159663867527778</v>
      </c>
      <c r="UY22" s="4">
        <v>0.39137561030833301</v>
      </c>
      <c r="UZ22" s="4">
        <v>0.429785924116667</v>
      </c>
      <c r="VA22" s="4">
        <v>0.222287504978261</v>
      </c>
      <c r="VB22" s="4">
        <v>0.32740024869565199</v>
      </c>
      <c r="VC22" s="4">
        <v>0.19921765436956501</v>
      </c>
      <c r="VD22" s="4">
        <v>0.27338308454347798</v>
      </c>
      <c r="VE22" s="4">
        <v>0.445577107891304</v>
      </c>
      <c r="VF22" s="4">
        <v>0.38896699941304402</v>
      </c>
      <c r="VG22" s="4">
        <v>0.28852886254347798</v>
      </c>
      <c r="VH22" s="4">
        <v>0.47875195799999998</v>
      </c>
      <c r="VI22" s="4">
        <v>0.42187209149999999</v>
      </c>
      <c r="VJ22" s="4">
        <v>0.222209343</v>
      </c>
      <c r="VK22" s="4">
        <v>0.33269356310869602</v>
      </c>
      <c r="VL22" s="4">
        <v>0.21821574243478301</v>
      </c>
      <c r="VM22" s="4">
        <v>32.007391304347799</v>
      </c>
      <c r="VN22" s="4">
        <v>31.184565217391299</v>
      </c>
      <c r="VO22" s="4">
        <v>16.223260869565198</v>
      </c>
      <c r="VP22" s="4">
        <v>39.8763043478261</v>
      </c>
      <c r="VQ22" s="4">
        <v>40.215000000000003</v>
      </c>
      <c r="VR22" s="4">
        <v>33.57</v>
      </c>
      <c r="VS22" s="4">
        <v>33.630000000000003</v>
      </c>
      <c r="VT22" s="4">
        <v>0.173200373695652</v>
      </c>
      <c r="VU22" s="4">
        <v>0.16534503260869601</v>
      </c>
      <c r="VV22" s="4">
        <v>59.742826086956498</v>
      </c>
      <c r="VW22" s="4">
        <v>51.655217391304298</v>
      </c>
      <c r="VX22" s="4">
        <v>68.099999999999994</v>
      </c>
      <c r="VY22" s="4">
        <f t="shared" si="76"/>
        <v>8.3571739130434963</v>
      </c>
      <c r="VZ22" s="4">
        <f t="shared" si="77"/>
        <v>16.444782608695697</v>
      </c>
      <c r="WA22" s="4">
        <f t="shared" si="78"/>
        <v>12.400978260869596</v>
      </c>
      <c r="WB22" s="4">
        <v>1901.4542826086999</v>
      </c>
      <c r="WC22" s="4">
        <v>1717.87893478261</v>
      </c>
      <c r="WD22" s="4">
        <v>0.247563587873913</v>
      </c>
      <c r="WE22" s="4">
        <v>0.23723772119782599</v>
      </c>
      <c r="WF22" s="4">
        <v>0.18765615123478299</v>
      </c>
      <c r="WG22" s="4">
        <v>0.17395729665217399</v>
      </c>
      <c r="WH22" s="4">
        <v>0.17974139219999999</v>
      </c>
      <c r="WI22" s="4">
        <v>0.15085204291304299</v>
      </c>
      <c r="WJ22" s="4">
        <f t="shared" si="79"/>
        <v>0.16529671755652148</v>
      </c>
      <c r="WK22" s="4">
        <v>0.11825140956087</v>
      </c>
      <c r="WL22" s="4">
        <v>8.5497330808695704E-2</v>
      </c>
      <c r="WM22" s="4">
        <v>6.2903476763043503E-2</v>
      </c>
      <c r="WN22" s="4">
        <v>6.6276107539130394E-2</v>
      </c>
      <c r="WO22" s="4">
        <v>0.37342588826304302</v>
      </c>
      <c r="WP22" s="4">
        <v>0.37978500904782603</v>
      </c>
      <c r="WQ22" s="4">
        <v>0.36557933369565199</v>
      </c>
      <c r="WR22" s="4">
        <v>0.33205447235434798</v>
      </c>
      <c r="WS22" s="4">
        <v>0.138741791080435</v>
      </c>
      <c r="WT22" s="4">
        <v>0.1569631823</v>
      </c>
      <c r="WU22" s="4">
        <v>0.66042936568913102</v>
      </c>
      <c r="WV22" s="4">
        <v>0.63188599157391301</v>
      </c>
      <c r="WW22" s="4">
        <v>0.35087977408260901</v>
      </c>
      <c r="WX22" s="4">
        <v>0.38595844920217398</v>
      </c>
      <c r="WY22" s="4">
        <v>0.38872659367608697</v>
      </c>
      <c r="WZ22" s="4">
        <v>0.41089813520434798</v>
      </c>
      <c r="XA22" s="4">
        <v>0.29615623231521698</v>
      </c>
      <c r="XB22" s="4">
        <v>0.29002703317608702</v>
      </c>
      <c r="XC22" s="4">
        <v>0.25248469892608699</v>
      </c>
      <c r="XD22" s="4">
        <v>0.25311521065652198</v>
      </c>
      <c r="XE22" s="4">
        <v>-0.210823692347826</v>
      </c>
      <c r="XF22" s="4">
        <v>-0.15623169456521699</v>
      </c>
      <c r="XG22" s="4">
        <v>0.38872659367608697</v>
      </c>
      <c r="XH22" s="4">
        <v>0.41089813520434798</v>
      </c>
      <c r="XI22" s="4">
        <v>0.21207465563695699</v>
      </c>
      <c r="XJ22" s="4">
        <v>0.21598340977173899</v>
      </c>
      <c r="XK22" s="4">
        <v>0.13380207835434799</v>
      </c>
      <c r="XL22" s="4">
        <v>0.124152553895652</v>
      </c>
      <c r="XM22" s="4">
        <v>8.0774951034782605E-2</v>
      </c>
      <c r="XN22" s="4">
        <v>9.4516485843478298E-2</v>
      </c>
      <c r="XO22" s="4">
        <v>0.38287648751739101</v>
      </c>
      <c r="XP22" s="4">
        <v>0.43781841919347803</v>
      </c>
      <c r="XQ22" s="4">
        <v>0.43010405811956498</v>
      </c>
      <c r="XR22" s="4">
        <v>0.48672700315652201</v>
      </c>
      <c r="XS22" s="4">
        <v>-0.23480562332608701</v>
      </c>
      <c r="XT22" s="4">
        <v>-0.220263117282609</v>
      </c>
      <c r="XU22" s="4">
        <v>0.43010405811956498</v>
      </c>
      <c r="XV22" s="4">
        <v>0.48672700315652201</v>
      </c>
      <c r="XW22" s="4">
        <v>0.18121235928947399</v>
      </c>
      <c r="XX22" s="4">
        <v>0.239628328710526</v>
      </c>
      <c r="XY22" s="4">
        <v>0.161404377368421</v>
      </c>
      <c r="XZ22" s="4">
        <v>0.207941916526316</v>
      </c>
      <c r="YA22" s="4">
        <v>0.441791044763158</v>
      </c>
      <c r="YB22" s="4">
        <v>0.34045688239473698</v>
      </c>
      <c r="YC22" s="4">
        <v>0.2170044515</v>
      </c>
      <c r="YD22" s="4">
        <v>0.42917149328947402</v>
      </c>
      <c r="YE22" s="4">
        <v>0.35358606557894701</v>
      </c>
      <c r="YF22" s="4">
        <v>0.171563744921053</v>
      </c>
      <c r="YG22" s="4">
        <v>0.23393406692105301</v>
      </c>
      <c r="YH22" s="4">
        <v>0.164654282789474</v>
      </c>
      <c r="YI22" s="4">
        <v>0.13207894736842099</v>
      </c>
      <c r="YJ22" s="4">
        <v>0.17244736842105299</v>
      </c>
      <c r="YK22" s="4">
        <v>8.1315789473684202E-2</v>
      </c>
      <c r="YL22" s="4">
        <v>0.13778947368421099</v>
      </c>
      <c r="YM22" s="4">
        <v>0.17426315789473701</v>
      </c>
      <c r="YN22" s="4">
        <v>8.5289473684210595E-2</v>
      </c>
      <c r="YO22" s="4">
        <v>0.13334210526315801</v>
      </c>
      <c r="YP22" s="4">
        <v>0.17310526315789501</v>
      </c>
      <c r="YQ22" s="4">
        <v>8.2315789473684203E-2</v>
      </c>
      <c r="YR22" s="4">
        <v>0.13750000000000001</v>
      </c>
      <c r="YS22" s="4">
        <v>0.17323684210526299</v>
      </c>
      <c r="YT22" s="4">
        <v>8.3631578947368404E-2</v>
      </c>
      <c r="YU22" s="4">
        <v>32.19</v>
      </c>
      <c r="YV22" s="4">
        <v>30.4521052631579</v>
      </c>
      <c r="YW22" s="4">
        <v>16.068947368421099</v>
      </c>
      <c r="YX22" s="4">
        <v>34.4723684210526</v>
      </c>
      <c r="YY22" s="4">
        <v>33.800526315789497</v>
      </c>
      <c r="YZ22" s="4">
        <v>33.214736842105303</v>
      </c>
      <c r="ZA22" s="4">
        <v>33.237894736842101</v>
      </c>
      <c r="ZB22" s="4">
        <v>3.5707617210526302E-2</v>
      </c>
      <c r="ZC22" s="4">
        <v>1.5933420921052599E-2</v>
      </c>
      <c r="ZD22" s="4">
        <v>60.354736842105297</v>
      </c>
      <c r="ZE22" s="4">
        <v>58.251315789473701</v>
      </c>
      <c r="ZF22" s="4">
        <v>80.900000000000006</v>
      </c>
      <c r="ZG22" s="4">
        <f t="shared" si="80"/>
        <v>20.545263157894709</v>
      </c>
      <c r="ZH22" s="4">
        <f t="shared" si="81"/>
        <v>22.648684210526305</v>
      </c>
      <c r="ZI22" s="4">
        <v>1915.3621842105299</v>
      </c>
      <c r="ZJ22" s="4">
        <v>1867.6067631578901</v>
      </c>
      <c r="ZK22" s="4">
        <v>0.32738277779210501</v>
      </c>
      <c r="ZL22" s="4">
        <v>0.35808242782105298</v>
      </c>
      <c r="ZM22" s="4">
        <v>0.23912671561052601</v>
      </c>
      <c r="ZN22" s="4">
        <v>0.240576833739474</v>
      </c>
      <c r="ZO22" s="4">
        <v>0.29386985804999999</v>
      </c>
      <c r="ZP22" s="4">
        <v>0.29507478655526298</v>
      </c>
      <c r="ZQ22" s="4">
        <v>0.203781524955263</v>
      </c>
      <c r="ZR22" s="4">
        <v>0.17302893458947399</v>
      </c>
      <c r="ZS22" s="4">
        <v>9.6026844589473706E-2</v>
      </c>
      <c r="ZT22" s="4">
        <v>0.128735077613158</v>
      </c>
      <c r="ZU22" s="4">
        <v>0.44467237032894702</v>
      </c>
      <c r="ZV22" s="4">
        <v>0.46298185026578897</v>
      </c>
      <c r="ZW22" s="4">
        <v>0.428044796939474</v>
      </c>
      <c r="ZX22" s="4">
        <v>0.41644380350263199</v>
      </c>
      <c r="ZY22" s="4">
        <v>0.137197816192105</v>
      </c>
      <c r="ZZ22" s="4">
        <v>0.12594985808157899</v>
      </c>
      <c r="AAA22" s="4">
        <v>0.98070863224736804</v>
      </c>
      <c r="AAB22" s="4">
        <v>1.12770768902105</v>
      </c>
      <c r="AAC22" s="4">
        <v>0.32718667807894702</v>
      </c>
      <c r="AAD22" s="4">
        <v>0.43030829316579</v>
      </c>
      <c r="AAE22" s="4">
        <v>0.38549655003684202</v>
      </c>
      <c r="AAF22" s="4">
        <v>0.49108802381842098</v>
      </c>
      <c r="AAG22" s="4">
        <v>0.35343685278421</v>
      </c>
      <c r="AAH22" s="4">
        <v>0.425671298952632</v>
      </c>
      <c r="AAI22" s="4">
        <v>0.29194806097894699</v>
      </c>
      <c r="AAJ22" s="4">
        <v>0.356173198063158</v>
      </c>
      <c r="AAK22" s="4">
        <v>-0.33758063763157897</v>
      </c>
      <c r="AAL22" s="4">
        <v>-0.29376988363157902</v>
      </c>
      <c r="AAM22" s="4">
        <v>0.63850548481052605</v>
      </c>
      <c r="AAN22" s="4">
        <v>1.0803507600921101</v>
      </c>
      <c r="AAO22" s="4">
        <v>0.34475221229210501</v>
      </c>
      <c r="AAP22" s="4">
        <v>0.356359995681579</v>
      </c>
      <c r="AAQ22" s="4">
        <v>0.23978781955789499</v>
      </c>
      <c r="AAR22" s="4">
        <v>0.237662464871053</v>
      </c>
      <c r="AAS22" s="4">
        <v>0.11521515726315799</v>
      </c>
      <c r="AAT22" s="4">
        <v>0.130433299807895</v>
      </c>
      <c r="AAU22" s="4">
        <v>0.33505931904736802</v>
      </c>
      <c r="AAV22" s="4">
        <v>0.36585974636052598</v>
      </c>
      <c r="AAW22" s="4">
        <v>0.40461073205263098</v>
      </c>
      <c r="AAX22" s="4">
        <v>0.438818833642105</v>
      </c>
      <c r="AAY22" s="4">
        <v>-0.38453514368421099</v>
      </c>
      <c r="AAZ22" s="4">
        <v>-0.38247618560526297</v>
      </c>
      <c r="ABA22" s="4">
        <v>0.68193262618157902</v>
      </c>
      <c r="ABB22" s="4">
        <v>0.78571115864999996</v>
      </c>
      <c r="ABC22" s="4">
        <v>0.15024818053846201</v>
      </c>
      <c r="ABD22" s="4">
        <v>0.17879445825640999</v>
      </c>
      <c r="ABE22" s="4">
        <v>0.12483692928205101</v>
      </c>
      <c r="ABF22" s="4">
        <v>0.17072312623076899</v>
      </c>
      <c r="ABG22" s="4">
        <v>0.42499999999999999</v>
      </c>
      <c r="ABH22" s="4">
        <v>0.32121258556410298</v>
      </c>
      <c r="ABI22" s="4">
        <v>0.16981282051282101</v>
      </c>
      <c r="ABJ22" s="4">
        <v>0.38914763302564098</v>
      </c>
      <c r="ABK22" s="4">
        <v>0.29016032279487203</v>
      </c>
      <c r="ABL22" s="4">
        <v>0.13414069371794901</v>
      </c>
      <c r="ABM22" s="4">
        <v>0.171115911897436</v>
      </c>
      <c r="ABN22" s="4">
        <v>0.13765451010256399</v>
      </c>
      <c r="ABO22" s="4">
        <v>0.10656410256410299</v>
      </c>
      <c r="ABP22" s="4">
        <v>0.145102564102564</v>
      </c>
      <c r="ABQ22" s="4">
        <v>5.6333333333333298E-2</v>
      </c>
      <c r="ABR22" s="4">
        <v>0.112666666666667</v>
      </c>
      <c r="ABS22" s="4">
        <v>0.151076923076923</v>
      </c>
      <c r="ABT22" s="4">
        <v>5.8948717948717901E-2</v>
      </c>
      <c r="ABU22" s="4">
        <v>0.106076923076923</v>
      </c>
      <c r="ABV22" s="4">
        <v>0.14448717948717901</v>
      </c>
      <c r="ABW22" s="4">
        <v>5.7794871794871798E-2</v>
      </c>
      <c r="ABX22" s="4">
        <v>0.11269230769230799</v>
      </c>
      <c r="ABY22" s="4">
        <v>0.15005128205128199</v>
      </c>
      <c r="ABZ22" s="4">
        <v>5.7974358974359E-2</v>
      </c>
      <c r="ACA22" s="4">
        <v>30.830769230769199</v>
      </c>
      <c r="ACB22" s="4">
        <v>29.37</v>
      </c>
      <c r="ACC22" s="4">
        <v>18.8638461538462</v>
      </c>
      <c r="ACD22" s="4">
        <v>31.3271794871795</v>
      </c>
      <c r="ACE22" s="4">
        <v>31.298461538461499</v>
      </c>
      <c r="ACF22" s="4">
        <v>31.126666666666701</v>
      </c>
      <c r="ACG22" s="4">
        <v>31.177435897435899</v>
      </c>
      <c r="ACH22" s="4">
        <v>7.63154438461538E-3</v>
      </c>
      <c r="ACI22" s="4">
        <v>5.1050602051282102E-3</v>
      </c>
      <c r="ACJ22" s="4">
        <v>63.492820512820501</v>
      </c>
      <c r="ACK22" s="4">
        <v>59.8953846153846</v>
      </c>
      <c r="ACL22" s="4">
        <v>97.1</v>
      </c>
      <c r="ACM22" s="4">
        <f t="shared" si="82"/>
        <v>33.607179487179494</v>
      </c>
      <c r="ACN22" s="4">
        <f t="shared" si="83"/>
        <v>37.204615384615394</v>
      </c>
      <c r="ACO22" s="4">
        <f t="shared" si="84"/>
        <v>35.405897435897444</v>
      </c>
      <c r="ACP22" s="4">
        <v>1944.6505128205099</v>
      </c>
      <c r="ACQ22" s="4">
        <v>1862.9848974358999</v>
      </c>
      <c r="ACR22" s="4">
        <v>0.39177731606153798</v>
      </c>
      <c r="ACS22" s="4">
        <v>0.42440932675897403</v>
      </c>
      <c r="ACT22" s="4">
        <v>0.261437659102564</v>
      </c>
      <c r="ACU22" s="4">
        <v>0.30469737376153799</v>
      </c>
      <c r="ACV22" s="4">
        <v>0.38896413568718002</v>
      </c>
      <c r="ACW22" s="4">
        <v>0.40593535259743602</v>
      </c>
      <c r="ACX22" s="4">
        <v>0.25829615129743599</v>
      </c>
      <c r="ACY22" s="4">
        <v>0.28403115432307702</v>
      </c>
      <c r="ACZ22" s="4">
        <v>0.145357236982051</v>
      </c>
      <c r="ADA22" s="4">
        <v>0.13797642798461501</v>
      </c>
      <c r="ADB22" s="4">
        <v>0.47685860658205098</v>
      </c>
      <c r="ADC22" s="4">
        <v>0.543781255623077</v>
      </c>
      <c r="ADD22" s="4">
        <v>0.48674797734102598</v>
      </c>
      <c r="ADE22" s="4">
        <v>0.47535549411025702</v>
      </c>
      <c r="ADF22" s="4">
        <v>0.104523374633333</v>
      </c>
      <c r="ADG22" s="4">
        <v>0.155215199269231</v>
      </c>
      <c r="ADH22" s="4">
        <v>1.2938381179359</v>
      </c>
      <c r="ADI22" s="4">
        <v>1.4975827298461499</v>
      </c>
      <c r="ADJ22" s="4">
        <v>0.37419477064359002</v>
      </c>
      <c r="ADK22" s="4">
        <v>0.33531151927435898</v>
      </c>
      <c r="ADL22" s="4">
        <v>0.45295085497179499</v>
      </c>
      <c r="ADM22" s="4">
        <v>0.41188745925897402</v>
      </c>
      <c r="ADN22" s="4">
        <v>0.45000916257179502</v>
      </c>
      <c r="ADO22" s="4">
        <v>0.39961249792051301</v>
      </c>
      <c r="ADP22" s="4">
        <v>0.37076523267692302</v>
      </c>
      <c r="ADQ22" s="4">
        <v>0.32110658530256397</v>
      </c>
      <c r="ADR22" s="4">
        <v>-0.40980247648717999</v>
      </c>
      <c r="ADS22" s="4">
        <v>-0.44139923333333297</v>
      </c>
      <c r="ADT22" s="4">
        <v>0.84097051665128197</v>
      </c>
      <c r="ADU22" s="4">
        <v>0.75671707084615403</v>
      </c>
      <c r="ADV22" s="4">
        <v>0.43855366974359</v>
      </c>
      <c r="ADW22" s="4">
        <v>0.43347280539230798</v>
      </c>
      <c r="ADX22" s="4">
        <v>0.31675240269230798</v>
      </c>
      <c r="ADY22" s="4">
        <v>0.30188896300256401</v>
      </c>
      <c r="ADZ22" s="4">
        <v>0.14288387771282099</v>
      </c>
      <c r="AEA22" s="4">
        <v>0.15244271668718001</v>
      </c>
      <c r="AEB22" s="4">
        <v>0.32621080793589702</v>
      </c>
      <c r="AEC22" s="4">
        <v>0.35183375272564099</v>
      </c>
      <c r="AED22" s="4">
        <v>0.41084252317435899</v>
      </c>
      <c r="AEE22" s="4">
        <v>0.43751487236923098</v>
      </c>
      <c r="AEF22" s="4">
        <v>-0.47839146241025599</v>
      </c>
      <c r="AEG22" s="4">
        <v>-0.46195088715384602</v>
      </c>
      <c r="AEH22" s="4">
        <v>0.70042877245641</v>
      </c>
      <c r="AEI22" s="4">
        <v>0.78135131060256402</v>
      </c>
      <c r="AEJ22" s="4">
        <v>0.142726232368421</v>
      </c>
      <c r="AEK22" s="4">
        <v>0.16751139063157899</v>
      </c>
      <c r="AEL22" s="4">
        <v>0.116323341210526</v>
      </c>
      <c r="AEM22" s="4">
        <v>0.15676712863157899</v>
      </c>
      <c r="AEN22" s="4">
        <v>0.39066099931579001</v>
      </c>
      <c r="AEO22" s="4">
        <v>0.29334602057894699</v>
      </c>
      <c r="AEP22" s="4">
        <v>0.15726841592105301</v>
      </c>
      <c r="AEQ22" s="4">
        <v>0.37021273455263198</v>
      </c>
      <c r="AER22" s="4">
        <v>0.27126029147368402</v>
      </c>
      <c r="AES22" s="4">
        <v>0.12615325323684201</v>
      </c>
      <c r="AET22" s="4">
        <v>0.157722177736842</v>
      </c>
      <c r="AEU22" s="4">
        <v>0.126868919</v>
      </c>
      <c r="AEV22" s="4">
        <v>0.103368421052632</v>
      </c>
      <c r="AEW22" s="4">
        <v>0.14284210526315799</v>
      </c>
      <c r="AEX22" s="4">
        <v>5.2157894736842098E-2</v>
      </c>
      <c r="AEY22" s="4">
        <v>0.108394736842105</v>
      </c>
      <c r="AEZ22" s="4">
        <v>0.14681578947368401</v>
      </c>
      <c r="AFA22" s="4">
        <v>5.4447368421052703E-2</v>
      </c>
      <c r="AFB22" s="4">
        <v>0.10313157894736801</v>
      </c>
      <c r="AFC22" s="4">
        <v>0.14194736842105299</v>
      </c>
      <c r="AFD22" s="4">
        <v>5.2947368421052597E-2</v>
      </c>
      <c r="AFE22" s="4">
        <v>0.108973684210526</v>
      </c>
      <c r="AFF22" s="4">
        <v>0.14547368421052601</v>
      </c>
      <c r="AFG22" s="4">
        <v>5.3631578947368398E-2</v>
      </c>
      <c r="AFH22" s="4">
        <v>30.3473684210526</v>
      </c>
      <c r="AFI22" s="4">
        <v>33.603684210526303</v>
      </c>
      <c r="AFJ22" s="4">
        <v>19.3547368421053</v>
      </c>
      <c r="AFK22" s="4">
        <v>37.1947368421053</v>
      </c>
      <c r="AFL22" s="4">
        <v>37.162631578947398</v>
      </c>
      <c r="AFM22" s="4">
        <v>35.053157894736799</v>
      </c>
      <c r="AFN22" s="4">
        <v>35.197894736842102</v>
      </c>
      <c r="AFO22" s="4">
        <v>5.9553866078947401E-2</v>
      </c>
      <c r="AFP22" s="4">
        <v>5.0283395684210502E-2</v>
      </c>
      <c r="AFQ22" s="4">
        <v>71.721315789473707</v>
      </c>
      <c r="AFR22" s="4">
        <v>68.266578947368401</v>
      </c>
      <c r="AFS22" s="4">
        <v>101.2</v>
      </c>
      <c r="AFT22" s="4">
        <f t="shared" si="85"/>
        <v>29.478684210526296</v>
      </c>
      <c r="AFU22" s="4">
        <f t="shared" si="86"/>
        <v>32.933421052631601</v>
      </c>
      <c r="AFV22" s="4">
        <f t="shared" si="87"/>
        <v>31.206052631578949</v>
      </c>
      <c r="AFW22" s="4">
        <v>2173.3701315789499</v>
      </c>
      <c r="AFX22" s="4">
        <v>2094.9602631579</v>
      </c>
      <c r="AFY22" s="4">
        <v>0.403052983494737</v>
      </c>
      <c r="AFZ22" s="4">
        <v>0.42406213063684201</v>
      </c>
      <c r="AGA22" s="4">
        <v>0.26576503927105299</v>
      </c>
      <c r="AGB22" s="4">
        <v>0.30202222131315798</v>
      </c>
      <c r="AGC22" s="4">
        <v>0.40212042652631602</v>
      </c>
      <c r="AGD22" s="4">
        <v>0.39703120421842097</v>
      </c>
      <c r="AGE22" s="4">
        <f t="shared" si="88"/>
        <v>0.39957581537236853</v>
      </c>
      <c r="AGF22" s="4">
        <v>0.26476246123684199</v>
      </c>
      <c r="AGG22" s="4">
        <v>0.27168716514736901</v>
      </c>
      <c r="AGH22" s="4">
        <v>0.15391064990263201</v>
      </c>
      <c r="AGI22" s="4">
        <v>0.14059619874210499</v>
      </c>
      <c r="AGJ22" s="4">
        <v>0.488950012221053</v>
      </c>
      <c r="AGK22" s="4">
        <v>0.53856043592894798</v>
      </c>
      <c r="AGL22" s="4">
        <v>0.491114446442105</v>
      </c>
      <c r="AGM22" s="4">
        <v>0.46163809297105302</v>
      </c>
      <c r="AGN22" s="4">
        <v>0.107035366063158</v>
      </c>
      <c r="AGO22" s="4">
        <v>0.14785173831315801</v>
      </c>
      <c r="AGP22" s="4">
        <v>1.35634680290789</v>
      </c>
      <c r="AGQ22" s="4">
        <v>1.50119058001842</v>
      </c>
      <c r="AGR22" s="4">
        <v>0.38338564533420999</v>
      </c>
      <c r="AGS22" s="4">
        <v>0.34940391756052602</v>
      </c>
      <c r="AGT22" s="4">
        <v>0.465180026542105</v>
      </c>
      <c r="AGU22" s="4">
        <v>0.42371505088947398</v>
      </c>
      <c r="AGV22" s="4">
        <v>0.46396170666579001</v>
      </c>
      <c r="AGW22" s="4">
        <v>0.40337800394210499</v>
      </c>
      <c r="AGX22" s="4">
        <v>0.38197753188421102</v>
      </c>
      <c r="AGY22" s="4">
        <v>0.32574356189210502</v>
      </c>
      <c r="AGZ22" s="4">
        <v>-0.41789846726315799</v>
      </c>
      <c r="AHA22" s="4">
        <v>-0.42530650192105302</v>
      </c>
      <c r="AHB22" s="4">
        <v>0.87999522062894797</v>
      </c>
      <c r="AHC22" s="4">
        <v>0.826246438831579</v>
      </c>
      <c r="AHD22" s="4">
        <v>0.45801326681052601</v>
      </c>
      <c r="AHE22" s="4">
        <v>0.45955566585000002</v>
      </c>
      <c r="AHF22" s="4">
        <v>0.33568393602368402</v>
      </c>
      <c r="AHG22" s="4">
        <v>0.32566110297631601</v>
      </c>
      <c r="AHH22" s="4">
        <v>0.14596273697894699</v>
      </c>
      <c r="AHI22" s="4">
        <v>0.15854699317368401</v>
      </c>
      <c r="AHJ22" s="4">
        <v>0.31921145883947399</v>
      </c>
      <c r="AHK22" s="4">
        <v>0.344680790328947</v>
      </c>
      <c r="AHL22" s="4">
        <v>0.40638528806579</v>
      </c>
      <c r="AHM22" s="4">
        <v>0.434193785652632</v>
      </c>
      <c r="AHN22" s="4">
        <v>-0.49990555857894697</v>
      </c>
      <c r="AHO22" s="4">
        <v>-0.48975533999999998</v>
      </c>
      <c r="AHP22" s="4">
        <v>0.68882371086315797</v>
      </c>
      <c r="AHQ22" s="4">
        <v>0.77115131583947405</v>
      </c>
      <c r="AHR22" s="4">
        <v>0.11986542325581399</v>
      </c>
      <c r="AHS22" s="4">
        <v>0.137107572976744</v>
      </c>
      <c r="AHT22" s="4">
        <v>9.5702627418604594E-2</v>
      </c>
      <c r="AHU22" s="4">
        <v>0.12739380934883701</v>
      </c>
      <c r="AHV22" s="4">
        <v>0.31681833504651202</v>
      </c>
      <c r="AHW22" s="4">
        <v>0.24370624574418601</v>
      </c>
      <c r="AHX22" s="4">
        <v>0.13278990339534899</v>
      </c>
      <c r="AHY22" s="4">
        <v>0.31473694113953499</v>
      </c>
      <c r="AHZ22" s="4">
        <v>0.232382078023256</v>
      </c>
      <c r="AIA22" s="4">
        <v>0.110338592976744</v>
      </c>
      <c r="AIB22" s="4">
        <v>0.133566016674419</v>
      </c>
      <c r="AIC22" s="4">
        <v>0.104352832837209</v>
      </c>
      <c r="AID22" s="4">
        <v>8.6511627906976807E-2</v>
      </c>
      <c r="AIE22" s="4">
        <v>0.119674418604651</v>
      </c>
      <c r="AIF22" s="4">
        <v>4.1162790697674402E-2</v>
      </c>
      <c r="AIG22" s="4">
        <v>8.9976744186046495E-2</v>
      </c>
      <c r="AIH22" s="4">
        <v>0.120023255813954</v>
      </c>
      <c r="AII22" s="4">
        <v>4.3604651162790699E-2</v>
      </c>
      <c r="AIJ22" s="4">
        <v>8.6558139534883699E-2</v>
      </c>
      <c r="AIK22" s="4">
        <v>0.11806976744186</v>
      </c>
      <c r="AIL22" s="4">
        <v>4.2000000000000003E-2</v>
      </c>
      <c r="AIM22" s="4">
        <v>9.0511627906976796E-2</v>
      </c>
      <c r="AIN22" s="4">
        <v>0.120302325581395</v>
      </c>
      <c r="AIO22" s="4">
        <v>4.3511627906976699E-2</v>
      </c>
      <c r="AIP22" s="4">
        <v>29.28</v>
      </c>
      <c r="AIQ22" s="4">
        <v>26.953720930232599</v>
      </c>
      <c r="AIR22" s="4">
        <v>23.3676744186047</v>
      </c>
      <c r="AIS22" s="4">
        <v>31.397906976744199</v>
      </c>
      <c r="AIT22" s="4">
        <v>30.8146511627907</v>
      </c>
      <c r="AIU22" s="4">
        <v>28.85</v>
      </c>
      <c r="AIV22" s="4">
        <v>28.9390697674419</v>
      </c>
      <c r="AIW22" s="4">
        <v>6.9907513488372097E-2</v>
      </c>
      <c r="AIX22" s="4">
        <v>4.7778403930232603E-2</v>
      </c>
      <c r="AIY22" s="4">
        <v>80.464651162790702</v>
      </c>
      <c r="AIZ22" s="4">
        <v>76.856279069767396</v>
      </c>
      <c r="AJA22" s="4">
        <v>116</v>
      </c>
      <c r="AJB22" s="4">
        <f t="shared" si="89"/>
        <v>35.535348837209298</v>
      </c>
      <c r="AJC22" s="4">
        <f t="shared" si="90"/>
        <v>39.143720930232604</v>
      </c>
      <c r="AJD22" s="4">
        <f t="shared" si="91"/>
        <v>37.339534883720951</v>
      </c>
      <c r="AJE22" s="4">
        <v>2371.8067441860499</v>
      </c>
      <c r="AJF22" s="4">
        <v>2290.0137441860502</v>
      </c>
      <c r="AJG22" s="4">
        <v>0.40556136279999999</v>
      </c>
      <c r="AJH22" s="4">
        <v>0.42120734776976698</v>
      </c>
      <c r="AJI22" s="4">
        <v>0.27253832341627898</v>
      </c>
      <c r="AJJ22" s="4">
        <v>0.31237501782093002</v>
      </c>
      <c r="AJK22" s="4">
        <v>0.40371931622325602</v>
      </c>
      <c r="AJL22" s="4">
        <v>0.39064714967441899</v>
      </c>
      <c r="AJM22" s="4">
        <f t="shared" si="92"/>
        <v>0.39718323294883751</v>
      </c>
      <c r="AJN22" s="4">
        <v>0.27031611531162802</v>
      </c>
      <c r="AJO22" s="4">
        <v>0.27912376018837198</v>
      </c>
      <c r="AJP22" s="4">
        <v>0.14990244314418599</v>
      </c>
      <c r="AJQ22" s="4">
        <v>0.126352776160465</v>
      </c>
      <c r="AJR22" s="4">
        <v>0.50138701487907</v>
      </c>
      <c r="AJS22" s="4">
        <v>0.53118899220465099</v>
      </c>
      <c r="AJT22" s="4">
        <v>0.47992458931162801</v>
      </c>
      <c r="AJU22" s="4">
        <v>0.44579627112325598</v>
      </c>
      <c r="AJV22" s="4">
        <v>0.120185346209302</v>
      </c>
      <c r="AJW22" s="4">
        <v>0.14214014205116299</v>
      </c>
      <c r="AJX22" s="4">
        <v>1.3744844840744199</v>
      </c>
      <c r="AJY22" s="4">
        <v>1.4909639556604699</v>
      </c>
      <c r="AJZ22" s="4">
        <v>0.371495023516279</v>
      </c>
      <c r="AKA22" s="4">
        <v>0.30856218562558102</v>
      </c>
      <c r="AKB22" s="4">
        <v>0.45237309135581399</v>
      </c>
      <c r="AKC22" s="4">
        <v>0.37714222650232498</v>
      </c>
      <c r="AKD22" s="4">
        <v>0.44971710222092998</v>
      </c>
      <c r="AKE22" s="4">
        <v>0.35797219216279103</v>
      </c>
      <c r="AKF22" s="4">
        <v>0.36822364131860502</v>
      </c>
      <c r="AKG22" s="4">
        <v>0.28686499587674402</v>
      </c>
      <c r="AKH22" s="4">
        <v>-0.42460465237209299</v>
      </c>
      <c r="AKI22" s="4">
        <v>-0.43495122111627899</v>
      </c>
      <c r="AKJ22" s="4">
        <v>0.84528630083953504</v>
      </c>
      <c r="AKK22" s="4">
        <v>0.709580884237209</v>
      </c>
      <c r="AKL22" s="4">
        <v>0.465996494272093</v>
      </c>
      <c r="AKM22" s="4">
        <v>0.480166348572093</v>
      </c>
      <c r="AKN22" s="4">
        <v>0.34889884143488398</v>
      </c>
      <c r="AKO22" s="4">
        <v>0.35113309238604701</v>
      </c>
      <c r="AKP22" s="4">
        <v>0.14124279179767399</v>
      </c>
      <c r="AKQ22" s="4">
        <v>0.15652516511860501</v>
      </c>
      <c r="AKR22" s="22">
        <v>-9999</v>
      </c>
      <c r="AKS22" s="4">
        <v>0.30359071032325602</v>
      </c>
      <c r="AKT22" s="4">
        <v>0.32625461078604601</v>
      </c>
      <c r="AKU22" s="4">
        <v>0.38968347957674399</v>
      </c>
      <c r="AKV22" s="4">
        <v>0.41722379838372098</v>
      </c>
      <c r="AKW22" s="4">
        <v>-0.514738166</v>
      </c>
      <c r="AKX22" s="4">
        <v>-0.51771472011627895</v>
      </c>
      <c r="AKY22" s="4">
        <v>0.642506656044186</v>
      </c>
      <c r="AKZ22" s="4">
        <v>0.71938584908139502</v>
      </c>
      <c r="ALA22" s="4">
        <v>9.0107681142857096E-2</v>
      </c>
      <c r="ALB22" s="4">
        <v>0.10347801092857099</v>
      </c>
      <c r="ALC22" s="4">
        <v>7.9892318785714303E-2</v>
      </c>
      <c r="ALD22" s="4">
        <v>9.9881947928571399E-2</v>
      </c>
      <c r="ALE22" s="4">
        <v>0.26643182528571402</v>
      </c>
      <c r="ALF22" s="4">
        <v>0.16360376200000001</v>
      </c>
      <c r="ALG22" s="4">
        <v>0.102746759142857</v>
      </c>
      <c r="ALH22" s="4">
        <v>0.24756525414285699</v>
      </c>
      <c r="ALI22" s="4">
        <v>0.18303311178571399</v>
      </c>
      <c r="ALJ22" s="4">
        <v>7.8115501642857105E-2</v>
      </c>
      <c r="ALK22" s="4">
        <v>0.10214142</v>
      </c>
      <c r="ALL22" s="4">
        <v>8.4717441357142903E-2</v>
      </c>
      <c r="ALM22" s="4">
        <v>6.3642857142857098E-2</v>
      </c>
      <c r="ALN22" s="4">
        <v>8.9785714285714302E-2</v>
      </c>
      <c r="ALO22" s="4">
        <v>0.03</v>
      </c>
      <c r="ALP22" s="4">
        <v>6.8000000000000005E-2</v>
      </c>
      <c r="ALQ22" s="4">
        <v>9.4357142857142806E-2</v>
      </c>
      <c r="ALR22" s="4">
        <v>3.0499999999999999E-2</v>
      </c>
      <c r="ALS22" s="4">
        <v>34.15</v>
      </c>
      <c r="ALT22" s="4">
        <v>34.585000000000001</v>
      </c>
      <c r="ALU22" s="4">
        <v>19.497142857142901</v>
      </c>
      <c r="ALV22" s="4">
        <v>33.230714285714299</v>
      </c>
      <c r="ALW22" s="4">
        <v>32.805</v>
      </c>
      <c r="ALX22" s="4">
        <v>34.44</v>
      </c>
      <c r="ALY22" s="4">
        <v>34.611428571428597</v>
      </c>
      <c r="ALZ22" s="4">
        <v>-2.9388269000000002E-2</v>
      </c>
      <c r="AMA22" s="4">
        <v>-4.0563067142857102E-2</v>
      </c>
      <c r="AMB22" s="4">
        <v>98.178571428571402</v>
      </c>
      <c r="AMC22" s="4">
        <v>92.328571428571394</v>
      </c>
      <c r="AMD22" s="4">
        <v>140</v>
      </c>
      <c r="AME22" s="4">
        <f t="shared" si="94"/>
        <v>41.821428571428598</v>
      </c>
      <c r="AMF22" s="4">
        <f t="shared" si="95"/>
        <v>47.671428571428606</v>
      </c>
      <c r="AMG22" s="4">
        <f t="shared" si="96"/>
        <v>44.746428571428602</v>
      </c>
      <c r="AMH22" s="4">
        <v>2773.87157142857</v>
      </c>
      <c r="AMI22" s="4">
        <v>2641.3357857142901</v>
      </c>
      <c r="AMJ22" s="4">
        <v>0.41293485395000001</v>
      </c>
      <c r="AMK22" s="4">
        <v>0.447603704935714</v>
      </c>
      <c r="AML22" s="4">
        <v>0.28049964258571403</v>
      </c>
      <c r="AMM22" s="4">
        <v>0.23937348419999999</v>
      </c>
      <c r="AMN22" s="4">
        <v>0.415673642828571</v>
      </c>
      <c r="AMO22" s="4">
        <v>0.43400675068571398</v>
      </c>
      <c r="AMP22" s="4">
        <f t="shared" si="97"/>
        <v>0.42484019675714246</v>
      </c>
      <c r="AMQ22" s="4">
        <v>0.28383864056428598</v>
      </c>
      <c r="AMR22" s="4">
        <v>0.223059296635714</v>
      </c>
      <c r="AMS22" s="4">
        <v>0.14975192918571401</v>
      </c>
      <c r="AMT22" s="4">
        <v>0.23469829314999999</v>
      </c>
      <c r="AMU22" s="4">
        <v>0.48990429472142899</v>
      </c>
      <c r="AMV22" s="4">
        <v>0.53254080805714299</v>
      </c>
      <c r="AMW22" s="4">
        <v>0.519958351385714</v>
      </c>
      <c r="AMX22" s="4">
        <v>0.48848856320714301</v>
      </c>
      <c r="AMY22" s="4">
        <v>9.6407727635714299E-2</v>
      </c>
      <c r="AMZ22" s="4">
        <v>0.11196652864999999</v>
      </c>
      <c r="ANA22" s="4">
        <v>1.41112164926429</v>
      </c>
      <c r="ANB22" s="4">
        <v>1.67234013</v>
      </c>
      <c r="ANC22" s="4">
        <v>0.35812076363571399</v>
      </c>
      <c r="AND22" s="4">
        <v>0.54098720572857195</v>
      </c>
      <c r="ANE22" s="4">
        <v>0.4406529495</v>
      </c>
      <c r="ANF22" s="4">
        <v>0.625340365407143</v>
      </c>
      <c r="ANG22" s="4">
        <v>0.44379599055000002</v>
      </c>
      <c r="ANH22" s="4">
        <v>0.61119845724285704</v>
      </c>
      <c r="ANI22" s="4">
        <v>0.36202529932142902</v>
      </c>
      <c r="ANJ22" s="4">
        <v>0.52338317876428597</v>
      </c>
      <c r="ANK22" s="4">
        <v>-0.44200220042857102</v>
      </c>
      <c r="ANL22" s="4">
        <v>-0.36150260564285702</v>
      </c>
      <c r="ANM22" s="4">
        <v>0.80165347747142901</v>
      </c>
      <c r="ANN22" s="4">
        <v>1.81723749454286</v>
      </c>
      <c r="ANO22" s="4">
        <v>0.51039279641428603</v>
      </c>
      <c r="ANP22" s="4">
        <v>0.49794775548571402</v>
      </c>
      <c r="ANQ22" s="22">
        <v>-9999</v>
      </c>
      <c r="ANR22" s="4">
        <v>0.38086478924285699</v>
      </c>
      <c r="ANS22" s="4">
        <v>0.35927767394285698</v>
      </c>
      <c r="ANT22" s="4">
        <v>0.16186247835000001</v>
      </c>
      <c r="ANU22" s="4">
        <v>0.16975255359999999</v>
      </c>
      <c r="ANV22" s="4">
        <v>0.31734069773304702</v>
      </c>
      <c r="ANW22" s="4">
        <v>0.34079364486589298</v>
      </c>
      <c r="ANX22" s="4">
        <v>0.41207130882857201</v>
      </c>
      <c r="ANY22" s="4">
        <v>0.436159192578571</v>
      </c>
      <c r="ANZ22" s="4">
        <v>-0.55002523021428595</v>
      </c>
      <c r="AOA22" s="4">
        <v>-0.52753117164285701</v>
      </c>
      <c r="AOB22" s="4">
        <v>0.70491061518571396</v>
      </c>
      <c r="AOC22" s="4">
        <v>0.77665635313571402</v>
      </c>
      <c r="AOD22" s="4">
        <v>8.5055788794871801E-2</v>
      </c>
      <c r="AOE22" s="4">
        <v>0.101476850538462</v>
      </c>
      <c r="AOF22" s="4">
        <v>7.2774202230769205E-2</v>
      </c>
      <c r="AOG22" s="4">
        <v>0.10004018802564101</v>
      </c>
      <c r="AOH22" s="4">
        <v>0.25017011825641</v>
      </c>
      <c r="AOI22" s="4">
        <v>0.18658401992307699</v>
      </c>
      <c r="AOJ22" s="4">
        <v>0.10154513497435901</v>
      </c>
      <c r="AOK22" s="4">
        <v>0.233863880051282</v>
      </c>
      <c r="AOL22" s="4">
        <v>0.17156570817948699</v>
      </c>
      <c r="AOM22" s="4">
        <v>8.0680079230769197E-2</v>
      </c>
      <c r="AON22" s="4">
        <v>0.10395399946153799</v>
      </c>
      <c r="AOO22" s="4">
        <v>8.0105836358974405E-2</v>
      </c>
      <c r="AOP22" s="4">
        <v>6.3435897435897406E-2</v>
      </c>
      <c r="AOQ22" s="4">
        <v>8.8487179487179504E-2</v>
      </c>
      <c r="AOR22" s="4">
        <v>2.9333333333333302E-2</v>
      </c>
      <c r="AOS22" s="4">
        <v>6.5820512820512794E-2</v>
      </c>
      <c r="AOT22" s="4">
        <v>8.9333333333333403E-2</v>
      </c>
      <c r="AOU22" s="4">
        <v>3.1435897435897503E-2</v>
      </c>
      <c r="AOV22" s="4">
        <v>35.158974358974397</v>
      </c>
      <c r="AOW22" s="4">
        <v>36.5815384615385</v>
      </c>
      <c r="AOX22" s="4">
        <v>12.420512820512799</v>
      </c>
      <c r="AOY22" s="4">
        <v>35.081025641025597</v>
      </c>
      <c r="AOZ22" s="4">
        <v>34.390512820512797</v>
      </c>
      <c r="APA22" s="4">
        <v>36.372564102564098</v>
      </c>
      <c r="APB22" s="4">
        <v>36.485384615384604</v>
      </c>
      <c r="APC22" s="4">
        <v>-3.1702403794871797E-2</v>
      </c>
      <c r="APD22" s="4">
        <v>-4.7618730871794898E-2</v>
      </c>
      <c r="APE22" s="4">
        <v>97.0230769230769</v>
      </c>
      <c r="APF22" s="4">
        <v>95.649487179487195</v>
      </c>
      <c r="APG22" s="4">
        <v>140</v>
      </c>
      <c r="APH22" s="4">
        <f t="shared" si="98"/>
        <v>42.9769230769231</v>
      </c>
      <c r="API22" s="4">
        <f t="shared" si="99"/>
        <v>44.350512820512805</v>
      </c>
      <c r="APJ22" s="4">
        <f t="shared" si="100"/>
        <v>43.663717948717952</v>
      </c>
      <c r="APK22" s="4">
        <v>2747.74876923077</v>
      </c>
      <c r="APL22" s="4">
        <v>2716.4798974359001</v>
      </c>
      <c r="APM22" s="4">
        <v>0.39322209270256397</v>
      </c>
      <c r="APN22" s="4">
        <v>0.42200590254102599</v>
      </c>
      <c r="APO22" s="4">
        <v>0.25598313333846101</v>
      </c>
      <c r="APP22" s="4">
        <v>0.30032322992051302</v>
      </c>
      <c r="APQ22" s="4">
        <v>0.38376185213333303</v>
      </c>
      <c r="APR22" s="4">
        <v>0.41634527072820499</v>
      </c>
      <c r="APS22" s="4">
        <f t="shared" si="101"/>
        <v>0.40005356143076898</v>
      </c>
      <c r="APT22" s="4">
        <v>0.24562878830256399</v>
      </c>
      <c r="APU22" s="4">
        <v>0.29384160746410298</v>
      </c>
      <c r="APV22" s="4">
        <v>0.15285894003846201</v>
      </c>
      <c r="APW22" s="4">
        <v>0.14039734416666699</v>
      </c>
      <c r="APX22" s="4">
        <v>0.48886365172051299</v>
      </c>
      <c r="APY22" s="4">
        <v>0.54363836557692302</v>
      </c>
      <c r="APZ22" s="4">
        <v>0.48600556243846199</v>
      </c>
      <c r="AQA22" s="4">
        <v>0.48613989147179498</v>
      </c>
      <c r="AQB22" s="4">
        <v>0.11843226464359</v>
      </c>
      <c r="AQC22" s="4">
        <v>0.15805205700769201</v>
      </c>
      <c r="AQD22" s="4">
        <v>1.3057200299410301</v>
      </c>
      <c r="AQE22" s="4">
        <v>1.50691223252821</v>
      </c>
      <c r="AQF22" s="4">
        <v>0.39740098952820502</v>
      </c>
      <c r="AQG22" s="4">
        <v>0.31595120213846201</v>
      </c>
      <c r="AQH22" s="4">
        <v>0.47592107203589801</v>
      </c>
      <c r="AQI22" s="4">
        <v>0.38533052579999999</v>
      </c>
      <c r="AQJ22" s="4">
        <v>0.467103366525641</v>
      </c>
      <c r="AQK22" s="4">
        <v>0.38171263011281997</v>
      </c>
      <c r="AQL22" s="4">
        <v>0.38725222514102597</v>
      </c>
      <c r="AQM22" s="4">
        <v>0.31138202082307698</v>
      </c>
      <c r="AQN22" s="4">
        <v>-0.39331223333333298</v>
      </c>
      <c r="AQO22" s="4">
        <v>-0.45211126982051297</v>
      </c>
      <c r="AQP22" s="4">
        <v>0.93450683202051299</v>
      </c>
      <c r="AQQ22" s="4">
        <v>0.82399633995128196</v>
      </c>
      <c r="AQR22" s="4">
        <v>0.478209107715385</v>
      </c>
      <c r="AQS22" s="4">
        <v>0.501157544725641</v>
      </c>
      <c r="AQT22" s="4">
        <v>0.35351261664871803</v>
      </c>
      <c r="AQU22" s="4">
        <v>0.36745332511025602</v>
      </c>
      <c r="AQV22" s="4">
        <v>0.15088980992051301</v>
      </c>
      <c r="AQW22" s="4">
        <v>0.16453983950256401</v>
      </c>
      <c r="AQX22" s="4">
        <v>0.31627483799538197</v>
      </c>
      <c r="AQY22" s="4">
        <v>0.32971059493277899</v>
      </c>
      <c r="AQZ22" s="4">
        <v>0.40541667100256401</v>
      </c>
      <c r="ARA22" s="4">
        <v>0.423921994207692</v>
      </c>
      <c r="ARB22" s="4">
        <v>-0.52053631843589698</v>
      </c>
      <c r="ARC22" s="4">
        <v>-0.53551709092307698</v>
      </c>
      <c r="ARD22" s="4">
        <v>0.68842704083589801</v>
      </c>
      <c r="ARE22" s="4">
        <v>0.74429319667948701</v>
      </c>
      <c r="ARF22" s="4">
        <v>8.4028047230769204E-2</v>
      </c>
      <c r="ARG22" s="4">
        <v>7.1414010923076907E-2</v>
      </c>
      <c r="ARH22" s="4">
        <v>6.5561456743589805E-2</v>
      </c>
      <c r="ARI22" s="4">
        <v>9.1707692307692296E-2</v>
      </c>
      <c r="ARJ22" s="4">
        <v>0.23707887910256401</v>
      </c>
      <c r="ARK22" s="4">
        <v>0.17200152833333299</v>
      </c>
      <c r="ARL22" s="4">
        <v>9.3425410897435904E-2</v>
      </c>
      <c r="ARM22" s="4">
        <v>0.22461737351282099</v>
      </c>
      <c r="ARN22" s="4">
        <v>0.159488181820513</v>
      </c>
      <c r="ARO22" s="4">
        <v>7.1097688487179497E-2</v>
      </c>
      <c r="ARP22" s="4">
        <v>9.2225558820512796E-2</v>
      </c>
      <c r="ARQ22" s="4">
        <v>7.6151206794871806E-2</v>
      </c>
      <c r="ARR22" s="4">
        <v>5.8948717948717901E-2</v>
      </c>
      <c r="ARS22" s="4">
        <v>8.1179487179487198E-2</v>
      </c>
      <c r="ART22" s="4">
        <v>2.65897435897436E-2</v>
      </c>
      <c r="ARU22" s="4">
        <v>6.0897435897435903E-2</v>
      </c>
      <c r="ARV22" s="4">
        <v>8.0615384615384603E-2</v>
      </c>
      <c r="ARW22" s="4">
        <v>2.9051282051282101E-2</v>
      </c>
      <c r="ARX22" s="4">
        <v>35.0789743589743</v>
      </c>
      <c r="ARY22" s="4">
        <v>32.566666666666698</v>
      </c>
      <c r="ARZ22" s="4">
        <v>42.406153846153799</v>
      </c>
      <c r="ASA22" s="4">
        <v>35.733076923076901</v>
      </c>
      <c r="ASB22" s="4">
        <v>35.0425641025641</v>
      </c>
      <c r="ASC22" s="4">
        <v>34.6</v>
      </c>
      <c r="ASD22" s="4">
        <v>34.708461538461599</v>
      </c>
      <c r="ASE22" s="4">
        <v>3.2325748230769197E-2</v>
      </c>
      <c r="ASF22" s="4">
        <v>1.03063826410256E-2</v>
      </c>
      <c r="ASG22" s="4">
        <v>105.133333333333</v>
      </c>
      <c r="ASH22" s="4">
        <v>99.610256410256397</v>
      </c>
      <c r="ASI22" s="4">
        <v>148</v>
      </c>
      <c r="ASJ22" s="4">
        <f t="shared" si="102"/>
        <v>42.866666666667001</v>
      </c>
      <c r="ASK22" s="4">
        <f t="shared" si="103"/>
        <v>48.389743589743603</v>
      </c>
      <c r="ASL22" s="4">
        <v>2931.93394871795</v>
      </c>
      <c r="ASM22" s="4">
        <v>2806.3042307692299</v>
      </c>
      <c r="ASN22" s="4">
        <v>0.41166116575640999</v>
      </c>
      <c r="ASO22" s="4">
        <v>0.43513266579487198</v>
      </c>
      <c r="ASP22" s="4">
        <v>0.260767079594872</v>
      </c>
      <c r="ASQ22" s="4">
        <v>0.30178801056410298</v>
      </c>
      <c r="ASR22" s="4">
        <v>0.41721238656153797</v>
      </c>
      <c r="ASS22" s="4">
        <v>0.53051149874359005</v>
      </c>
      <c r="AST22" s="4">
        <v>0.267090520861539</v>
      </c>
      <c r="ASU22" s="4">
        <v>0.410976779784615</v>
      </c>
      <c r="ASV22" s="4">
        <v>0.169069427641026</v>
      </c>
      <c r="ASW22" s="4">
        <v>0.15397843834871799</v>
      </c>
      <c r="ASX22" s="4">
        <v>0.49305636971538402</v>
      </c>
      <c r="ASY22" s="4">
        <v>0.56013702745128202</v>
      </c>
      <c r="ASZ22" s="4">
        <v>0.51858098116923101</v>
      </c>
      <c r="ATA22" s="4">
        <v>0.46974957624102598</v>
      </c>
      <c r="ATB22" s="4">
        <v>0.102127907979487</v>
      </c>
      <c r="ATC22" s="4">
        <v>0.166501254484615</v>
      </c>
      <c r="ATD22" s="4">
        <v>1.4052096488666701</v>
      </c>
      <c r="ATE22" s="4">
        <v>1.5884547939641001</v>
      </c>
      <c r="ATF22" s="4">
        <v>0.40467694713589702</v>
      </c>
      <c r="ATG22" s="4">
        <v>0.27616251736923098</v>
      </c>
      <c r="ATH22" s="4">
        <v>0.48911778433333303</v>
      </c>
      <c r="ATI22" s="4">
        <v>0.35708158400769202</v>
      </c>
      <c r="ATJ22" s="4">
        <v>0.49294364779487199</v>
      </c>
      <c r="ATK22" s="4">
        <v>0.40526973259487198</v>
      </c>
      <c r="ATL22" s="4">
        <v>0.40917740746923098</v>
      </c>
      <c r="ATM22" s="4">
        <v>0.33358465879230798</v>
      </c>
      <c r="ATN22" s="4">
        <v>-0.42057834043589698</v>
      </c>
      <c r="ATO22" s="4">
        <v>-0.58101760020512805</v>
      </c>
      <c r="ATP22" s="4">
        <v>0.99011841833076897</v>
      </c>
      <c r="ATQ22" s="4">
        <v>0.701822160238462</v>
      </c>
      <c r="ATR22" s="4">
        <v>0.46820963625384598</v>
      </c>
      <c r="ATS22" s="4">
        <v>0.50495473149230796</v>
      </c>
      <c r="ATT22" s="4">
        <v>0.35374884842307702</v>
      </c>
      <c r="ATU22" s="4">
        <v>0.37793579021281998</v>
      </c>
      <c r="ATV22" s="4">
        <v>0.13836895505897401</v>
      </c>
      <c r="ATW22" s="4">
        <v>0.15784328927692301</v>
      </c>
      <c r="ATX22" s="4">
        <v>0.295515887013162</v>
      </c>
      <c r="ATY22" s="4">
        <v>0.31236479394626399</v>
      </c>
      <c r="ATZ22" s="4">
        <v>0.38054434499230799</v>
      </c>
      <c r="AUA22" s="4">
        <v>0.40523155392051302</v>
      </c>
      <c r="AUB22" s="4">
        <v>-0.52061482038461504</v>
      </c>
      <c r="AUC22" s="4">
        <v>-0.54710212261538405</v>
      </c>
      <c r="AUD22" s="4">
        <v>0.62029745011794901</v>
      </c>
      <c r="AUE22" s="4">
        <v>0.691169173587179</v>
      </c>
      <c r="AUF22" s="4">
        <v>8.1163811956521795E-2</v>
      </c>
      <c r="AUG22" s="4">
        <v>7.2436614434782595E-2</v>
      </c>
      <c r="AUH22" s="4">
        <v>5.8285945999999998E-2</v>
      </c>
      <c r="AUI22" s="4">
        <v>9.0044045173913095E-2</v>
      </c>
      <c r="AUJ22" s="4">
        <v>0.234841546543478</v>
      </c>
      <c r="AUK22" s="4">
        <v>0.17030148643478299</v>
      </c>
      <c r="AUL22" s="4">
        <v>9.1902009630434794E-2</v>
      </c>
      <c r="AUM22" s="4">
        <v>0.240162450956522</v>
      </c>
      <c r="AUN22" s="4">
        <v>5.9132585000000001E-2</v>
      </c>
      <c r="AUO22" s="4">
        <v>7.1084585891304397E-2</v>
      </c>
      <c r="AUP22" s="4">
        <v>9.2121151108695606E-2</v>
      </c>
      <c r="AUQ22" s="4">
        <v>5.77581E-2</v>
      </c>
      <c r="AUR22" s="4">
        <v>5.7478260869565201E-2</v>
      </c>
      <c r="AUS22" s="4">
        <v>7.9347826086956494E-2</v>
      </c>
      <c r="AUT22" s="4">
        <v>2.5456521739130399E-2</v>
      </c>
      <c r="AUU22" s="4">
        <v>5.9347826086956497E-2</v>
      </c>
      <c r="AUV22" s="4">
        <v>7.9673913043478303E-2</v>
      </c>
      <c r="AUW22" s="4">
        <v>2.75E-2</v>
      </c>
      <c r="AUX22" s="4">
        <v>31.65</v>
      </c>
      <c r="AUY22" s="4">
        <v>30.734999999999999</v>
      </c>
      <c r="AUZ22" s="4">
        <v>54.354347826087</v>
      </c>
      <c r="AVA22" s="4">
        <v>33.8745652173913</v>
      </c>
      <c r="AVB22" s="4">
        <v>33.469347826086903</v>
      </c>
      <c r="AVC22" s="4">
        <v>31.881739130434799</v>
      </c>
      <c r="AVD22" s="4">
        <v>31.9673913043478</v>
      </c>
      <c r="AVE22" s="4">
        <v>5.5222808478260797E-2</v>
      </c>
      <c r="AVF22" s="4">
        <v>3.8672897826087002E-2</v>
      </c>
      <c r="AVG22" s="4">
        <v>104.278260869565</v>
      </c>
      <c r="AVH22" s="4">
        <v>96.027173913043498</v>
      </c>
      <c r="AVI22" s="4">
        <v>151</v>
      </c>
      <c r="AVJ22" s="4">
        <f t="shared" si="104"/>
        <v>46.721739130434997</v>
      </c>
      <c r="AVK22" s="4">
        <f t="shared" si="105"/>
        <v>54.972826086956502</v>
      </c>
      <c r="AVL22" s="4">
        <v>2912.4415217391302</v>
      </c>
      <c r="AVM22" s="4">
        <v>2725.1500217391299</v>
      </c>
      <c r="AVN22" s="4">
        <v>0.44530081434347801</v>
      </c>
      <c r="AVO22" s="4">
        <v>0.43895879698260898</v>
      </c>
      <c r="AVP22" s="4">
        <v>-0.21656841191304299</v>
      </c>
      <c r="AVQ22" s="4">
        <v>0.30454002988478301</v>
      </c>
      <c r="AVR22" s="4">
        <v>0.44437921813695702</v>
      </c>
      <c r="AVS22" s="4">
        <v>0.52196873600217397</v>
      </c>
      <c r="AVT22" s="4">
        <v>-0.21752993389130401</v>
      </c>
      <c r="AVU22" s="4">
        <v>0.39980691639565202</v>
      </c>
      <c r="AVV22" s="4">
        <v>0.60373267346521697</v>
      </c>
      <c r="AVW22" s="4">
        <v>0.15527327868695701</v>
      </c>
      <c r="AVX22" s="4">
        <v>0.61114766856304303</v>
      </c>
      <c r="AVY22" s="4">
        <v>0.59611283896304401</v>
      </c>
      <c r="AVZ22" s="4">
        <v>0.54211147846087004</v>
      </c>
      <c r="AWA22" s="4">
        <v>0.47957510003913001</v>
      </c>
      <c r="AWB22" s="4">
        <v>0.22774350369565199</v>
      </c>
      <c r="AWC22" s="4">
        <v>0.213749532723913</v>
      </c>
      <c r="AWD22" s="4">
        <v>1.6176326246999999</v>
      </c>
      <c r="AWE22" s="4">
        <v>1.6100872338021699</v>
      </c>
      <c r="AWF22" s="4">
        <v>1.3633775460934801</v>
      </c>
      <c r="AWG22" s="4">
        <v>0.28147214196956499</v>
      </c>
      <c r="AWH22" s="4">
        <v>1.2269600286804301</v>
      </c>
      <c r="AWI22" s="4">
        <v>0.35804993476956498</v>
      </c>
      <c r="AWJ22" s="4">
        <v>1.2248572814652201</v>
      </c>
      <c r="AWK22" s="4">
        <v>0.399600835886957</v>
      </c>
      <c r="AWL22" s="4">
        <v>1.3600048322065199</v>
      </c>
      <c r="AWM22" s="4">
        <v>0.33196190423913002</v>
      </c>
      <c r="AWN22" s="4">
        <v>0.55787458147608704</v>
      </c>
      <c r="AWO22" s="4">
        <v>-0.56915839836956506</v>
      </c>
      <c r="AWP22" s="4">
        <v>-5.5938740808478302</v>
      </c>
      <c r="AWQ22" s="4">
        <v>0.73058936891956505</v>
      </c>
      <c r="AWR22" s="4">
        <v>0.484798089980435</v>
      </c>
      <c r="AWS22" s="4">
        <v>0.512793071532609</v>
      </c>
      <c r="AWT22" s="4">
        <v>0.36646526837391302</v>
      </c>
      <c r="AWU22" s="4">
        <v>0.38555142673043502</v>
      </c>
      <c r="AWV22" s="4">
        <v>0.14508616255000001</v>
      </c>
      <c r="AWW22" s="4">
        <v>0.159301621086956</v>
      </c>
      <c r="AWX22" s="4">
        <v>0.29794359801158898</v>
      </c>
      <c r="AWY22" s="4">
        <v>0.310915180316026</v>
      </c>
      <c r="AWZ22" s="4">
        <v>0.38597562138043501</v>
      </c>
      <c r="AXA22" s="4">
        <v>0.40502527916739101</v>
      </c>
      <c r="AXB22" s="4">
        <v>-0.53503838104347801</v>
      </c>
      <c r="AXC22" s="4">
        <v>-0.55518726986956501</v>
      </c>
      <c r="AXD22" s="4">
        <v>0.63661082850869599</v>
      </c>
      <c r="AXE22" s="4">
        <v>0.68754600144782596</v>
      </c>
      <c r="AXF22" s="29">
        <v>4.82</v>
      </c>
      <c r="AXG22" s="30">
        <v>0.99</v>
      </c>
      <c r="AXH22" s="29">
        <v>78.3</v>
      </c>
      <c r="AXI22" s="29">
        <v>28</v>
      </c>
      <c r="AXJ22" s="29">
        <v>5.5</v>
      </c>
      <c r="AXK22" s="29">
        <v>13.4</v>
      </c>
    </row>
    <row r="23" spans="1:1311" x14ac:dyDescent="0.25">
      <c r="A23" s="4">
        <v>22</v>
      </c>
      <c r="B23" s="4">
        <v>6</v>
      </c>
      <c r="C23" s="4" t="s">
        <v>9</v>
      </c>
      <c r="D23" s="4">
        <v>70</v>
      </c>
      <c r="E23" s="4">
        <v>5</v>
      </c>
      <c r="F23" s="4">
        <v>2</v>
      </c>
      <c r="G23" s="22">
        <v>-9999</v>
      </c>
      <c r="H23" s="22">
        <v>-9999</v>
      </c>
      <c r="I23" s="22">
        <v>-9999</v>
      </c>
      <c r="J23" s="22">
        <v>-9999</v>
      </c>
      <c r="K23" s="22">
        <v>-9999</v>
      </c>
      <c r="L23" s="4">
        <f t="shared" si="18"/>
        <v>0</v>
      </c>
      <c r="M23" s="4">
        <v>0</v>
      </c>
      <c r="N23" s="4">
        <v>55.84</v>
      </c>
      <c r="O23" s="4">
        <v>22.72</v>
      </c>
      <c r="P23" s="4">
        <v>21.439999999999998</v>
      </c>
      <c r="Q23" s="4">
        <v>47.839999999999996</v>
      </c>
      <c r="R23" s="4">
        <v>22.72</v>
      </c>
      <c r="S23" s="4">
        <v>29.439999999999998</v>
      </c>
      <c r="T23" s="4">
        <v>51.839999999999996</v>
      </c>
      <c r="U23" s="4">
        <v>26.72</v>
      </c>
      <c r="V23" s="4">
        <v>21.439999999999998</v>
      </c>
      <c r="W23" s="4">
        <v>57.839999999999989</v>
      </c>
      <c r="X23" s="4">
        <v>12.720000000000013</v>
      </c>
      <c r="Y23" s="4">
        <v>29.439999999999998</v>
      </c>
      <c r="Z23" s="4" t="s">
        <v>61</v>
      </c>
      <c r="AA23" s="4">
        <v>8.8000000000000007</v>
      </c>
      <c r="AB23" s="4">
        <v>7.2</v>
      </c>
      <c r="AC23" s="4">
        <v>1.3</v>
      </c>
      <c r="AD23" s="4" t="s">
        <v>40</v>
      </c>
      <c r="AE23" s="4">
        <v>2</v>
      </c>
      <c r="AF23" s="4">
        <v>0.7</v>
      </c>
      <c r="AG23" s="4">
        <v>2.8</v>
      </c>
      <c r="AH23" s="4">
        <v>5</v>
      </c>
      <c r="AI23" s="4">
        <v>274</v>
      </c>
      <c r="AJ23" s="4">
        <v>84</v>
      </c>
      <c r="AK23" s="4">
        <v>0.52</v>
      </c>
      <c r="AL23" s="4">
        <v>9.3000000000000007</v>
      </c>
      <c r="AM23" s="4">
        <v>5.9</v>
      </c>
      <c r="AN23" s="4">
        <v>1.0900000000000001</v>
      </c>
      <c r="AO23" s="4">
        <v>5430</v>
      </c>
      <c r="AP23" s="4">
        <v>186</v>
      </c>
      <c r="AQ23" s="4">
        <v>461</v>
      </c>
      <c r="AR23" s="4">
        <v>31.4</v>
      </c>
      <c r="AS23" s="4">
        <v>0</v>
      </c>
      <c r="AT23" s="4">
        <v>2</v>
      </c>
      <c r="AU23" s="4">
        <v>86</v>
      </c>
      <c r="AV23" s="4">
        <v>5</v>
      </c>
      <c r="AW23" s="4">
        <v>6</v>
      </c>
      <c r="AX23" s="4">
        <v>52</v>
      </c>
      <c r="AY23" s="4">
        <v>2.5550000000000002</v>
      </c>
      <c r="AZ23" s="4">
        <v>2.0100000000000002</v>
      </c>
      <c r="BA23" s="4">
        <v>1.88</v>
      </c>
      <c r="BB23" s="4">
        <v>1.4649999999999999</v>
      </c>
      <c r="BC23" s="4">
        <v>1.1300000000000001</v>
      </c>
      <c r="BD23" s="22">
        <v>-9999</v>
      </c>
      <c r="BE23" s="22">
        <v>-9999</v>
      </c>
      <c r="BF23" s="5">
        <f t="shared" si="19"/>
        <v>18.260000000000002</v>
      </c>
      <c r="BG23" s="5">
        <f t="shared" si="20"/>
        <v>25.78</v>
      </c>
      <c r="BH23" s="5">
        <f t="shared" si="21"/>
        <v>31.64</v>
      </c>
      <c r="BI23" s="5">
        <f t="shared" si="22"/>
        <v>36.160000000000004</v>
      </c>
      <c r="BJ23" s="5">
        <f t="shared" si="23"/>
        <v>-39959.839999999997</v>
      </c>
      <c r="BK23" s="4">
        <f t="shared" si="0"/>
        <v>5.8599999999999994</v>
      </c>
      <c r="BL23" s="4">
        <f t="shared" si="1"/>
        <v>4.5200000000000005</v>
      </c>
      <c r="BM23" s="4">
        <f t="shared" si="2"/>
        <v>-39996</v>
      </c>
      <c r="BN23" s="4">
        <f t="shared" si="24"/>
        <v>-39985.620000000003</v>
      </c>
      <c r="BO23" s="4">
        <v>1.3827433628318586</v>
      </c>
      <c r="BP23" s="4">
        <v>0.35459221894820958</v>
      </c>
      <c r="BQ23" s="4">
        <v>0.12087026591458501</v>
      </c>
      <c r="BR23" s="4">
        <v>3.9820806371329023E-2</v>
      </c>
      <c r="BS23" s="4">
        <v>0</v>
      </c>
      <c r="BT23" s="4">
        <v>3.5075412136092603E-2</v>
      </c>
      <c r="BU23" s="4">
        <v>1.4843402107763097E-2</v>
      </c>
      <c r="BV23" s="5">
        <f t="shared" si="25"/>
        <v>6.9493423271202728</v>
      </c>
      <c r="BW23" s="5">
        <f t="shared" si="26"/>
        <v>7.432823390778613</v>
      </c>
      <c r="BX23" s="5">
        <f t="shared" si="27"/>
        <v>7.592106616263929</v>
      </c>
      <c r="BY23" s="5">
        <f t="shared" si="28"/>
        <v>7.7324082648082992</v>
      </c>
      <c r="BZ23" s="4">
        <f t="shared" si="29"/>
        <v>0.15928322548531609</v>
      </c>
      <c r="CA23" s="4">
        <f t="shared" si="30"/>
        <v>0</v>
      </c>
      <c r="CB23" s="4">
        <f t="shared" si="31"/>
        <v>0.14030164854437041</v>
      </c>
      <c r="CC23" s="4">
        <f t="shared" ref="CC23:CD23" si="167">SUM(BZ23:CB23)</f>
        <v>0.29958487402968648</v>
      </c>
      <c r="CD23" s="4">
        <f t="shared" si="167"/>
        <v>0.43988652257405692</v>
      </c>
      <c r="CE23" s="4">
        <v>1.2549999999999999</v>
      </c>
      <c r="CF23" s="4">
        <v>0.91999999999999993</v>
      </c>
      <c r="CG23" s="4">
        <v>1.02</v>
      </c>
      <c r="CH23" s="4">
        <v>0.6</v>
      </c>
      <c r="CI23" s="4">
        <v>0.27</v>
      </c>
      <c r="CJ23" s="4">
        <v>0.10999999999999999</v>
      </c>
      <c r="CK23" s="4" t="s">
        <v>655</v>
      </c>
      <c r="CL23" s="5">
        <f t="shared" si="131"/>
        <v>8.6999999999999993</v>
      </c>
      <c r="CM23" s="5">
        <f t="shared" si="132"/>
        <v>12.78</v>
      </c>
      <c r="CN23" s="5">
        <f t="shared" si="133"/>
        <v>15.18</v>
      </c>
      <c r="CO23" s="5">
        <f t="shared" si="134"/>
        <v>16.259999999999998</v>
      </c>
      <c r="CP23" s="5">
        <f t="shared" si="135"/>
        <v>16.7</v>
      </c>
      <c r="CQ23" s="4">
        <f t="shared" si="136"/>
        <v>2.4</v>
      </c>
      <c r="CR23" s="4">
        <f t="shared" si="137"/>
        <v>1.08</v>
      </c>
      <c r="CS23" s="4">
        <f t="shared" si="138"/>
        <v>0.43999999999999995</v>
      </c>
      <c r="CT23" s="4">
        <f t="shared" si="139"/>
        <v>3.92</v>
      </c>
      <c r="CU23" s="4">
        <v>2.8149999999999995</v>
      </c>
      <c r="CV23" s="4">
        <v>1.54</v>
      </c>
      <c r="CW23" s="4">
        <v>1.2549999999999999</v>
      </c>
      <c r="CX23" s="4">
        <v>1.2650000000000001</v>
      </c>
      <c r="CY23" s="4">
        <v>1.28</v>
      </c>
      <c r="CZ23" s="4">
        <v>1.07</v>
      </c>
      <c r="DA23" s="4">
        <v>1.375</v>
      </c>
      <c r="DB23" s="5">
        <f t="shared" si="140"/>
        <v>17.419999999999998</v>
      </c>
      <c r="DC23" s="5">
        <f t="shared" si="141"/>
        <v>22.439999999999998</v>
      </c>
      <c r="DD23" s="5">
        <f t="shared" si="142"/>
        <v>27.5</v>
      </c>
      <c r="DE23" s="5">
        <f t="shared" si="143"/>
        <v>32.619999999999997</v>
      </c>
      <c r="DF23" s="5">
        <f t="shared" si="144"/>
        <v>36.9</v>
      </c>
      <c r="DG23" s="4">
        <f t="shared" si="145"/>
        <v>5.0600000000000005</v>
      </c>
      <c r="DH23" s="4">
        <f t="shared" si="146"/>
        <v>5.12</v>
      </c>
      <c r="DI23" s="4">
        <f t="shared" si="147"/>
        <v>4.28</v>
      </c>
      <c r="DJ23" s="4">
        <f t="shared" si="148"/>
        <v>14.46</v>
      </c>
      <c r="DK23" s="4">
        <f t="shared" si="119"/>
        <v>24.419999999999998</v>
      </c>
      <c r="DL23" s="4">
        <f t="shared" si="120"/>
        <v>14.76</v>
      </c>
      <c r="DM23" s="4">
        <f t="shared" si="121"/>
        <v>13.65</v>
      </c>
      <c r="DN23" s="4">
        <f t="shared" si="122"/>
        <v>11.19</v>
      </c>
      <c r="DO23" s="4">
        <f t="shared" si="123"/>
        <v>9.3000000000000007</v>
      </c>
      <c r="DP23" s="4">
        <f t="shared" si="124"/>
        <v>7.08</v>
      </c>
      <c r="DQ23" s="22">
        <v>-9999</v>
      </c>
      <c r="DR23" s="4">
        <v>0.36365538267606518</v>
      </c>
      <c r="DS23" s="4">
        <v>0.36243655299099453</v>
      </c>
      <c r="DT23" s="4">
        <v>0.36358273159690191</v>
      </c>
      <c r="DU23" s="4">
        <v>0.36499999999999999</v>
      </c>
      <c r="DV23" s="4">
        <v>0.36010609897551077</v>
      </c>
      <c r="DW23" s="4">
        <v>0.36090565391292595</v>
      </c>
      <c r="DX23" s="4">
        <v>0.35865131394378158</v>
      </c>
      <c r="DY23" s="22">
        <v>-9999</v>
      </c>
      <c r="DZ23" s="22">
        <v>-9999</v>
      </c>
      <c r="EA23" s="22">
        <v>-9999</v>
      </c>
      <c r="EB23" s="22">
        <v>-9999</v>
      </c>
      <c r="EC23" s="22">
        <v>-9999</v>
      </c>
      <c r="ED23" s="22">
        <v>-9999</v>
      </c>
      <c r="EE23" s="22">
        <v>-9999</v>
      </c>
      <c r="EF23" s="22">
        <v>-9999</v>
      </c>
      <c r="EG23" s="22">
        <v>-9999</v>
      </c>
      <c r="EH23" s="22">
        <v>-9999</v>
      </c>
      <c r="EI23" s="22">
        <v>-9999</v>
      </c>
      <c r="EJ23" s="22">
        <v>-9999</v>
      </c>
      <c r="EK23" s="22">
        <v>-9999</v>
      </c>
      <c r="EL23" s="22">
        <v>-9999</v>
      </c>
      <c r="EM23" s="22">
        <v>-9999</v>
      </c>
      <c r="EN23" s="22">
        <v>-9999</v>
      </c>
      <c r="EO23" s="22">
        <v>-9999</v>
      </c>
      <c r="EP23" s="22">
        <v>-9999</v>
      </c>
      <c r="EQ23" s="22">
        <v>-9999</v>
      </c>
      <c r="ER23" s="22">
        <v>-9999</v>
      </c>
      <c r="ES23" s="22">
        <v>-9999</v>
      </c>
      <c r="ET23" s="22">
        <v>-9999</v>
      </c>
      <c r="EU23" s="22">
        <v>-9999</v>
      </c>
      <c r="EV23" s="22">
        <v>-9999</v>
      </c>
      <c r="EW23" s="22">
        <v>-9999</v>
      </c>
      <c r="EX23" s="22">
        <v>-9999</v>
      </c>
      <c r="EY23" s="22">
        <v>-9999</v>
      </c>
      <c r="EZ23" s="22">
        <v>-9999</v>
      </c>
      <c r="FA23" s="22">
        <v>-9999</v>
      </c>
      <c r="FB23" s="4">
        <v>5.3830722905032768E-2</v>
      </c>
      <c r="FC23" s="4">
        <f t="shared" si="47"/>
        <v>538.30722905032769</v>
      </c>
      <c r="FD23" s="4">
        <v>0.36850686110983455</v>
      </c>
      <c r="FE23" s="31">
        <v>-9999</v>
      </c>
      <c r="FF23" s="32">
        <v>-9999</v>
      </c>
      <c r="FG23" s="31">
        <v>-9999</v>
      </c>
      <c r="FH23" s="32">
        <v>-9999</v>
      </c>
      <c r="FI23" s="31">
        <v>-9999</v>
      </c>
      <c r="FJ23" s="32">
        <v>-9999</v>
      </c>
      <c r="FK23" s="33">
        <v>-9999</v>
      </c>
      <c r="FL23" s="33">
        <v>-9999</v>
      </c>
      <c r="FM23" s="33">
        <v>-9999</v>
      </c>
      <c r="FN23" s="33">
        <v>-9999</v>
      </c>
      <c r="FO23" s="33">
        <v>-9999</v>
      </c>
      <c r="FP23" s="33">
        <v>-9999</v>
      </c>
      <c r="FQ23" s="33">
        <v>-9999</v>
      </c>
      <c r="FR23" s="33">
        <v>-9999</v>
      </c>
      <c r="FS23" s="33">
        <v>-9999</v>
      </c>
      <c r="FT23" s="33">
        <v>-9999</v>
      </c>
      <c r="FU23" s="33">
        <v>-9999</v>
      </c>
      <c r="FV23" s="33">
        <v>-9999</v>
      </c>
      <c r="FW23" s="33">
        <v>-9999</v>
      </c>
      <c r="FX23" s="33">
        <v>-9999</v>
      </c>
      <c r="FY23" s="33">
        <v>-9999</v>
      </c>
      <c r="FZ23" s="33">
        <v>-9999</v>
      </c>
      <c r="GA23" s="31">
        <v>-9999</v>
      </c>
      <c r="GB23" s="31">
        <v>-9999</v>
      </c>
      <c r="GC23" s="31">
        <v>-9999</v>
      </c>
      <c r="GD23" s="31">
        <v>-9999</v>
      </c>
      <c r="GE23" s="31">
        <v>-9999</v>
      </c>
      <c r="GF23" s="34">
        <v>-9999</v>
      </c>
      <c r="GG23" s="34">
        <v>-9999</v>
      </c>
      <c r="GH23" s="34">
        <v>-9999</v>
      </c>
      <c r="GI23" s="34">
        <v>-9999</v>
      </c>
      <c r="GJ23" s="34">
        <v>-9999</v>
      </c>
      <c r="GK23" s="33">
        <v>-9999</v>
      </c>
      <c r="GL23" s="33">
        <v>-9999</v>
      </c>
      <c r="GM23" s="33">
        <v>-9999</v>
      </c>
      <c r="GN23" s="33">
        <v>-9999</v>
      </c>
      <c r="GO23" s="33">
        <v>-9999</v>
      </c>
      <c r="GP23" s="33">
        <v>-9999</v>
      </c>
      <c r="GQ23" s="33">
        <v>-9999</v>
      </c>
      <c r="GR23" s="33">
        <v>-9999</v>
      </c>
      <c r="GS23" s="33">
        <v>-9999</v>
      </c>
      <c r="GT23" s="33">
        <v>-9999</v>
      </c>
      <c r="GU23" s="33">
        <v>-9999</v>
      </c>
      <c r="GV23" s="33">
        <v>-9999</v>
      </c>
      <c r="GW23" s="33">
        <v>-9999</v>
      </c>
      <c r="GX23" s="33">
        <v>-9999</v>
      </c>
      <c r="GY23" s="22">
        <v>-9999</v>
      </c>
      <c r="GZ23" s="22">
        <v>-9999</v>
      </c>
      <c r="HA23" s="22">
        <v>-9999</v>
      </c>
      <c r="HB23" s="22">
        <v>-9999</v>
      </c>
      <c r="HC23" s="22">
        <v>-9999</v>
      </c>
      <c r="HD23" s="22">
        <v>-9999</v>
      </c>
      <c r="HE23" s="22">
        <v>-9999</v>
      </c>
      <c r="HF23" s="22">
        <v>-9999</v>
      </c>
      <c r="HG23" s="22">
        <v>-9999</v>
      </c>
      <c r="HH23" s="33">
        <v>-9999</v>
      </c>
      <c r="HI23" s="33">
        <v>-9999</v>
      </c>
      <c r="HJ23" s="22">
        <v>-9999</v>
      </c>
      <c r="HK23" s="33">
        <v>-9999</v>
      </c>
      <c r="HL23" s="33">
        <v>-9999</v>
      </c>
      <c r="HM23" s="33">
        <v>-9999</v>
      </c>
      <c r="HN23" s="33">
        <v>-9999</v>
      </c>
      <c r="HO23" s="33">
        <v>-9999</v>
      </c>
      <c r="HP23" s="33">
        <v>-9999</v>
      </c>
      <c r="HQ23" s="33">
        <v>-9999</v>
      </c>
      <c r="HR23" s="33">
        <v>-9999</v>
      </c>
      <c r="HS23" s="33">
        <v>-9999</v>
      </c>
      <c r="HT23" s="33">
        <v>-9999</v>
      </c>
      <c r="HU23" s="33">
        <v>-9999</v>
      </c>
      <c r="HV23" s="18">
        <v>248.8</v>
      </c>
      <c r="HW23" s="18">
        <v>72.09</v>
      </c>
      <c r="HX23" s="17">
        <f t="shared" si="48"/>
        <v>176.71</v>
      </c>
      <c r="HY23" s="11">
        <v>14</v>
      </c>
      <c r="HZ23" s="11">
        <v>285.3</v>
      </c>
      <c r="IA23" s="11">
        <v>32.880000000000003</v>
      </c>
      <c r="IB23" s="20">
        <f t="shared" si="49"/>
        <v>252.42000000000002</v>
      </c>
      <c r="IC23" s="23">
        <v>85</v>
      </c>
      <c r="ID23" s="11">
        <v>274.3</v>
      </c>
      <c r="IE23" s="11">
        <v>32.880000000000003</v>
      </c>
      <c r="IF23" s="10">
        <f t="shared" si="50"/>
        <v>241.42000000000002</v>
      </c>
      <c r="IG23" s="11">
        <v>141.4</v>
      </c>
      <c r="IH23" s="11">
        <v>32.880000000000003</v>
      </c>
      <c r="II23" s="10">
        <f t="shared" si="51"/>
        <v>108.52000000000001</v>
      </c>
      <c r="IJ23" s="11">
        <v>170.7</v>
      </c>
      <c r="IK23" s="11">
        <v>32.880000000000003</v>
      </c>
      <c r="IL23" s="10">
        <f t="shared" si="52"/>
        <v>137.82</v>
      </c>
      <c r="IM23" s="24">
        <v>66.2</v>
      </c>
      <c r="IN23" s="24">
        <v>6.91</v>
      </c>
      <c r="IO23" s="24">
        <v>108.6</v>
      </c>
      <c r="IP23" s="24">
        <v>32.880000000000003</v>
      </c>
      <c r="IQ23" s="20">
        <f t="shared" si="153"/>
        <v>59.290000000000006</v>
      </c>
      <c r="IR23" s="20">
        <f t="shared" si="154"/>
        <v>75.72</v>
      </c>
      <c r="IS23" s="17">
        <f t="shared" si="155"/>
        <v>742.35294117647061</v>
      </c>
      <c r="IT23" s="17">
        <f t="shared" si="156"/>
        <v>662.81512605042008</v>
      </c>
      <c r="IU23" s="22">
        <f t="shared" si="7"/>
        <v>1732.4509803921569</v>
      </c>
      <c r="IV23" s="17">
        <f t="shared" si="8"/>
        <v>2474.705882352941</v>
      </c>
      <c r="IW23" s="17">
        <f t="shared" si="9"/>
        <v>1063.9215686274511</v>
      </c>
      <c r="IX23" s="17">
        <f t="shared" si="57"/>
        <v>1351.1764705882354</v>
      </c>
      <c r="IY23" s="22">
        <f t="shared" si="10"/>
        <v>2366.8627450980393</v>
      </c>
      <c r="IZ23" s="17">
        <f t="shared" si="58"/>
        <v>6622.2549019607841</v>
      </c>
      <c r="JA23" s="17">
        <f t="shared" si="59"/>
        <v>581.27450980392166</v>
      </c>
      <c r="JB23" s="18">
        <v>50.7</v>
      </c>
      <c r="JC23" s="19">
        <v>2.0051409551624864</v>
      </c>
      <c r="JD23" s="4">
        <v>2.1800000000000002</v>
      </c>
      <c r="JE23" s="4">
        <f t="shared" si="11"/>
        <v>37.767431372549019</v>
      </c>
      <c r="JF23" s="28">
        <v>0.36777741383706597</v>
      </c>
      <c r="JG23" s="4">
        <v>0.52</v>
      </c>
      <c r="JH23" s="4">
        <f t="shared" si="12"/>
        <v>12.868470588235292</v>
      </c>
      <c r="JI23" s="28">
        <v>0.36744987434247278</v>
      </c>
      <c r="JJ23" s="4">
        <v>1.06</v>
      </c>
      <c r="JK23" s="4">
        <f t="shared" si="13"/>
        <v>11.277568627450981</v>
      </c>
      <c r="JL23" s="28">
        <v>0.36750088124128577</v>
      </c>
      <c r="JM23" s="4">
        <v>3.14</v>
      </c>
      <c r="JN23" s="4">
        <f t="shared" si="14"/>
        <v>18.252019607843142</v>
      </c>
      <c r="JO23" s="28">
        <v>0.36761843128922239</v>
      </c>
      <c r="JP23" s="17">
        <f t="shared" si="60"/>
        <v>80.165490196078437</v>
      </c>
      <c r="JQ23" s="17">
        <f t="shared" si="61"/>
        <v>71.576330532212879</v>
      </c>
      <c r="JR23" s="20">
        <v>19.2</v>
      </c>
      <c r="JS23" s="5">
        <v>133.61327700000001</v>
      </c>
      <c r="JT23" s="17">
        <v>2.75</v>
      </c>
      <c r="JU23" s="17">
        <f t="shared" si="62"/>
        <v>2.2400000000000002</v>
      </c>
      <c r="JV23" s="4">
        <f t="shared" si="112"/>
        <v>1608.5346511116832</v>
      </c>
      <c r="JW23" s="10">
        <v>0.84</v>
      </c>
      <c r="JX23" s="4">
        <f t="shared" si="114"/>
        <v>0.37499999999999994</v>
      </c>
      <c r="JY23" s="4">
        <f t="shared" si="63"/>
        <v>603.20049416688107</v>
      </c>
      <c r="JZ23" s="4">
        <f t="shared" si="64"/>
        <v>675.58455346690687</v>
      </c>
      <c r="KA23" s="10">
        <v>1.05</v>
      </c>
      <c r="KB23" s="4">
        <f t="shared" si="15"/>
        <v>0.46875</v>
      </c>
      <c r="KC23" s="4">
        <f t="shared" si="16"/>
        <v>754.00061770860145</v>
      </c>
      <c r="KD23" s="4">
        <f t="shared" si="65"/>
        <v>844.48069183363373</v>
      </c>
      <c r="KE23" s="4">
        <v>2.8</v>
      </c>
      <c r="KF23" s="4">
        <v>40.9</v>
      </c>
      <c r="KG23" s="4">
        <f t="shared" si="66"/>
        <v>247.49999999999997</v>
      </c>
      <c r="KH23" s="4">
        <v>3.813205817150219</v>
      </c>
      <c r="KI23" s="4">
        <f t="shared" si="67"/>
        <v>4.1071498601403924</v>
      </c>
      <c r="KJ23" s="4">
        <f t="shared" si="17"/>
        <v>34.68408755355771</v>
      </c>
      <c r="KK23" s="28">
        <v>0.36772129665719766</v>
      </c>
      <c r="KL23" s="4">
        <v>3.63</v>
      </c>
      <c r="KM23" s="4">
        <v>0.301859879025</v>
      </c>
      <c r="KN23" s="4">
        <v>0.47471522182499998</v>
      </c>
      <c r="KO23" s="4">
        <v>0.27820674042499999</v>
      </c>
      <c r="KP23" s="4">
        <v>0.39498990922499999</v>
      </c>
      <c r="KQ23" s="4">
        <v>0.58396305422499994</v>
      </c>
      <c r="KR23" s="4">
        <v>0.50794554454999996</v>
      </c>
      <c r="KS23" s="4">
        <v>0.408421052575</v>
      </c>
      <c r="KT23" s="4">
        <v>0.583617073225</v>
      </c>
      <c r="KU23" s="4">
        <v>0.54079166665</v>
      </c>
      <c r="KV23" s="4">
        <v>0.31344499999999997</v>
      </c>
      <c r="KW23" s="4">
        <v>0.48806749999999999</v>
      </c>
      <c r="KX23" s="4">
        <v>0.30386249999999998</v>
      </c>
      <c r="KY23" s="4">
        <v>26.216999999999999</v>
      </c>
      <c r="KZ23" s="4">
        <v>23.419</v>
      </c>
      <c r="LA23" s="4">
        <v>15.189500000000001</v>
      </c>
      <c r="LB23" s="4">
        <v>33.793500000000002</v>
      </c>
      <c r="LC23" s="4">
        <v>34.254750000000001</v>
      </c>
      <c r="LD23" s="4">
        <v>25.959499999999998</v>
      </c>
      <c r="LE23" s="4">
        <v>25.81325</v>
      </c>
      <c r="LF23" s="4">
        <v>0.21329397750000001</v>
      </c>
      <c r="LG23" s="4">
        <v>0.21004286750000001</v>
      </c>
      <c r="LH23" s="4">
        <v>52.275500000000001</v>
      </c>
      <c r="LI23" s="4">
        <v>48.463500000000003</v>
      </c>
      <c r="LJ23" s="4">
        <v>53</v>
      </c>
      <c r="LK23" s="4">
        <f t="shared" si="68"/>
        <v>0.72449999999999903</v>
      </c>
      <c r="LL23" s="4">
        <f t="shared" si="69"/>
        <v>4.5364999999999966</v>
      </c>
      <c r="LM23" s="4">
        <v>1731.94885</v>
      </c>
      <c r="LN23" s="4">
        <v>1645.4233999999999</v>
      </c>
      <c r="LO23" s="4">
        <v>0.17652893749000001</v>
      </c>
      <c r="LP23" s="4">
        <v>0.19174783571500001</v>
      </c>
      <c r="LQ23" s="4">
        <v>0.1394203940025</v>
      </c>
      <c r="LR23" s="4">
        <v>0.1248914359325</v>
      </c>
      <c r="LS23" s="4">
        <v>8.9119664649999999E-2</v>
      </c>
      <c r="LT23" s="4">
        <v>0.10187473029499999</v>
      </c>
      <c r="LU23" s="4">
        <v>5.1240675977499997E-2</v>
      </c>
      <c r="LV23" s="4">
        <v>3.3532344314999997E-2</v>
      </c>
      <c r="LW23" s="4">
        <v>3.8053471837499998E-2</v>
      </c>
      <c r="LX23" s="4">
        <v>6.8600119220000005E-2</v>
      </c>
      <c r="LY23" s="4">
        <v>0.31520047220250003</v>
      </c>
      <c r="LZ23" s="4">
        <v>0.35327313538249999</v>
      </c>
      <c r="MA23" s="4">
        <v>0.30113279942249999</v>
      </c>
      <c r="MB23" s="4">
        <v>0.31703843041750002</v>
      </c>
      <c r="MC23" s="4">
        <v>0.14684440442749999</v>
      </c>
      <c r="MD23" s="4">
        <v>0.1734104477525</v>
      </c>
      <c r="ME23" s="4">
        <v>0.42907552643750002</v>
      </c>
      <c r="MF23" s="4">
        <v>0.47877965945750001</v>
      </c>
      <c r="MG23" s="4">
        <v>0.42362206628749999</v>
      </c>
      <c r="MH23" s="4">
        <v>0.60492579748249997</v>
      </c>
      <c r="MI23" s="4">
        <v>0.44375237277500001</v>
      </c>
      <c r="MJ23" s="4">
        <v>0.621230752</v>
      </c>
      <c r="MK23" s="4">
        <v>0.241451453595</v>
      </c>
      <c r="ML23" s="4">
        <v>0.37241382452249999</v>
      </c>
      <c r="MM23" s="4">
        <v>0.21322300464999999</v>
      </c>
      <c r="MN23" s="4">
        <v>0.33560561226000002</v>
      </c>
      <c r="MO23" s="4">
        <v>-9.7338264224999999E-2</v>
      </c>
      <c r="MP23" s="4">
        <v>-6.4386716999999996E-2</v>
      </c>
      <c r="MQ23" s="4">
        <v>0.44375237277500001</v>
      </c>
      <c r="MR23" s="4">
        <v>0.621230752</v>
      </c>
      <c r="MS23" s="4">
        <v>9.3372834079999995E-2</v>
      </c>
      <c r="MT23" s="4">
        <v>9.8016062947499996E-2</v>
      </c>
      <c r="MU23" s="4">
        <v>5.6003775817499997E-2</v>
      </c>
      <c r="MV23" s="4">
        <v>4.8846546147500003E-2</v>
      </c>
      <c r="MW23" s="4">
        <v>3.7565828602499997E-2</v>
      </c>
      <c r="MX23" s="4">
        <v>4.94068163475E-2</v>
      </c>
      <c r="MY23" s="4">
        <v>0.40158724016000003</v>
      </c>
      <c r="MZ23" s="4">
        <v>0.50356084592749994</v>
      </c>
      <c r="NA23" s="4">
        <v>0.42292589478999998</v>
      </c>
      <c r="NB23" s="4">
        <v>0.52614337930749999</v>
      </c>
      <c r="NC23" s="4">
        <v>-0.10599473875</v>
      </c>
      <c r="ND23" s="4">
        <v>-9.3103511824999999E-2</v>
      </c>
      <c r="NE23" s="4">
        <v>0.42292589478999998</v>
      </c>
      <c r="NF23" s="4">
        <v>0.52614337930749999</v>
      </c>
      <c r="NG23" s="4">
        <v>0.29892517968749999</v>
      </c>
      <c r="NH23" s="4">
        <v>0.46257708125000002</v>
      </c>
      <c r="NI23" s="4">
        <v>0.27145876028124999</v>
      </c>
      <c r="NJ23" s="4">
        <v>0.38824665296874999</v>
      </c>
      <c r="NK23" s="4">
        <v>0.55517364721874995</v>
      </c>
      <c r="NL23" s="4">
        <v>0.50079408546875004</v>
      </c>
      <c r="NM23" s="4">
        <v>0.37979272962499999</v>
      </c>
      <c r="NN23" s="4">
        <v>0.55111607156249998</v>
      </c>
      <c r="NO23" s="4">
        <v>0.51190031975000005</v>
      </c>
      <c r="NP23" s="4">
        <v>0.27926592281250001</v>
      </c>
      <c r="NQ23" s="4">
        <v>0.438046875</v>
      </c>
      <c r="NR23" s="4">
        <v>0.27648499500000001</v>
      </c>
      <c r="NS23" s="4">
        <v>35.75</v>
      </c>
      <c r="NT23" s="4">
        <v>33.076562500000001</v>
      </c>
      <c r="NU23" s="4">
        <v>8.7106250000000003</v>
      </c>
      <c r="NV23" s="4">
        <v>54.190624999999997</v>
      </c>
      <c r="NW23" s="4">
        <v>54.4925</v>
      </c>
      <c r="NX23" s="4">
        <v>38.267499999999998</v>
      </c>
      <c r="NY23" s="4">
        <v>38.35125</v>
      </c>
      <c r="NZ23" s="4">
        <v>0.45631322187500001</v>
      </c>
      <c r="OA23" s="4">
        <v>0.42302715937500002</v>
      </c>
      <c r="OB23" s="4">
        <v>55.155625000000001</v>
      </c>
      <c r="OC23" s="4">
        <v>52.596562499999997</v>
      </c>
      <c r="OD23" s="4">
        <v>54.5</v>
      </c>
      <c r="OE23" s="4">
        <f t="shared" si="70"/>
        <v>-0.65562500000000057</v>
      </c>
      <c r="OF23" s="4">
        <f t="shared" si="71"/>
        <v>1.9034375000000026</v>
      </c>
      <c r="OG23" s="4">
        <v>1797.3346875</v>
      </c>
      <c r="OH23" s="4">
        <v>1739.23503125</v>
      </c>
      <c r="OI23" s="4">
        <v>0.183930456378125</v>
      </c>
      <c r="OJ23" s="4">
        <v>0.1754360797125</v>
      </c>
      <c r="OK23" s="4">
        <v>0.14812264045312501</v>
      </c>
      <c r="OL23" s="4">
        <v>0.12610778025625</v>
      </c>
      <c r="OM23" s="4">
        <v>0.114203224640625</v>
      </c>
      <c r="ON23" s="4">
        <v>8.9515919231250005E-2</v>
      </c>
      <c r="OO23" s="4">
        <v>7.7713353937499993E-2</v>
      </c>
      <c r="OP23" s="4">
        <v>3.9163370153125002E-2</v>
      </c>
      <c r="OQ23" s="4">
        <v>3.6821630121874997E-2</v>
      </c>
      <c r="OR23" s="4">
        <v>5.0507375390624998E-2</v>
      </c>
      <c r="OS23" s="4">
        <v>0.331760827284375</v>
      </c>
      <c r="OT23" s="4">
        <v>0.3416485728875</v>
      </c>
      <c r="OU23" s="4">
        <v>0.32729405817500001</v>
      </c>
      <c r="OV23" s="4">
        <v>0.29843618306250003</v>
      </c>
      <c r="OW23" s="4">
        <v>0.15746213890312499</v>
      </c>
      <c r="OX23" s="4">
        <v>0.17704207073125</v>
      </c>
      <c r="OY23" s="4">
        <v>0.45124992083749998</v>
      </c>
      <c r="OZ23" s="4">
        <v>0.42997550779687499</v>
      </c>
      <c r="PA23" s="4">
        <v>0.31562163126562498</v>
      </c>
      <c r="PB23" s="4">
        <v>0.50680449800000005</v>
      </c>
      <c r="PC23" s="4">
        <v>0.33863457755624998</v>
      </c>
      <c r="PD23" s="4">
        <v>0.51797878505624995</v>
      </c>
      <c r="PE23" s="4">
        <v>0.22488651445624999</v>
      </c>
      <c r="PF23" s="4">
        <v>0.28013991762187501</v>
      </c>
      <c r="PG23" s="4">
        <v>0.19727532776875001</v>
      </c>
      <c r="PH23" s="4">
        <v>0.253425886825</v>
      </c>
      <c r="PI23" s="4">
        <v>-0.14412325015624999</v>
      </c>
      <c r="PJ23" s="4">
        <v>-7.4244270287499997E-2</v>
      </c>
      <c r="PK23" s="4">
        <v>0.33863457755624998</v>
      </c>
      <c r="PL23" s="4">
        <v>0.51797878505624995</v>
      </c>
      <c r="PM23" s="4">
        <v>0.289609711531915</v>
      </c>
      <c r="PN23" s="4">
        <v>0.44164164814893597</v>
      </c>
      <c r="PO23" s="4">
        <v>0.266429052723404</v>
      </c>
      <c r="PP23" s="4">
        <v>0.375745118170213</v>
      </c>
      <c r="PQ23" s="4">
        <v>0.55111417565957399</v>
      </c>
      <c r="PR23" s="4">
        <v>0.496435098510638</v>
      </c>
      <c r="PS23" s="4">
        <v>0.37888319768085099</v>
      </c>
      <c r="PT23" s="4">
        <v>0.55650757142553198</v>
      </c>
      <c r="PU23" s="4">
        <v>0.52681440187233997</v>
      </c>
      <c r="PV23" s="4">
        <v>0.28421647923404297</v>
      </c>
      <c r="PW23" s="4">
        <v>0.43242127659574497</v>
      </c>
      <c r="PX23" s="4">
        <v>0.27385229540425499</v>
      </c>
      <c r="PY23" s="4">
        <v>24.620425531914901</v>
      </c>
      <c r="PZ23" s="4">
        <v>21.838510638297901</v>
      </c>
      <c r="QA23" s="4">
        <v>28.0391489361702</v>
      </c>
      <c r="QB23" s="4">
        <v>37.204255319148899</v>
      </c>
      <c r="QC23" s="4">
        <v>35.879361702127703</v>
      </c>
      <c r="QD23" s="4">
        <v>26.330851063829801</v>
      </c>
      <c r="QE23" s="4">
        <v>26.3202127659575</v>
      </c>
      <c r="QF23" s="4">
        <v>0.29944993617021298</v>
      </c>
      <c r="QG23" s="4">
        <v>0.23907998510638301</v>
      </c>
      <c r="QH23" s="4">
        <v>48.319148936170201</v>
      </c>
      <c r="QI23" s="4">
        <v>48.739148936170203</v>
      </c>
      <c r="QJ23" s="4">
        <v>58</v>
      </c>
      <c r="QK23" s="4">
        <f t="shared" si="72"/>
        <v>9.6808510638297989</v>
      </c>
      <c r="QL23" s="4">
        <f t="shared" si="73"/>
        <v>9.2608510638297972</v>
      </c>
      <c r="QM23" s="4">
        <v>1642.5571276595699</v>
      </c>
      <c r="QN23" s="4">
        <v>1651.6704680851101</v>
      </c>
      <c r="QO23" s="4">
        <v>0.189784236204255</v>
      </c>
      <c r="QP23" s="4">
        <v>0.18820324935319099</v>
      </c>
      <c r="QQ23" s="4">
        <v>0.16335230456382999</v>
      </c>
      <c r="QR23" s="4">
        <v>0.13794949728723399</v>
      </c>
      <c r="QS23" s="4">
        <v>0.125425263482979</v>
      </c>
      <c r="QT23" s="4">
        <v>0.109354936461702</v>
      </c>
      <c r="QU23" s="4">
        <v>9.8480576599999994E-2</v>
      </c>
      <c r="QV23" s="4">
        <v>5.8055758482978698E-2</v>
      </c>
      <c r="QW23" s="4">
        <v>2.7301861972340399E-2</v>
      </c>
      <c r="QX23" s="4">
        <v>5.16516118553191E-2</v>
      </c>
      <c r="QY23" s="4">
        <v>0.34034703814468098</v>
      </c>
      <c r="QZ23" s="4">
        <v>0.34720424731702099</v>
      </c>
      <c r="RA23" s="4">
        <v>0.32376267061276598</v>
      </c>
      <c r="RB23" s="4">
        <v>0.31001679060638299</v>
      </c>
      <c r="RC23" s="4">
        <v>0.16096667043829799</v>
      </c>
      <c r="RD23" s="4">
        <v>0.17026448910212799</v>
      </c>
      <c r="RE23" s="4">
        <v>0.46923315191914899</v>
      </c>
      <c r="RF23" s="4">
        <v>0.46695281280212803</v>
      </c>
      <c r="RG23" s="4">
        <v>0.20997975848297901</v>
      </c>
      <c r="RH23" s="4">
        <v>0.32894299017234002</v>
      </c>
      <c r="RI23" s="4">
        <v>0.22997252862978701</v>
      </c>
      <c r="RJ23" s="4">
        <v>0.347854398680851</v>
      </c>
      <c r="RK23" s="4">
        <v>0.16281963658936199</v>
      </c>
      <c r="RL23" s="4">
        <v>0.28928862871063799</v>
      </c>
      <c r="RM23" s="4">
        <v>0.14075673760212801</v>
      </c>
      <c r="RN23" s="4">
        <v>0.25742954586170202</v>
      </c>
      <c r="RO23" s="4">
        <v>-0.17920570991489401</v>
      </c>
      <c r="RP23" s="4">
        <v>-0.10897866412766</v>
      </c>
      <c r="RQ23" s="4">
        <v>0.22997252862978701</v>
      </c>
      <c r="RR23" s="4">
        <v>0.347854398680851</v>
      </c>
      <c r="RS23" s="4">
        <v>0.12030171212766</v>
      </c>
      <c r="RT23" s="4">
        <v>0.12766045461276601</v>
      </c>
      <c r="RU23" s="4">
        <v>8.1202303193617001E-2</v>
      </c>
      <c r="RV23" s="4">
        <v>7.7856731782978694E-2</v>
      </c>
      <c r="RW23" s="4">
        <v>3.9503695917021298E-2</v>
      </c>
      <c r="RX23" s="4">
        <v>5.0330101244680903E-2</v>
      </c>
      <c r="RY23" s="4">
        <v>0.32796287785106398</v>
      </c>
      <c r="RZ23" s="4">
        <v>0.39586374126595703</v>
      </c>
      <c r="SA23" s="4">
        <v>0.35328176435744701</v>
      </c>
      <c r="SB23" s="4">
        <v>0.42597172039361703</v>
      </c>
      <c r="SC23" s="4">
        <v>-0.150013759234043</v>
      </c>
      <c r="SD23" s="4">
        <v>-0.144134418106383</v>
      </c>
      <c r="SE23" s="4">
        <v>0.35328176435744701</v>
      </c>
      <c r="SF23" s="4">
        <v>0.42597172039361703</v>
      </c>
      <c r="SG23" s="4">
        <v>0.269013674714286</v>
      </c>
      <c r="SH23" s="4">
        <v>0.382874653457143</v>
      </c>
      <c r="SI23" s="4">
        <v>0.23508033891428601</v>
      </c>
      <c r="SJ23" s="4">
        <v>0.32857142862857103</v>
      </c>
      <c r="SK23" s="4">
        <v>0.51114314845714304</v>
      </c>
      <c r="SL23" s="4">
        <v>0.42020110342857098</v>
      </c>
      <c r="SM23" s="4">
        <v>0.33559366377142902</v>
      </c>
      <c r="SN23" s="4">
        <v>0.50969722808571405</v>
      </c>
      <c r="SO23" s="4">
        <v>0.457382679457143</v>
      </c>
      <c r="SP23" s="4">
        <v>0.26659608417142799</v>
      </c>
      <c r="SQ23" s="4">
        <v>0.38947628740000001</v>
      </c>
      <c r="SR23" s="4">
        <v>0.25624365482857098</v>
      </c>
      <c r="SS23" s="4">
        <v>22.39</v>
      </c>
      <c r="ST23" s="4">
        <v>20.047714285714299</v>
      </c>
      <c r="SU23" s="4">
        <v>25.402000000000001</v>
      </c>
      <c r="SV23" s="4">
        <v>32.989142857142802</v>
      </c>
      <c r="SW23" s="4">
        <v>32.581428571428603</v>
      </c>
      <c r="SX23" s="4">
        <v>22.74</v>
      </c>
      <c r="SY23" s="4">
        <v>22.644285714285701</v>
      </c>
      <c r="SZ23" s="4">
        <v>0.27951222571428602</v>
      </c>
      <c r="TA23" s="4">
        <v>0.24671440285714299</v>
      </c>
      <c r="TB23" s="4">
        <v>50.0751428571429</v>
      </c>
      <c r="TC23" s="4">
        <v>51.076285714285703</v>
      </c>
      <c r="TD23" s="4">
        <v>62</v>
      </c>
      <c r="TE23" s="4">
        <f t="shared" si="74"/>
        <v>11.9248571428571</v>
      </c>
      <c r="TF23" s="4">
        <f t="shared" si="75"/>
        <v>10.923714285714297</v>
      </c>
      <c r="TG23" s="4">
        <v>1682.0132857142901</v>
      </c>
      <c r="TH23" s="4">
        <v>1704.73742857143</v>
      </c>
      <c r="TI23" s="4">
        <v>0.205738121048571</v>
      </c>
      <c r="TJ23" s="4">
        <v>0.21561169200285701</v>
      </c>
      <c r="TK23" s="4">
        <v>0.153596956485714</v>
      </c>
      <c r="TL23" s="4">
        <v>0.121852157377143</v>
      </c>
      <c r="TM23" s="4">
        <v>0.133586858651429</v>
      </c>
      <c r="TN23" s="4">
        <v>0.14199331555142899</v>
      </c>
      <c r="TO23" s="4">
        <v>8.0279864265714304E-2</v>
      </c>
      <c r="TP23" s="4">
        <v>4.6172803074285701E-2</v>
      </c>
      <c r="TQ23" s="4">
        <v>5.3904721948571398E-2</v>
      </c>
      <c r="TR23" s="4">
        <v>9.6485263422857195E-2</v>
      </c>
      <c r="TS23" s="4">
        <v>0.330688704331429</v>
      </c>
      <c r="TT23" s="4">
        <v>0.36817676252285703</v>
      </c>
      <c r="TU23" s="4">
        <v>0.31295411219142899</v>
      </c>
      <c r="TV23" s="4">
        <v>0.30861078026285699</v>
      </c>
      <c r="TW23" s="4">
        <v>0.13406928223714301</v>
      </c>
      <c r="TX23" s="4">
        <v>0.16589211636857101</v>
      </c>
      <c r="TY23" s="4">
        <v>0.51968442651714297</v>
      </c>
      <c r="TZ23" s="4">
        <v>0.557262996022857</v>
      </c>
      <c r="UA23" s="4">
        <v>0.39952674851428599</v>
      </c>
      <c r="UB23" s="4">
        <v>0.67171432097714301</v>
      </c>
      <c r="UC23" s="4">
        <v>0.429071328794286</v>
      </c>
      <c r="UD23" s="4">
        <v>0.69456892239714296</v>
      </c>
      <c r="UE23" s="4">
        <v>0.295071364308571</v>
      </c>
      <c r="UF23" s="4">
        <v>0.47566320460285699</v>
      </c>
      <c r="UG23" s="4">
        <v>0.25800995620857098</v>
      </c>
      <c r="UH23" s="4">
        <v>0.43070940398857199</v>
      </c>
      <c r="UI23" s="4">
        <v>-0.14837615877142901</v>
      </c>
      <c r="UJ23" s="4">
        <v>-8.6740304742857197E-2</v>
      </c>
      <c r="UK23" s="4">
        <v>0.429071328794286</v>
      </c>
      <c r="UL23" s="4">
        <v>0.69456892239714296</v>
      </c>
      <c r="UM23" s="4">
        <v>0.14384454710285699</v>
      </c>
      <c r="UN23" s="4">
        <v>0.15429048292285699</v>
      </c>
      <c r="UO23" s="4">
        <v>9.3734196857142807E-2</v>
      </c>
      <c r="UP23" s="4">
        <v>9.2073137394285701E-2</v>
      </c>
      <c r="UQ23" s="4">
        <v>5.0845340465714303E-2</v>
      </c>
      <c r="UR23" s="4">
        <v>6.3195595425714304E-2</v>
      </c>
      <c r="US23" s="4">
        <v>0.35250863681142902</v>
      </c>
      <c r="UT23" s="4">
        <v>0.40985785390857099</v>
      </c>
      <c r="UU23" s="4">
        <v>0.38219877107142902</v>
      </c>
      <c r="UV23" s="4">
        <v>0.445102848822857</v>
      </c>
      <c r="UW23" s="4">
        <v>-0.171087105657143</v>
      </c>
      <c r="UX23" s="4">
        <v>-0.16813727565714301</v>
      </c>
      <c r="UY23" s="4">
        <v>0.38219877107142902</v>
      </c>
      <c r="UZ23" s="4">
        <v>0.445102848822857</v>
      </c>
      <c r="VA23" s="4">
        <v>0.23677677680000001</v>
      </c>
      <c r="VB23" s="4">
        <v>0.33296091880000001</v>
      </c>
      <c r="VC23" s="4">
        <v>0.21112679208888899</v>
      </c>
      <c r="VD23" s="4">
        <v>0.28457048088888898</v>
      </c>
      <c r="VE23" s="4">
        <v>0.49568753837777801</v>
      </c>
      <c r="VF23" s="4">
        <v>0.41834992568888901</v>
      </c>
      <c r="VG23" s="4">
        <v>0.29241425253333297</v>
      </c>
      <c r="VH23" s="4">
        <v>0.50075516600000003</v>
      </c>
      <c r="VI23" s="4">
        <v>0.43561898300000002</v>
      </c>
      <c r="VJ23" s="4">
        <v>0.22733065057777799</v>
      </c>
      <c r="VK23" s="4">
        <v>0.326139472822222</v>
      </c>
      <c r="VL23" s="4">
        <v>0.222967398488889</v>
      </c>
      <c r="VM23" s="4">
        <v>32.04</v>
      </c>
      <c r="VN23" s="4">
        <v>31.2686666666667</v>
      </c>
      <c r="VO23" s="4">
        <v>15.78</v>
      </c>
      <c r="VP23" s="4">
        <v>38.809555555555598</v>
      </c>
      <c r="VQ23" s="4">
        <v>37.482888888888901</v>
      </c>
      <c r="VR23" s="4">
        <v>33.61</v>
      </c>
      <c r="VS23" s="4">
        <v>33.659999999999997</v>
      </c>
      <c r="VT23" s="4">
        <v>0.14254400777777801</v>
      </c>
      <c r="VU23" s="4">
        <v>9.5801975555555502E-2</v>
      </c>
      <c r="VV23" s="4">
        <v>51.342222222222198</v>
      </c>
      <c r="VW23" s="4">
        <v>54.027333333333303</v>
      </c>
      <c r="VX23" s="4">
        <v>68.099999999999994</v>
      </c>
      <c r="VY23" s="4">
        <f t="shared" si="76"/>
        <v>16.757777777777797</v>
      </c>
      <c r="VZ23" s="4">
        <f t="shared" si="77"/>
        <v>14.072666666666692</v>
      </c>
      <c r="WA23" s="4">
        <f t="shared" si="78"/>
        <v>15.415222222222244</v>
      </c>
      <c r="WB23" s="4">
        <v>1710.77373333333</v>
      </c>
      <c r="WC23" s="4">
        <v>1771.7349777777799</v>
      </c>
      <c r="WD23" s="4">
        <v>0.26252877758888898</v>
      </c>
      <c r="WE23" s="4">
        <v>0.26853633637777802</v>
      </c>
      <c r="WF23" s="4">
        <v>0.196823683371111</v>
      </c>
      <c r="WG23" s="4">
        <v>0.190019577097778</v>
      </c>
      <c r="WH23" s="4">
        <v>0.21125182845333301</v>
      </c>
      <c r="WI23" s="4">
        <v>0.194800087831111</v>
      </c>
      <c r="WJ23" s="4">
        <f t="shared" si="79"/>
        <v>0.20302595814222202</v>
      </c>
      <c r="WK23" s="4">
        <v>0.14409294636</v>
      </c>
      <c r="WL23" s="4">
        <v>0.11380804279777799</v>
      </c>
      <c r="WM23" s="4">
        <v>6.9380449224444404E-2</v>
      </c>
      <c r="WN23" s="4">
        <v>8.3067714431111106E-2</v>
      </c>
      <c r="WO23" s="4">
        <v>0.383680773955556</v>
      </c>
      <c r="WP23" s="4">
        <v>0.40065857921777798</v>
      </c>
      <c r="WQ23" s="4">
        <v>0.37535356186222202</v>
      </c>
      <c r="WR23" s="4">
        <v>0.35133498831333299</v>
      </c>
      <c r="WS23" s="4">
        <v>0.13468402272444399</v>
      </c>
      <c r="WT23" s="4">
        <v>0.14818195140222201</v>
      </c>
      <c r="WU23" s="4">
        <v>0.71487660343777804</v>
      </c>
      <c r="WV23" s="4">
        <v>0.74429868999111104</v>
      </c>
      <c r="WW23" s="4">
        <v>0.32798596191555601</v>
      </c>
      <c r="WX23" s="4">
        <v>0.40346991174888902</v>
      </c>
      <c r="WY23" s="4">
        <v>0.37101540796222199</v>
      </c>
      <c r="WZ23" s="4">
        <v>0.44230769639777801</v>
      </c>
      <c r="XA23" s="4">
        <v>0.31007772851999998</v>
      </c>
      <c r="XB23" s="4">
        <v>0.34126115398888901</v>
      </c>
      <c r="XC23" s="4">
        <v>0.26283998142222198</v>
      </c>
      <c r="XD23" s="4">
        <v>0.29267417376444399</v>
      </c>
      <c r="XE23" s="4">
        <v>-0.25125374700000003</v>
      </c>
      <c r="XF23" s="4">
        <v>-0.20263362735555601</v>
      </c>
      <c r="XG23" s="4">
        <v>0.37101540796222199</v>
      </c>
      <c r="XH23" s="4">
        <v>0.44230769639777801</v>
      </c>
      <c r="XI23" s="4">
        <v>0.24308787512222199</v>
      </c>
      <c r="XJ23" s="4">
        <v>0.25977160570222202</v>
      </c>
      <c r="XK23" s="4">
        <v>0.16088656234666701</v>
      </c>
      <c r="XL23" s="4">
        <v>0.162767399555556</v>
      </c>
      <c r="XM23" s="4">
        <v>8.5885288817777794E-2</v>
      </c>
      <c r="XN23" s="4">
        <v>0.101779595635556</v>
      </c>
      <c r="XO23" s="4">
        <v>0.35401131929777802</v>
      </c>
      <c r="XP23" s="4">
        <v>0.39409155596222201</v>
      </c>
      <c r="XQ23" s="4">
        <v>0.40588411486444398</v>
      </c>
      <c r="XR23" s="4">
        <v>0.45340237143777801</v>
      </c>
      <c r="XS23" s="4">
        <v>-0.27575259262222201</v>
      </c>
      <c r="XT23" s="4">
        <v>-0.27778462635555601</v>
      </c>
      <c r="XU23" s="4">
        <v>0.40588411486444398</v>
      </c>
      <c r="XV23" s="4">
        <v>0.45340237143777801</v>
      </c>
      <c r="XW23" s="4">
        <v>0.18394369614634201</v>
      </c>
      <c r="XX23" s="4">
        <v>0.22534253226829301</v>
      </c>
      <c r="XY23" s="4">
        <v>0.163064477292683</v>
      </c>
      <c r="XZ23" s="4">
        <v>0.204156544585366</v>
      </c>
      <c r="YA23" s="4">
        <v>0.46954404809756101</v>
      </c>
      <c r="YB23" s="4">
        <v>0.35415469268292699</v>
      </c>
      <c r="YC23" s="4">
        <v>0.220752335853659</v>
      </c>
      <c r="YD23" s="4">
        <v>0.46603804419512201</v>
      </c>
      <c r="YE23" s="4">
        <v>0.37767642946341501</v>
      </c>
      <c r="YF23" s="4">
        <v>0.181911378902439</v>
      </c>
      <c r="YG23" s="4">
        <v>0.22888394692682901</v>
      </c>
      <c r="YH23" s="4">
        <v>0.17222859878048799</v>
      </c>
      <c r="YI23" s="4">
        <v>0.13321951219512199</v>
      </c>
      <c r="YJ23" s="4">
        <v>0.181487804878049</v>
      </c>
      <c r="YK23" s="4">
        <v>7.7292682926829295E-2</v>
      </c>
      <c r="YL23" s="4">
        <v>0.14656097560975601</v>
      </c>
      <c r="YM23" s="4">
        <v>0.19334146341463401</v>
      </c>
      <c r="YN23" s="4">
        <v>8.2219512195121899E-2</v>
      </c>
      <c r="YO23" s="4">
        <v>0.13434146341463399</v>
      </c>
      <c r="YP23" s="4">
        <v>0.183243902439024</v>
      </c>
      <c r="YQ23" s="4">
        <v>7.7731707317073198E-2</v>
      </c>
      <c r="YR23" s="4">
        <v>0.148073170731707</v>
      </c>
      <c r="YS23" s="4">
        <v>0.19370731707317099</v>
      </c>
      <c r="YT23" s="4">
        <v>8.0219512195121995E-2</v>
      </c>
      <c r="YU23" s="4">
        <v>32.2009756097561</v>
      </c>
      <c r="YV23" s="4">
        <v>30.400975609756099</v>
      </c>
      <c r="YW23" s="4">
        <v>17.772195121951199</v>
      </c>
      <c r="YX23" s="4">
        <v>33.470975609756103</v>
      </c>
      <c r="YY23" s="4">
        <v>34.606341463414601</v>
      </c>
      <c r="YZ23" s="4">
        <v>33.24</v>
      </c>
      <c r="ZA23" s="4">
        <v>33.248292682926802</v>
      </c>
      <c r="ZB23" s="4">
        <v>8.7713370731707305E-3</v>
      </c>
      <c r="ZC23" s="4">
        <v>3.5572646829268299E-2</v>
      </c>
      <c r="ZD23" s="4">
        <v>58.652926829268303</v>
      </c>
      <c r="ZE23" s="4">
        <v>54.407073170731699</v>
      </c>
      <c r="ZF23" s="4">
        <v>80.900000000000006</v>
      </c>
      <c r="ZG23" s="4">
        <f t="shared" si="80"/>
        <v>22.247073170731703</v>
      </c>
      <c r="ZH23" s="4">
        <f t="shared" si="81"/>
        <v>26.492926829268306</v>
      </c>
      <c r="ZI23" s="4">
        <v>1876.7440243902399</v>
      </c>
      <c r="ZJ23" s="4">
        <v>1780.3502439024401</v>
      </c>
      <c r="ZK23" s="4">
        <v>0.35666167935609699</v>
      </c>
      <c r="ZL23" s="4">
        <v>0.39118527710000001</v>
      </c>
      <c r="ZM23" s="4">
        <v>0.26211695692682901</v>
      </c>
      <c r="ZN23" s="4">
        <v>0.26756351890487801</v>
      </c>
      <c r="ZO23" s="4">
        <v>0.341127281392683</v>
      </c>
      <c r="ZP23" s="4">
        <v>0.34973859810243901</v>
      </c>
      <c r="ZQ23" s="4">
        <v>0.24554984325853699</v>
      </c>
      <c r="ZR23" s="4">
        <v>0.22199998277073199</v>
      </c>
      <c r="ZS23" s="4">
        <v>0.104483651809756</v>
      </c>
      <c r="ZT23" s="4">
        <v>0.138626450963415</v>
      </c>
      <c r="ZU23" s="4">
        <v>0.45991062721463399</v>
      </c>
      <c r="ZV23" s="4">
        <v>0.48215122092926799</v>
      </c>
      <c r="ZW23" s="4">
        <v>0.43807898538048801</v>
      </c>
      <c r="ZX23" s="4">
        <v>0.43458807061219501</v>
      </c>
      <c r="ZY23" s="4">
        <v>0.12338737303658499</v>
      </c>
      <c r="ZZ23" s="4">
        <v>0.11169622342926799</v>
      </c>
      <c r="AAA23" s="4">
        <v>1.1154973420365899</v>
      </c>
      <c r="AAB23" s="4">
        <v>1.3076906646877999</v>
      </c>
      <c r="AAC23" s="4">
        <v>0.30695176254634099</v>
      </c>
      <c r="AAD23" s="4">
        <v>0.393694135287805</v>
      </c>
      <c r="AAE23" s="4">
        <v>0.372108994195122</v>
      </c>
      <c r="AAF23" s="4">
        <v>0.46285050497317098</v>
      </c>
      <c r="AAG23" s="4">
        <v>0.35954105810975601</v>
      </c>
      <c r="AAH23" s="4">
        <v>0.42517817115121997</v>
      </c>
      <c r="AAI23" s="4">
        <v>0.29303252417804898</v>
      </c>
      <c r="AAJ23" s="4">
        <v>0.35013477349268302</v>
      </c>
      <c r="AAK23" s="4">
        <v>-0.393461523756098</v>
      </c>
      <c r="AAL23" s="4">
        <v>-0.36121163582926802</v>
      </c>
      <c r="AAM23" s="4">
        <v>0.598845033114634</v>
      </c>
      <c r="AAN23" s="4">
        <v>0.96563653233170699</v>
      </c>
      <c r="AAO23" s="4">
        <v>0.407677244573171</v>
      </c>
      <c r="AAP23" s="4">
        <v>0.40159999323170698</v>
      </c>
      <c r="AAQ23" s="4">
        <v>0.289632486978049</v>
      </c>
      <c r="AAR23" s="4">
        <v>0.266937335453658</v>
      </c>
      <c r="AAS23" s="4">
        <v>0.13484647138780501</v>
      </c>
      <c r="AAT23" s="4">
        <v>0.15245873814390201</v>
      </c>
      <c r="AAU23" s="4">
        <v>0.33140700108780502</v>
      </c>
      <c r="AAV23" s="4">
        <v>0.381056366753659</v>
      </c>
      <c r="AAW23" s="4">
        <v>0.41129290681463399</v>
      </c>
      <c r="AAX23" s="4">
        <v>0.46439032251951201</v>
      </c>
      <c r="AAY23" s="4">
        <v>-0.44691978831707302</v>
      </c>
      <c r="AAZ23" s="4">
        <v>-0.41793304597560998</v>
      </c>
      <c r="ABA23" s="4">
        <v>0.701003047512195</v>
      </c>
      <c r="ABB23" s="4">
        <v>0.869948875870731</v>
      </c>
      <c r="ABC23" s="4">
        <v>0.15063796044186001</v>
      </c>
      <c r="ABD23" s="4">
        <v>0.15689000372093001</v>
      </c>
      <c r="ABE23" s="4">
        <v>0.123532363325581</v>
      </c>
      <c r="ABF23" s="4">
        <v>0.16197391041860501</v>
      </c>
      <c r="ABG23" s="4">
        <v>0.48599039239534902</v>
      </c>
      <c r="ABH23" s="4">
        <v>0.34679653476744199</v>
      </c>
      <c r="ABI23" s="4">
        <v>0.165111627906977</v>
      </c>
      <c r="ABJ23" s="4">
        <v>0.44443183279069798</v>
      </c>
      <c r="ABK23" s="4">
        <v>0.31853724302325598</v>
      </c>
      <c r="ABL23" s="4">
        <v>0.14069464086046499</v>
      </c>
      <c r="ABM23" s="4">
        <v>0.15319913232558099</v>
      </c>
      <c r="ABN23" s="4">
        <v>0.13768183081395299</v>
      </c>
      <c r="ABO23" s="4">
        <v>0.11444186046511599</v>
      </c>
      <c r="ABP23" s="4">
        <v>0.16916279069767401</v>
      </c>
      <c r="ABQ23" s="4">
        <v>4.8860465116279103E-2</v>
      </c>
      <c r="ABR23" s="4">
        <v>0.123255813953488</v>
      </c>
      <c r="ABS23" s="4">
        <v>0.175813953488372</v>
      </c>
      <c r="ABT23" s="4">
        <v>5.08837209302326E-2</v>
      </c>
      <c r="ABU23" s="4">
        <v>0.113953488372093</v>
      </c>
      <c r="ABV23" s="4">
        <v>0.168767441860465</v>
      </c>
      <c r="ABW23" s="4">
        <v>4.8953488372092999E-2</v>
      </c>
      <c r="ABX23" s="4">
        <v>0.124976744186046</v>
      </c>
      <c r="ABY23" s="4">
        <v>0.17583720930232599</v>
      </c>
      <c r="ABZ23" s="4">
        <v>4.94883720930233E-2</v>
      </c>
      <c r="ACA23" s="4">
        <v>31.097674418604601</v>
      </c>
      <c r="ACB23" s="4">
        <v>29.7560465116279</v>
      </c>
      <c r="ACC23" s="4">
        <v>18.015348837209299</v>
      </c>
      <c r="ACD23" s="4">
        <v>29.7418604651163</v>
      </c>
      <c r="ACE23" s="4">
        <v>29.713023255813901</v>
      </c>
      <c r="ACF23" s="4">
        <v>31.395348837209301</v>
      </c>
      <c r="ACG23" s="4">
        <v>31.451162790697602</v>
      </c>
      <c r="ACH23" s="4">
        <v>-4.09313431395349E-2</v>
      </c>
      <c r="ACI23" s="4">
        <v>-3.8923360139534902E-2</v>
      </c>
      <c r="ACJ23" s="4">
        <v>58.297441860465099</v>
      </c>
      <c r="ACK23" s="4">
        <v>54.413023255813897</v>
      </c>
      <c r="ACL23" s="4">
        <v>97.1</v>
      </c>
      <c r="ACM23" s="4">
        <f t="shared" si="82"/>
        <v>38.802558139534895</v>
      </c>
      <c r="ACN23" s="4">
        <f t="shared" si="83"/>
        <v>42.686976744186097</v>
      </c>
      <c r="ACO23" s="4">
        <f t="shared" si="84"/>
        <v>40.744767441860496</v>
      </c>
      <c r="ACP23" s="4">
        <v>1830.6023255814</v>
      </c>
      <c r="ACQ23" s="4">
        <v>1742.44490697674</v>
      </c>
      <c r="ACR23" s="4">
        <v>0.45731167601395301</v>
      </c>
      <c r="ACS23" s="4">
        <v>0.49711800909302301</v>
      </c>
      <c r="ACT23" s="4">
        <v>0.31680969825116301</v>
      </c>
      <c r="ACU23" s="4">
        <v>0.36180070912790702</v>
      </c>
      <c r="ACV23" s="4">
        <v>0.48669154187441899</v>
      </c>
      <c r="ACW23" s="4">
        <v>0.50967343608604698</v>
      </c>
      <c r="ACX23" s="4">
        <v>0.35044038002558098</v>
      </c>
      <c r="ACY23" s="4">
        <v>0.37613954434185998</v>
      </c>
      <c r="ACZ23" s="4">
        <v>0.164562321125581</v>
      </c>
      <c r="ADA23" s="4">
        <v>0.16556038934883699</v>
      </c>
      <c r="ADB23" s="4">
        <v>0.52624392677906995</v>
      </c>
      <c r="ADC23" s="4">
        <v>0.59223989210000005</v>
      </c>
      <c r="ADD23" s="4">
        <v>0.51827439706511602</v>
      </c>
      <c r="ADE23" s="4">
        <v>0.52400927802790698</v>
      </c>
      <c r="ADF23" s="4">
        <v>9.0823187188372095E-2</v>
      </c>
      <c r="ADG23" s="4">
        <v>0.134741376618605</v>
      </c>
      <c r="ADH23" s="4">
        <v>1.6946227825604701</v>
      </c>
      <c r="ADI23" s="4">
        <v>2.0081053017372099</v>
      </c>
      <c r="ADJ23" s="4">
        <v>0.33820925501860399</v>
      </c>
      <c r="ADK23" s="4">
        <v>0.322741037351163</v>
      </c>
      <c r="ADL23" s="4">
        <v>0.43109083571860501</v>
      </c>
      <c r="ADM23" s="4">
        <v>0.41472769471860499</v>
      </c>
      <c r="ADN23" s="4">
        <v>0.449244640218605</v>
      </c>
      <c r="ADO23" s="4">
        <v>0.420841288976744</v>
      </c>
      <c r="ADP23" s="4">
        <v>0.35932656852092998</v>
      </c>
      <c r="ADQ23" s="4">
        <v>0.32969117695116301</v>
      </c>
      <c r="ADR23" s="4">
        <v>-0.51821438432558198</v>
      </c>
      <c r="ADS23" s="4">
        <v>-0.54487569048837203</v>
      </c>
      <c r="ADT23" s="4">
        <v>0.76657432111627899</v>
      </c>
      <c r="ADU23" s="4">
        <v>0.76081483486511603</v>
      </c>
      <c r="ADV23" s="4">
        <v>0.55468001511860499</v>
      </c>
      <c r="ADW23" s="4">
        <v>0.54855265147209298</v>
      </c>
      <c r="ADX23" s="4">
        <v>0.42418383755813999</v>
      </c>
      <c r="ADY23" s="4">
        <v>0.40011367451860502</v>
      </c>
      <c r="ADZ23" s="4">
        <v>0.171781125530233</v>
      </c>
      <c r="AEA23" s="4">
        <v>0.19226173258139501</v>
      </c>
      <c r="AEB23" s="4">
        <v>0.30969035300465098</v>
      </c>
      <c r="AEC23" s="4">
        <v>0.35134328317674401</v>
      </c>
      <c r="AED23" s="4">
        <v>0.41097757394186002</v>
      </c>
      <c r="AEE23" s="4">
        <v>0.45591634826744198</v>
      </c>
      <c r="AEF23" s="4">
        <v>-0.59424672004651202</v>
      </c>
      <c r="AEG23" s="4">
        <v>-0.56883837572092999</v>
      </c>
      <c r="AEH23" s="4">
        <v>0.69959192116279101</v>
      </c>
      <c r="AEI23" s="4">
        <v>0.84072981510465095</v>
      </c>
      <c r="AEJ23" s="4">
        <v>0.14602864513157901</v>
      </c>
      <c r="AEK23" s="4">
        <v>0.14440819165789501</v>
      </c>
      <c r="AEL23" s="4">
        <v>0.11833976631578901</v>
      </c>
      <c r="AEM23" s="4">
        <v>0.150428226315789</v>
      </c>
      <c r="AEN23" s="4">
        <v>0.45459071694736802</v>
      </c>
      <c r="AEO23" s="4">
        <v>0.31382614676315801</v>
      </c>
      <c r="AEP23" s="4">
        <v>0.15420640236842101</v>
      </c>
      <c r="AEQ23" s="4">
        <v>0.42055726973684199</v>
      </c>
      <c r="AER23" s="4">
        <v>0.30303434502631599</v>
      </c>
      <c r="AES23" s="4">
        <v>0.135316763684211</v>
      </c>
      <c r="AET23" s="4">
        <v>0.13809162107894701</v>
      </c>
      <c r="AEU23" s="4">
        <v>0.129291385526316</v>
      </c>
      <c r="AEV23" s="4">
        <v>0.114078947368421</v>
      </c>
      <c r="AEW23" s="4">
        <v>0.171473684210526</v>
      </c>
      <c r="AEX23" s="4">
        <v>4.3999999999999997E-2</v>
      </c>
      <c r="AEY23" s="4">
        <v>0.122842105263158</v>
      </c>
      <c r="AEZ23" s="4">
        <v>0.17826315789473701</v>
      </c>
      <c r="AFA23" s="4">
        <v>4.5736842105263201E-2</v>
      </c>
      <c r="AFB23" s="4">
        <v>0.11397368421052601</v>
      </c>
      <c r="AFC23" s="4">
        <v>0.171421052631579</v>
      </c>
      <c r="AFD23" s="4">
        <v>4.4105263157894703E-2</v>
      </c>
      <c r="AFE23" s="4">
        <v>0.123973684210526</v>
      </c>
      <c r="AFF23" s="4">
        <v>0.176578947368421</v>
      </c>
      <c r="AFG23" s="4">
        <v>4.4763157894736803E-2</v>
      </c>
      <c r="AFH23" s="4">
        <v>30.412631578947401</v>
      </c>
      <c r="AFI23" s="4">
        <v>33.423157894736903</v>
      </c>
      <c r="AFJ23" s="4">
        <v>19.945263157894701</v>
      </c>
      <c r="AFK23" s="4">
        <v>34.318421052631599</v>
      </c>
      <c r="AFL23" s="4">
        <v>34.717368421052598</v>
      </c>
      <c r="AFM23" s="4">
        <v>35.123157894736799</v>
      </c>
      <c r="AFN23" s="4">
        <v>35.247894736842099</v>
      </c>
      <c r="AFO23" s="4">
        <v>-1.85498582105263E-2</v>
      </c>
      <c r="AFP23" s="4">
        <v>-1.0081638157894699E-2</v>
      </c>
      <c r="AFQ23" s="4">
        <v>63.266842105263201</v>
      </c>
      <c r="AFR23" s="4">
        <v>59.904736842105301</v>
      </c>
      <c r="AFS23" s="4">
        <v>101.2</v>
      </c>
      <c r="AFT23" s="4">
        <f t="shared" si="85"/>
        <v>37.933157894736802</v>
      </c>
      <c r="AFU23" s="4">
        <f t="shared" si="86"/>
        <v>41.295263157894702</v>
      </c>
      <c r="AFV23" s="4">
        <f t="shared" si="87"/>
        <v>39.614210526315752</v>
      </c>
      <c r="AFW23" s="4">
        <v>1981.48557894737</v>
      </c>
      <c r="AFX23" s="4">
        <v>1905.12784210526</v>
      </c>
      <c r="AFY23" s="4">
        <v>0.462463547494737</v>
      </c>
      <c r="AFZ23" s="4">
        <v>0.49921691666315798</v>
      </c>
      <c r="AGA23" s="4">
        <v>0.325101235607895</v>
      </c>
      <c r="AGB23" s="4">
        <v>0.35102228567105298</v>
      </c>
      <c r="AGC23" s="4">
        <v>0.50498781419473704</v>
      </c>
      <c r="AGD23" s="4">
        <v>0.51528583118421101</v>
      </c>
      <c r="AGE23" s="4">
        <f t="shared" si="88"/>
        <v>0.51013682268947402</v>
      </c>
      <c r="AGF23" s="4">
        <v>0.37376417622631602</v>
      </c>
      <c r="AGG23" s="4">
        <v>0.369502929805263</v>
      </c>
      <c r="AGH23" s="4">
        <v>0.16201164402368401</v>
      </c>
      <c r="AGI23" s="4">
        <v>0.180653452436842</v>
      </c>
      <c r="AGJ23" s="4">
        <v>0.52906797366052605</v>
      </c>
      <c r="AGK23" s="4">
        <v>0.58385377039999997</v>
      </c>
      <c r="AGL23" s="4">
        <v>0.51230818692368396</v>
      </c>
      <c r="AGM23" s="4">
        <v>0.51036149836842104</v>
      </c>
      <c r="AGN23" s="4">
        <v>8.80101009473684E-2</v>
      </c>
      <c r="AGO23" s="4">
        <v>0.1193571735</v>
      </c>
      <c r="AGP23" s="4">
        <v>1.73144387116579</v>
      </c>
      <c r="AGQ23" s="4">
        <v>2.0292952590868398</v>
      </c>
      <c r="AGR23" s="4">
        <v>0.32102960939473701</v>
      </c>
      <c r="AGS23" s="4">
        <v>0.34693214000789502</v>
      </c>
      <c r="AGT23" s="4">
        <v>0.41523505420789503</v>
      </c>
      <c r="AGU23" s="4">
        <v>0.44281055869473701</v>
      </c>
      <c r="AGV23" s="4">
        <v>0.44022153851578999</v>
      </c>
      <c r="AGW23" s="4">
        <v>0.45135594997631601</v>
      </c>
      <c r="AGX23" s="4">
        <v>0.34997382857105303</v>
      </c>
      <c r="AGY23" s="4">
        <v>0.356813508097369</v>
      </c>
      <c r="AGZ23" s="4">
        <v>-0.54344447942105301</v>
      </c>
      <c r="AHA23" s="4">
        <v>-0.53841772457894699</v>
      </c>
      <c r="AHB23" s="4">
        <v>0.71615734440789502</v>
      </c>
      <c r="AHC23" s="4">
        <v>0.85086800970263199</v>
      </c>
      <c r="AHD23" s="4">
        <v>0.59187425014473705</v>
      </c>
      <c r="AHE23" s="4">
        <v>0.58859923628684196</v>
      </c>
      <c r="AHF23" s="4">
        <v>0.46316693500526301</v>
      </c>
      <c r="AHG23" s="4">
        <v>0.442221347778947</v>
      </c>
      <c r="AHH23" s="4">
        <v>0.17876066545789501</v>
      </c>
      <c r="AHI23" s="4">
        <v>0.200031570221053</v>
      </c>
      <c r="AHJ23" s="4">
        <v>0.302130894152632</v>
      </c>
      <c r="AHK23" s="4">
        <v>0.34018246347105302</v>
      </c>
      <c r="AHL23" s="4">
        <v>0.40781563852368402</v>
      </c>
      <c r="AHM23" s="4">
        <v>0.45021982789473702</v>
      </c>
      <c r="AHN23" s="4">
        <v>-0.63146741592105304</v>
      </c>
      <c r="AHO23" s="4">
        <v>-0.61092361294736797</v>
      </c>
      <c r="AHP23" s="4">
        <v>0.69122644670789402</v>
      </c>
      <c r="AHQ23" s="4">
        <v>0.82139828052105301</v>
      </c>
      <c r="AHR23" s="4">
        <v>0.123203872023256</v>
      </c>
      <c r="AHS23" s="4">
        <v>0.118025030186047</v>
      </c>
      <c r="AHT23" s="4">
        <v>9.6386621930232605E-2</v>
      </c>
      <c r="AHU23" s="4">
        <v>0.121417741581395</v>
      </c>
      <c r="AHV23" s="4">
        <v>0.36559328539534902</v>
      </c>
      <c r="AHW23" s="4">
        <v>0.26604428104651201</v>
      </c>
      <c r="AHX23" s="4">
        <v>0.12892327972093001</v>
      </c>
      <c r="AHY23" s="4">
        <v>0.36780066576744203</v>
      </c>
      <c r="AHZ23" s="4">
        <v>0.262091257860465</v>
      </c>
      <c r="AIA23" s="4">
        <v>0.116321401023256</v>
      </c>
      <c r="AIB23" s="4">
        <v>0.117321215604651</v>
      </c>
      <c r="AIC23" s="4">
        <v>0.10745685827907001</v>
      </c>
      <c r="AID23" s="4">
        <v>9.6441860465116297E-2</v>
      </c>
      <c r="AIE23" s="4">
        <v>0.14490697674418601</v>
      </c>
      <c r="AIF23" s="4">
        <v>3.4418604651162803E-2</v>
      </c>
      <c r="AIG23" s="4">
        <v>0.101116279069767</v>
      </c>
      <c r="AIH23" s="4">
        <v>0.14606976744186001</v>
      </c>
      <c r="AII23" s="4">
        <v>3.63488372093023E-2</v>
      </c>
      <c r="AIJ23" s="4">
        <v>9.7395348837209295E-2</v>
      </c>
      <c r="AIK23" s="4">
        <v>0.146348837209302</v>
      </c>
      <c r="AIL23" s="4">
        <v>3.4000000000000002E-2</v>
      </c>
      <c r="AIM23" s="4">
        <v>0.102697674418605</v>
      </c>
      <c r="AIN23" s="4">
        <v>0.14586046511627901</v>
      </c>
      <c r="AIO23" s="4">
        <v>3.5604651162790699E-2</v>
      </c>
      <c r="AIP23" s="4">
        <v>29.283720930232501</v>
      </c>
      <c r="AIQ23" s="4">
        <v>26.655813953488401</v>
      </c>
      <c r="AIR23" s="4">
        <v>18.2574418604651</v>
      </c>
      <c r="AIS23" s="4">
        <v>28.621860465116299</v>
      </c>
      <c r="AIT23" s="4">
        <v>28.141162790697699</v>
      </c>
      <c r="AIU23" s="4">
        <v>28.870465116279</v>
      </c>
      <c r="AIV23" s="4">
        <v>28.95</v>
      </c>
      <c r="AIW23" s="4">
        <v>-3.48080711627907E-3</v>
      </c>
      <c r="AIX23" s="4">
        <v>-1.6356641534883701E-2</v>
      </c>
      <c r="AIY23" s="4">
        <v>70.724186046511605</v>
      </c>
      <c r="AIZ23" s="4">
        <v>68.738604651162802</v>
      </c>
      <c r="AJA23" s="4">
        <v>116</v>
      </c>
      <c r="AJB23" s="4">
        <f t="shared" si="89"/>
        <v>45.275813953488395</v>
      </c>
      <c r="AJC23" s="4">
        <f t="shared" si="90"/>
        <v>47.261395348837198</v>
      </c>
      <c r="AJD23" s="4">
        <f t="shared" si="91"/>
        <v>46.268604651162796</v>
      </c>
      <c r="AJE23" s="4">
        <v>2150.7331860465101</v>
      </c>
      <c r="AJF23" s="4">
        <v>2105.6533023255802</v>
      </c>
      <c r="AJG23" s="4">
        <v>0.47978148741162802</v>
      </c>
      <c r="AJH23" s="4">
        <v>0.49722483359069802</v>
      </c>
      <c r="AJI23" s="4">
        <v>0.34003052630000002</v>
      </c>
      <c r="AJJ23" s="4">
        <v>0.37121138385814001</v>
      </c>
      <c r="AJK23" s="4">
        <v>0.51523154815116301</v>
      </c>
      <c r="AJL23" s="4">
        <v>0.50826039689069802</v>
      </c>
      <c r="AJM23" s="4">
        <f t="shared" si="92"/>
        <v>0.51174597252093057</v>
      </c>
      <c r="AJN23" s="4">
        <v>0.38118591423255799</v>
      </c>
      <c r="AJO23" s="4">
        <v>0.38382586378139499</v>
      </c>
      <c r="AJP23" s="4">
        <v>0.167325657183721</v>
      </c>
      <c r="AJQ23" s="4">
        <v>0.15527152638139499</v>
      </c>
      <c r="AJR23" s="4">
        <v>0.54690871716744205</v>
      </c>
      <c r="AJS23" s="4">
        <v>0.57901631498139505</v>
      </c>
      <c r="AJT23" s="4">
        <v>0.51851169997906998</v>
      </c>
      <c r="AJU23" s="4">
        <v>0.491783903860465</v>
      </c>
      <c r="AJV23" s="4">
        <v>9.1037886260465106E-2</v>
      </c>
      <c r="AJW23" s="4">
        <v>0.115039676337209</v>
      </c>
      <c r="AJX23" s="4">
        <v>1.8564619686697701</v>
      </c>
      <c r="AJY23" s="4">
        <v>2.0161283804813901</v>
      </c>
      <c r="AJZ23" s="4">
        <v>0.324710633616279</v>
      </c>
      <c r="AKA23" s="4">
        <v>0.30063338465581402</v>
      </c>
      <c r="AKB23" s="4">
        <v>0.421101097060465</v>
      </c>
      <c r="AKC23" s="4">
        <v>0.389009335730232</v>
      </c>
      <c r="AKD23" s="4">
        <v>0.441507866539535</v>
      </c>
      <c r="AKE23" s="4">
        <v>0.39395249951627898</v>
      </c>
      <c r="AKF23" s="4">
        <v>0.348564885713953</v>
      </c>
      <c r="AKG23" s="4">
        <v>0.30639655703720903</v>
      </c>
      <c r="AKH23" s="4">
        <v>-0.55117259900000004</v>
      </c>
      <c r="AKI23" s="4">
        <v>-0.55325569853488399</v>
      </c>
      <c r="AKJ23" s="4">
        <v>0.73220245674883699</v>
      </c>
      <c r="AKK23" s="4">
        <v>0.69662990816046499</v>
      </c>
      <c r="AKL23" s="4">
        <v>0.60283279525581401</v>
      </c>
      <c r="AKM23" s="4">
        <v>0.616660961758139</v>
      </c>
      <c r="AKN23" s="4">
        <v>0.47782936200697701</v>
      </c>
      <c r="AKO23" s="4">
        <v>0.47735259090465099</v>
      </c>
      <c r="AKP23" s="4">
        <v>0.17702747768604701</v>
      </c>
      <c r="AKQ23" s="4">
        <v>0.19970805296744201</v>
      </c>
      <c r="AKR23" s="22">
        <v>-9999</v>
      </c>
      <c r="AKS23" s="4">
        <v>0.29356563188372098</v>
      </c>
      <c r="AKT23" s="4">
        <v>0.32431770273023303</v>
      </c>
      <c r="AKU23" s="4">
        <v>0.39955260539767401</v>
      </c>
      <c r="AKV23" s="4">
        <v>0.436913261018605</v>
      </c>
      <c r="AKW23" s="4">
        <v>-0.64518365437209302</v>
      </c>
      <c r="AKX23" s="4">
        <v>-0.64363768476744199</v>
      </c>
      <c r="AKY23" s="4">
        <v>0.66866495877674403</v>
      </c>
      <c r="AKZ23" s="4">
        <v>0.77946106730232601</v>
      </c>
      <c r="ALA23" s="4">
        <v>9.2520938083333296E-2</v>
      </c>
      <c r="ALB23" s="4">
        <v>8.5993740222222198E-2</v>
      </c>
      <c r="ALC23" s="4">
        <v>7.7702400888888898E-2</v>
      </c>
      <c r="ALD23" s="4">
        <v>9.2520686722222203E-2</v>
      </c>
      <c r="ALE23" s="4">
        <v>0.30518419486111098</v>
      </c>
      <c r="ALF23" s="4">
        <v>0.19042858261111101</v>
      </c>
      <c r="ALG23" s="4">
        <v>9.8676694027777803E-2</v>
      </c>
      <c r="ALH23" s="4">
        <v>0.27940951752777798</v>
      </c>
      <c r="ALI23" s="4">
        <v>0.19466063930555599</v>
      </c>
      <c r="ALJ23" s="4">
        <v>8.0617471638888896E-2</v>
      </c>
      <c r="ALK23" s="4">
        <v>8.6608540166666706E-2</v>
      </c>
      <c r="ALL23" s="4">
        <v>8.3110218666666694E-2</v>
      </c>
      <c r="ALM23" s="4">
        <v>7.2805555555555596E-2</v>
      </c>
      <c r="ALN23" s="4">
        <v>0.10975</v>
      </c>
      <c r="ALO23" s="4">
        <v>2.2361111111111099E-2</v>
      </c>
      <c r="ALP23" s="4">
        <v>7.3444444444444396E-2</v>
      </c>
      <c r="ALQ23" s="4">
        <v>0.104583333333333</v>
      </c>
      <c r="ALR23" s="4">
        <v>2.63333333333334E-2</v>
      </c>
      <c r="ALS23" s="4">
        <v>34.19</v>
      </c>
      <c r="ALT23" s="4">
        <v>34.471388888888903</v>
      </c>
      <c r="ALU23" s="4">
        <v>16.460555555555601</v>
      </c>
      <c r="ALV23" s="4">
        <v>31.7222222222222</v>
      </c>
      <c r="ALW23" s="4">
        <v>30.872777777777799</v>
      </c>
      <c r="ALX23" s="4">
        <v>34.481111111111098</v>
      </c>
      <c r="ALY23" s="4">
        <v>34.658333333333303</v>
      </c>
      <c r="ALZ23" s="4">
        <v>-6.9353357777777805E-2</v>
      </c>
      <c r="AMA23" s="4">
        <v>-8.6802221388888906E-2</v>
      </c>
      <c r="AMB23" s="4">
        <v>85.0277777777778</v>
      </c>
      <c r="AMC23" s="4">
        <v>87.984444444444506</v>
      </c>
      <c r="AMD23" s="4">
        <v>140</v>
      </c>
      <c r="AME23" s="4">
        <f t="shared" si="94"/>
        <v>54.9722222222222</v>
      </c>
      <c r="AMF23" s="4">
        <f t="shared" si="95"/>
        <v>52.015555555555494</v>
      </c>
      <c r="AMG23" s="4">
        <f t="shared" si="96"/>
        <v>53.493888888888847</v>
      </c>
      <c r="AMH23" s="4">
        <v>2475.4032777777802</v>
      </c>
      <c r="AMI23" s="4">
        <v>2542.51747222222</v>
      </c>
      <c r="AMJ23" s="4">
        <v>0.47696837888055599</v>
      </c>
      <c r="AMK23" s="4">
        <v>0.529808138888889</v>
      </c>
      <c r="AML23" s="4">
        <v>0.326908409552778</v>
      </c>
      <c r="AMM23" s="4">
        <v>0.34204703135277797</v>
      </c>
      <c r="AMN23" s="4">
        <v>0.52600451584444496</v>
      </c>
      <c r="AMO23" s="4">
        <v>0.55611561333055504</v>
      </c>
      <c r="AMP23" s="4">
        <f t="shared" si="97"/>
        <v>0.5410600645875</v>
      </c>
      <c r="AMQ23" s="4">
        <v>0.38416186695555599</v>
      </c>
      <c r="AMR23" s="4">
        <v>0.37428857778055602</v>
      </c>
      <c r="AMS23" s="4">
        <v>0.17808078736666699</v>
      </c>
      <c r="AMT23" s="4">
        <v>0.22922495163611101</v>
      </c>
      <c r="AMU23" s="4">
        <v>0.54073897161111095</v>
      </c>
      <c r="AMV23" s="4">
        <v>0.58974057795833301</v>
      </c>
      <c r="AMW23" s="4">
        <v>0.55130253947777796</v>
      </c>
      <c r="AMX23" s="4">
        <v>0.52954443281666697</v>
      </c>
      <c r="AMY23" s="4">
        <v>8.6091350822222204E-2</v>
      </c>
      <c r="AMZ23" s="4">
        <v>8.7043054661111105E-2</v>
      </c>
      <c r="ANA23" s="4">
        <v>1.83519437906667</v>
      </c>
      <c r="ANB23" s="4">
        <v>2.30565763735</v>
      </c>
      <c r="ANC23" s="4">
        <v>0.33838956047777802</v>
      </c>
      <c r="AND23" s="4">
        <v>0.408222614202778</v>
      </c>
      <c r="ANE23" s="4">
        <v>0.43751653703888899</v>
      </c>
      <c r="ANF23" s="4">
        <v>0.512296201569444</v>
      </c>
      <c r="ANG23" s="4">
        <v>0.46651798440833298</v>
      </c>
      <c r="ANH23" s="4">
        <v>0.52892169448888904</v>
      </c>
      <c r="ANI23" s="4">
        <v>0.37253065121388901</v>
      </c>
      <c r="ANJ23" s="4">
        <v>0.42863300545277799</v>
      </c>
      <c r="ANK23" s="4">
        <v>-0.55429194055555497</v>
      </c>
      <c r="ANL23" s="4">
        <v>-0.54247587824999999</v>
      </c>
      <c r="ANM23" s="4">
        <v>0.78920746058888902</v>
      </c>
      <c r="ANN23" s="4">
        <v>1.19752215036389</v>
      </c>
      <c r="ANO23" s="4">
        <v>0.59659550155277796</v>
      </c>
      <c r="ANP23" s="4">
        <v>0.65895587974166703</v>
      </c>
      <c r="ANQ23" s="22">
        <v>-9999</v>
      </c>
      <c r="ANR23" s="4">
        <v>0.47228627822222202</v>
      </c>
      <c r="ANS23" s="4">
        <v>0.52941925713055504</v>
      </c>
      <c r="ANT23" s="4">
        <v>0.17431096202222199</v>
      </c>
      <c r="ANU23" s="4">
        <v>0.20122687643888901</v>
      </c>
      <c r="ANV23" s="4">
        <v>0.29194793244553302</v>
      </c>
      <c r="ANW23" s="4">
        <v>0.30535335896357702</v>
      </c>
      <c r="ANX23" s="4">
        <v>0.39666920176111098</v>
      </c>
      <c r="ANY23" s="4">
        <v>0.42145589765555602</v>
      </c>
      <c r="ANZ23" s="4">
        <v>-0.64043699591666703</v>
      </c>
      <c r="AOA23" s="4">
        <v>-0.69065892286111097</v>
      </c>
      <c r="AOB23" s="4">
        <v>0.66054528465555595</v>
      </c>
      <c r="AOC23" s="4">
        <v>0.73049390694166705</v>
      </c>
      <c r="AOD23" s="4">
        <v>8.8350303288888904E-2</v>
      </c>
      <c r="AOE23" s="4">
        <v>8.8675752955555603E-2</v>
      </c>
      <c r="AOF23" s="4">
        <v>7.4785465333333301E-2</v>
      </c>
      <c r="AOG23" s="4">
        <v>9.6263019511111103E-2</v>
      </c>
      <c r="AOH23" s="4">
        <v>0.28971794873333301</v>
      </c>
      <c r="AOI23" s="4">
        <v>0.21298631971111101</v>
      </c>
      <c r="AOJ23" s="4">
        <v>0.10032032035555601</v>
      </c>
      <c r="AOK23" s="4">
        <v>0.268114962533333</v>
      </c>
      <c r="AOL23" s="4">
        <v>0.190795374488889</v>
      </c>
      <c r="AOM23" s="4">
        <v>8.3494906688888898E-2</v>
      </c>
      <c r="AON23" s="4">
        <v>9.2493698266666702E-2</v>
      </c>
      <c r="AOO23" s="4">
        <v>8.1043536088888896E-2</v>
      </c>
      <c r="AOP23" s="4">
        <v>7.3088888888888898E-2</v>
      </c>
      <c r="AOQ23" s="4">
        <v>0.109</v>
      </c>
      <c r="AOR23" s="4">
        <v>2.2644444444444502E-2</v>
      </c>
      <c r="AOS23" s="4">
        <v>7.3244444444444404E-2</v>
      </c>
      <c r="AOT23" s="4">
        <v>0.103933333333333</v>
      </c>
      <c r="AOU23" s="4">
        <v>2.6977777777777798E-2</v>
      </c>
      <c r="AOV23" s="4">
        <v>35.200000000000003</v>
      </c>
      <c r="AOW23" s="4">
        <v>36.35</v>
      </c>
      <c r="AOX23" s="4">
        <v>14.349777777777801</v>
      </c>
      <c r="AOY23" s="4">
        <v>32.7911111111111</v>
      </c>
      <c r="AOZ23" s="4">
        <v>31.391555555555499</v>
      </c>
      <c r="APA23" s="4">
        <v>36.397111111111101</v>
      </c>
      <c r="APB23" s="4">
        <v>36.508222222222201</v>
      </c>
      <c r="APC23" s="4">
        <v>-9.1342063555555603E-2</v>
      </c>
      <c r="APD23" s="4">
        <v>-0.118004197555556</v>
      </c>
      <c r="APE23" s="4">
        <v>82.044444444444494</v>
      </c>
      <c r="APF23" s="4">
        <v>85.292000000000002</v>
      </c>
      <c r="APG23" s="4">
        <v>140</v>
      </c>
      <c r="APH23" s="4">
        <f t="shared" si="98"/>
        <v>57.955555555555506</v>
      </c>
      <c r="API23" s="4">
        <f t="shared" si="99"/>
        <v>54.707999999999998</v>
      </c>
      <c r="APJ23" s="4">
        <f t="shared" si="100"/>
        <v>56.331777777777752</v>
      </c>
      <c r="APK23" s="4">
        <v>2407.6359777777802</v>
      </c>
      <c r="APL23" s="4">
        <v>2481.30815555556</v>
      </c>
      <c r="APM23" s="4">
        <v>0.45465381246888897</v>
      </c>
      <c r="APN23" s="4">
        <v>0.49477234986888902</v>
      </c>
      <c r="APO23" s="4">
        <v>0.31055551219333299</v>
      </c>
      <c r="APP23" s="4">
        <v>0.375224122022222</v>
      </c>
      <c r="APQ23" s="4">
        <v>0.48640408037333299</v>
      </c>
      <c r="APR23" s="4">
        <v>0.52529010216888905</v>
      </c>
      <c r="APS23" s="4">
        <f t="shared" si="101"/>
        <v>0.50584709127111105</v>
      </c>
      <c r="APT23" s="4">
        <v>0.346883036297778</v>
      </c>
      <c r="APU23" s="4">
        <v>0.41001704390444399</v>
      </c>
      <c r="APV23" s="4">
        <v>0.167957246597778</v>
      </c>
      <c r="APW23" s="4">
        <v>0.147737426926667</v>
      </c>
      <c r="APX23" s="4">
        <v>0.535166973846667</v>
      </c>
      <c r="APY23" s="4">
        <v>0.58423657431333298</v>
      </c>
      <c r="APZ23" s="4">
        <v>0.52428949283555504</v>
      </c>
      <c r="AQA23" s="4">
        <v>0.52591231125777804</v>
      </c>
      <c r="AQB23" s="4">
        <v>0.106435085688889</v>
      </c>
      <c r="AQC23" s="4">
        <v>0.126000443513333</v>
      </c>
      <c r="AQD23" s="4">
        <v>1.6761571414600001</v>
      </c>
      <c r="AQE23" s="4">
        <v>2.0130096433600002</v>
      </c>
      <c r="AQF23" s="4">
        <v>0.34494836776222199</v>
      </c>
      <c r="AQG23" s="4">
        <v>0.27034959862666702</v>
      </c>
      <c r="AQH23" s="4">
        <v>0.43771881172222199</v>
      </c>
      <c r="AQI23" s="4">
        <v>0.35190949307333302</v>
      </c>
      <c r="AQJ23" s="4">
        <v>0.457562489455556</v>
      </c>
      <c r="AQK23" s="4">
        <v>0.364769868766667</v>
      </c>
      <c r="AQL23" s="4">
        <v>0.36806952906666701</v>
      </c>
      <c r="AQM23" s="4">
        <v>0.285535960246667</v>
      </c>
      <c r="AQN23" s="4">
        <v>-0.51420837693333299</v>
      </c>
      <c r="AQO23" s="4">
        <v>-0.58009318088888895</v>
      </c>
      <c r="AQP23" s="4">
        <v>0.79907730053777803</v>
      </c>
      <c r="AQQ23" s="4">
        <v>0.65867121537333295</v>
      </c>
      <c r="AQR23" s="4">
        <v>0.58723206525333305</v>
      </c>
      <c r="AQS23" s="4">
        <v>0.65453606138888898</v>
      </c>
      <c r="AQT23" s="4">
        <v>0.46164547563333302</v>
      </c>
      <c r="AQU23" s="4">
        <v>0.52625157243777798</v>
      </c>
      <c r="AQV23" s="4">
        <v>0.172940406157778</v>
      </c>
      <c r="AQW23" s="4">
        <v>0.19665860199999999</v>
      </c>
      <c r="AQX23" s="4">
        <v>0.294692838762599</v>
      </c>
      <c r="AQY23" s="4">
        <v>0.30062629721246398</v>
      </c>
      <c r="AQZ23" s="4">
        <v>0.39827491170666701</v>
      </c>
      <c r="ARA23" s="4">
        <v>0.41514366822888898</v>
      </c>
      <c r="ARB23" s="4">
        <v>-0.63071282679999996</v>
      </c>
      <c r="ARC23" s="4">
        <v>-0.68854116480000005</v>
      </c>
      <c r="ARD23" s="4">
        <v>0.66605639029333297</v>
      </c>
      <c r="ARE23" s="4">
        <v>0.71413486404444404</v>
      </c>
      <c r="ARF23" s="4">
        <v>8.8147170769230801E-2</v>
      </c>
      <c r="ARG23" s="4">
        <v>6.0886146871794798E-2</v>
      </c>
      <c r="ARH23" s="4">
        <v>6.8112738179487098E-2</v>
      </c>
      <c r="ARI23" s="4">
        <v>8.9738461538461503E-2</v>
      </c>
      <c r="ARJ23" s="4">
        <v>0.272490469692308</v>
      </c>
      <c r="ARK23" s="4">
        <v>0.19899424405128199</v>
      </c>
      <c r="ARL23" s="4">
        <v>9.3576315589743594E-2</v>
      </c>
      <c r="ARM23" s="4">
        <v>0.25650869420512801</v>
      </c>
      <c r="ARN23" s="4">
        <v>0.17743505338461499</v>
      </c>
      <c r="ARO23" s="4">
        <v>7.6578884692307697E-2</v>
      </c>
      <c r="ARP23" s="4">
        <v>8.3727316999999996E-2</v>
      </c>
      <c r="ARQ23" s="4">
        <v>7.7905689692307697E-2</v>
      </c>
      <c r="ARR23" s="4">
        <v>6.8307692307692305E-2</v>
      </c>
      <c r="ARS23" s="4">
        <v>9.9948717948717999E-2</v>
      </c>
      <c r="ART23" s="4">
        <v>2.1384615384615401E-2</v>
      </c>
      <c r="ARU23" s="4">
        <v>6.8410256410256401E-2</v>
      </c>
      <c r="ARV23" s="4">
        <v>9.5794871794871797E-2</v>
      </c>
      <c r="ARW23" s="4">
        <v>2.5230769230769199E-2</v>
      </c>
      <c r="ARX23" s="4">
        <v>35.354999999999997</v>
      </c>
      <c r="ARY23" s="4">
        <v>34.546282051281999</v>
      </c>
      <c r="ARZ23" s="4">
        <v>30.290641025641001</v>
      </c>
      <c r="ASA23" s="4">
        <v>35.243205128205098</v>
      </c>
      <c r="ASB23" s="4">
        <v>35.473589743589699</v>
      </c>
      <c r="ASC23" s="4">
        <v>35.691410256410201</v>
      </c>
      <c r="ASD23" s="4">
        <v>35.876282051281997</v>
      </c>
      <c r="ASE23" s="4">
        <v>-9.1949361538461501E-3</v>
      </c>
      <c r="ASF23" s="4">
        <v>-6.3121750256410298E-3</v>
      </c>
      <c r="ASG23" s="4">
        <v>97.050769230769205</v>
      </c>
      <c r="ASH23" s="4">
        <v>93.512820512820497</v>
      </c>
      <c r="ASI23" s="4">
        <v>148</v>
      </c>
      <c r="ASJ23" s="4">
        <f t="shared" si="102"/>
        <v>50.949230769230795</v>
      </c>
      <c r="ASK23" s="4">
        <f t="shared" si="103"/>
        <v>54.487179487179503</v>
      </c>
      <c r="ASL23" s="4">
        <v>2748.43697435897</v>
      </c>
      <c r="ASM23" s="4">
        <v>2668.0239230769198</v>
      </c>
      <c r="ASN23" s="4">
        <v>0.46450609202051302</v>
      </c>
      <c r="ASO23" s="4">
        <v>0.49812961578205101</v>
      </c>
      <c r="ASP23" s="4">
        <v>0.30900876649230802</v>
      </c>
      <c r="ASQ23" s="4">
        <v>0.37530091358717999</v>
      </c>
      <c r="ASR23" s="4">
        <v>0.506852053620513</v>
      </c>
      <c r="ASS23" s="4">
        <v>0.62995075018718005</v>
      </c>
      <c r="AST23" s="4">
        <v>0.35842871706410301</v>
      </c>
      <c r="ASU23" s="4">
        <v>0.52922641105641</v>
      </c>
      <c r="ASV23" s="4">
        <v>0.18171581789487201</v>
      </c>
      <c r="ASW23" s="4">
        <v>0.15233828540769201</v>
      </c>
      <c r="ASX23" s="4">
        <v>0.53358908260256399</v>
      </c>
      <c r="ASY23" s="4">
        <v>0.59450869313076904</v>
      </c>
      <c r="ASZ23" s="4">
        <v>0.53930677526666604</v>
      </c>
      <c r="ATA23" s="4">
        <v>0.50513985224358904</v>
      </c>
      <c r="ATB23" s="4">
        <v>9.1751930938461498E-2</v>
      </c>
      <c r="ATC23" s="4">
        <v>0.137103880328205</v>
      </c>
      <c r="ATD23" s="4">
        <v>1.74464787359744</v>
      </c>
      <c r="ATE23" s="4">
        <v>2.04564901138205</v>
      </c>
      <c r="ATF23" s="4">
        <v>0.357564567348718</v>
      </c>
      <c r="ATG23" s="4">
        <v>0.23653022818205099</v>
      </c>
      <c r="ATH23" s="4">
        <v>0.45516788118717999</v>
      </c>
      <c r="ATI23" s="4">
        <v>0.32872055294358998</v>
      </c>
      <c r="ATJ23" s="4">
        <v>0.48275458706666702</v>
      </c>
      <c r="ATK23" s="4">
        <v>0.380308372030769</v>
      </c>
      <c r="ATL23" s="4">
        <v>0.39025163666923102</v>
      </c>
      <c r="ATM23" s="4">
        <v>0.297013466189744</v>
      </c>
      <c r="ATN23" s="4">
        <v>-0.52711961905128202</v>
      </c>
      <c r="ATO23" s="4">
        <v>-0.69137485071794902</v>
      </c>
      <c r="ATP23" s="4">
        <v>0.85206326393333298</v>
      </c>
      <c r="ATQ23" s="4">
        <v>0.55086433029487103</v>
      </c>
      <c r="ATR23" s="4">
        <v>0.58226356282307701</v>
      </c>
      <c r="ATS23" s="4">
        <v>0.64579751404102603</v>
      </c>
      <c r="ATT23" s="4">
        <v>0.46100734507948699</v>
      </c>
      <c r="ATU23" s="4">
        <v>0.52287740030512797</v>
      </c>
      <c r="ATV23" s="4">
        <v>0.166372378466667</v>
      </c>
      <c r="ATW23" s="4">
        <v>0.18726182679487199</v>
      </c>
      <c r="ATX23" s="4">
        <v>0.28575436477613603</v>
      </c>
      <c r="ATY23" s="4">
        <v>0.28937507418459402</v>
      </c>
      <c r="ATZ23" s="4">
        <v>0.38724454226153898</v>
      </c>
      <c r="AUA23" s="4">
        <v>0.40095291023589802</v>
      </c>
      <c r="AUB23" s="4">
        <v>-0.63022198830769205</v>
      </c>
      <c r="AUC23" s="4">
        <v>-0.68573497274358897</v>
      </c>
      <c r="AUD23" s="4">
        <v>0.63567102708461498</v>
      </c>
      <c r="AUE23" s="4">
        <v>0.67313017661282104</v>
      </c>
      <c r="AUF23" s="4">
        <v>8.6262626255319094E-2</v>
      </c>
      <c r="AUG23" s="4">
        <v>6.4715414170212801E-2</v>
      </c>
      <c r="AUH23" s="4">
        <v>5.8285945999999998E-2</v>
      </c>
      <c r="AUI23" s="4">
        <v>9.1448814531914904E-2</v>
      </c>
      <c r="AUJ23" s="4">
        <v>0.25758085070212799</v>
      </c>
      <c r="AUK23" s="4">
        <v>0.197561985574468</v>
      </c>
      <c r="AUL23" s="4">
        <v>9.1840757595744699E-2</v>
      </c>
      <c r="AUM23" s="4">
        <v>0.26644666093616998</v>
      </c>
      <c r="AUN23" s="4">
        <v>5.9132585000000001E-2</v>
      </c>
      <c r="AUO23" s="4">
        <v>7.6446653829787201E-2</v>
      </c>
      <c r="AUP23" s="4">
        <v>8.3716917255319101E-2</v>
      </c>
      <c r="AUQ23" s="4">
        <v>5.77581E-2</v>
      </c>
      <c r="AUR23" s="4">
        <v>6.7914893617021299E-2</v>
      </c>
      <c r="AUS23" s="4">
        <v>9.83617021276596E-2</v>
      </c>
      <c r="AUT23" s="4">
        <v>2.0978723404255301E-2</v>
      </c>
      <c r="AUU23" s="4">
        <v>6.7808510638297903E-2</v>
      </c>
      <c r="AUV23" s="4">
        <v>9.2957446808510605E-2</v>
      </c>
      <c r="AUW23" s="4">
        <v>2.3936170212765999E-2</v>
      </c>
      <c r="AUX23" s="4">
        <v>31.69</v>
      </c>
      <c r="AUY23" s="4">
        <v>30.506808510638301</v>
      </c>
      <c r="AUZ23" s="4">
        <v>54.750851063829799</v>
      </c>
      <c r="AVA23" s="4">
        <v>31.854255319148901</v>
      </c>
      <c r="AVB23" s="4">
        <v>30.728297872340399</v>
      </c>
      <c r="AVC23" s="4">
        <v>31.907021276595799</v>
      </c>
      <c r="AVD23" s="4">
        <v>31.989574468085099</v>
      </c>
      <c r="AVE23" s="4">
        <v>1.1312449999999999E-3</v>
      </c>
      <c r="AVF23" s="4">
        <v>-2.7279580872340399E-2</v>
      </c>
      <c r="AVG23" s="4">
        <v>89.430638297872306</v>
      </c>
      <c r="AVH23" s="4">
        <v>91.704468085106399</v>
      </c>
      <c r="AVI23" s="4">
        <v>151</v>
      </c>
      <c r="AVJ23" s="4">
        <f t="shared" si="104"/>
        <v>61.569361702127694</v>
      </c>
      <c r="AVK23" s="4">
        <f t="shared" si="105"/>
        <v>59.295531914893601</v>
      </c>
      <c r="AVL23" s="4">
        <v>2575.5135319148899</v>
      </c>
      <c r="AVM23" s="4">
        <v>2626.7520638297901</v>
      </c>
      <c r="AVN23" s="4">
        <v>0.48660467690425502</v>
      </c>
      <c r="AVO23" s="4">
        <v>0.46859743751914901</v>
      </c>
      <c r="AVP23" s="4">
        <v>-0.21643966802127701</v>
      </c>
      <c r="AVQ23" s="4">
        <v>0.36341288939574501</v>
      </c>
      <c r="AVR23" s="4">
        <v>0.52116200914255295</v>
      </c>
      <c r="AVS23" s="4">
        <v>0.59214603195957405</v>
      </c>
      <c r="AVT23" s="4">
        <v>-0.17160706682978699</v>
      </c>
      <c r="AVU23" s="4">
        <v>0.50292515414893602</v>
      </c>
      <c r="AVV23" s="4">
        <v>0.63608184003829804</v>
      </c>
      <c r="AVW23" s="4">
        <v>0.12753949132127701</v>
      </c>
      <c r="AVX23" s="4">
        <v>0.64302811103829804</v>
      </c>
      <c r="AVY23" s="4">
        <v>0.62430355307021301</v>
      </c>
      <c r="AVZ23" s="4">
        <v>0.55360603600638303</v>
      </c>
      <c r="AWA23" s="4">
        <v>0.49094920071489401</v>
      </c>
      <c r="AWB23" s="4">
        <v>0.22761719137446801</v>
      </c>
      <c r="AWC23" s="4">
        <v>0.22090036270851099</v>
      </c>
      <c r="AWD23" s="4">
        <v>1.90355565631915</v>
      </c>
      <c r="AWE23" s="4">
        <v>1.8212280864765999</v>
      </c>
      <c r="AWF23" s="4">
        <v>1.2223608186170201</v>
      </c>
      <c r="AWG23" s="4">
        <v>0.20704421807446799</v>
      </c>
      <c r="AWH23" s="4">
        <v>1.1360478554383</v>
      </c>
      <c r="AWI23" s="4">
        <v>0.28254156786808499</v>
      </c>
      <c r="AWJ23" s="4">
        <v>1.1889491548851101</v>
      </c>
      <c r="AWK23" s="4">
        <v>0.32308352209574498</v>
      </c>
      <c r="AWL23" s="4">
        <v>1.3088604754595701</v>
      </c>
      <c r="AWM23" s="4">
        <v>0.254935654791489</v>
      </c>
      <c r="AWN23" s="4">
        <v>0.41574932425106398</v>
      </c>
      <c r="AWO23" s="4">
        <v>-0.66771125378723395</v>
      </c>
      <c r="AWP23" s="4">
        <v>-8.6336933185106393</v>
      </c>
      <c r="AWQ23" s="4">
        <v>0.49454426353616998</v>
      </c>
      <c r="AWR23" s="4">
        <v>0.58925400031702102</v>
      </c>
      <c r="AWS23" s="4">
        <v>0.64685114136383004</v>
      </c>
      <c r="AWT23" s="4">
        <v>0.47805901866595801</v>
      </c>
      <c r="AWU23" s="4">
        <v>0.52743449684255295</v>
      </c>
      <c r="AWV23" s="4">
        <v>0.155796028710638</v>
      </c>
      <c r="AWW23" s="4">
        <v>0.182528501838298</v>
      </c>
      <c r="AWX23" s="4">
        <v>0.263756691617751</v>
      </c>
      <c r="AWY23" s="4">
        <v>0.28194792263763302</v>
      </c>
      <c r="AWZ23" s="4">
        <v>0.362390757057447</v>
      </c>
      <c r="AXA23" s="4">
        <v>0.39229097545957398</v>
      </c>
      <c r="AXB23" s="4">
        <v>-0.64609401636170205</v>
      </c>
      <c r="AXC23" s="4">
        <v>-0.68959873348936196</v>
      </c>
      <c r="AXD23" s="4">
        <v>0.57283236782978697</v>
      </c>
      <c r="AXE23" s="4">
        <v>0.64955841998936203</v>
      </c>
      <c r="AXF23" s="29">
        <v>4.79</v>
      </c>
      <c r="AXG23" s="30">
        <v>1.05</v>
      </c>
      <c r="AXH23" s="29">
        <v>80.599999999999994</v>
      </c>
      <c r="AXI23" s="29">
        <v>28.5</v>
      </c>
      <c r="AXJ23" s="29">
        <v>5.9</v>
      </c>
      <c r="AXK23" s="29">
        <v>10.4</v>
      </c>
    </row>
    <row r="24" spans="1:1311" x14ac:dyDescent="0.25">
      <c r="A24" s="4">
        <v>23</v>
      </c>
      <c r="B24" s="4">
        <v>6</v>
      </c>
      <c r="C24" s="4" t="s">
        <v>9</v>
      </c>
      <c r="D24" s="4">
        <v>70</v>
      </c>
      <c r="E24" s="4">
        <v>5</v>
      </c>
      <c r="F24" s="4">
        <v>2</v>
      </c>
      <c r="G24" s="4" t="s">
        <v>14</v>
      </c>
      <c r="H24" s="22">
        <v>-9999</v>
      </c>
      <c r="I24" s="22">
        <v>-9999</v>
      </c>
      <c r="J24" s="22">
        <v>-9999</v>
      </c>
      <c r="K24" s="22">
        <v>-9999</v>
      </c>
      <c r="L24" s="4">
        <f t="shared" si="18"/>
        <v>0</v>
      </c>
      <c r="M24" s="4">
        <v>0</v>
      </c>
      <c r="N24" s="4">
        <v>53.839999999999996</v>
      </c>
      <c r="O24" s="4">
        <v>18.72</v>
      </c>
      <c r="P24" s="4">
        <v>27.439999999999998</v>
      </c>
      <c r="Q24" s="4">
        <v>51.839999999999996</v>
      </c>
      <c r="R24" s="4">
        <v>16.720000000000013</v>
      </c>
      <c r="S24" s="4">
        <v>31.439999999999994</v>
      </c>
      <c r="T24" s="4">
        <v>51.839999999999996</v>
      </c>
      <c r="U24" s="4">
        <v>16.720000000000013</v>
      </c>
      <c r="V24" s="4">
        <v>31.439999999999994</v>
      </c>
      <c r="W24" s="4">
        <v>55.84</v>
      </c>
      <c r="X24" s="4">
        <v>14.719999999999999</v>
      </c>
      <c r="Y24" s="4">
        <v>29.439999999999998</v>
      </c>
      <c r="Z24" s="4" t="s">
        <v>62</v>
      </c>
      <c r="AA24" s="4">
        <v>8.6999999999999993</v>
      </c>
      <c r="AB24" s="4">
        <v>7.2</v>
      </c>
      <c r="AC24" s="4">
        <v>1.1000000000000001</v>
      </c>
      <c r="AD24" s="4" t="s">
        <v>40</v>
      </c>
      <c r="AE24" s="4">
        <v>2</v>
      </c>
      <c r="AF24" s="4">
        <v>0.7</v>
      </c>
      <c r="AG24" s="4">
        <v>2.2000000000000002</v>
      </c>
      <c r="AH24" s="4">
        <v>4</v>
      </c>
      <c r="AI24" s="4">
        <v>509</v>
      </c>
      <c r="AJ24" s="4">
        <v>52</v>
      </c>
      <c r="AK24" s="4">
        <v>0.8</v>
      </c>
      <c r="AL24" s="4">
        <v>7.8</v>
      </c>
      <c r="AM24" s="4">
        <v>8.3000000000000007</v>
      </c>
      <c r="AN24" s="4">
        <v>1.07</v>
      </c>
      <c r="AO24" s="4">
        <v>5299</v>
      </c>
      <c r="AP24" s="4">
        <v>193</v>
      </c>
      <c r="AQ24" s="4">
        <v>316</v>
      </c>
      <c r="AR24" s="4">
        <v>30.8</v>
      </c>
      <c r="AS24" s="4">
        <v>0</v>
      </c>
      <c r="AT24" s="4">
        <v>4</v>
      </c>
      <c r="AU24" s="4">
        <v>86</v>
      </c>
      <c r="AV24" s="4">
        <v>5</v>
      </c>
      <c r="AW24" s="4">
        <v>4</v>
      </c>
      <c r="AX24" s="4">
        <v>66</v>
      </c>
      <c r="AY24" s="8">
        <v>6.4349999999999996</v>
      </c>
      <c r="AZ24" s="8">
        <v>4.2771385692846415</v>
      </c>
      <c r="BA24" s="8">
        <v>2.6795443288756808</v>
      </c>
      <c r="BB24" s="8">
        <v>2.3421183490800592</v>
      </c>
      <c r="BC24" s="8">
        <v>1.9340329835082462</v>
      </c>
      <c r="BD24" s="22">
        <v>-9999</v>
      </c>
      <c r="BE24" s="22">
        <v>-9999</v>
      </c>
      <c r="BF24" s="5">
        <f t="shared" si="19"/>
        <v>42.848554277138561</v>
      </c>
      <c r="BG24" s="5">
        <f t="shared" si="20"/>
        <v>53.566731592641283</v>
      </c>
      <c r="BH24" s="5">
        <f t="shared" si="21"/>
        <v>62.935204988961516</v>
      </c>
      <c r="BI24" s="5">
        <f t="shared" si="22"/>
        <v>70.671336922994499</v>
      </c>
      <c r="BJ24" s="5">
        <f t="shared" si="23"/>
        <v>-39925.328663077009</v>
      </c>
      <c r="BK24" s="4">
        <f t="shared" si="0"/>
        <v>9.3684733963202369</v>
      </c>
      <c r="BL24" s="4">
        <f t="shared" si="1"/>
        <v>7.7361319340329846</v>
      </c>
      <c r="BM24" s="4">
        <f t="shared" si="2"/>
        <v>-39996</v>
      </c>
      <c r="BN24" s="4">
        <f t="shared" si="24"/>
        <v>-39978.895394669649</v>
      </c>
      <c r="BO24" s="4">
        <v>2.3683685680095734</v>
      </c>
      <c r="BP24" s="4">
        <v>0.14594132152382869</v>
      </c>
      <c r="BQ24" s="4">
        <v>0.17520148170395955</v>
      </c>
      <c r="BR24" s="4">
        <v>5.0438817714112787E-3</v>
      </c>
      <c r="BS24" s="4">
        <v>0</v>
      </c>
      <c r="BT24" s="4">
        <v>0.10905125408942203</v>
      </c>
      <c r="BU24" s="4">
        <v>0</v>
      </c>
      <c r="BV24" s="5">
        <f t="shared" si="25"/>
        <v>10.057239558133608</v>
      </c>
      <c r="BW24" s="5">
        <f t="shared" si="26"/>
        <v>10.758045484949445</v>
      </c>
      <c r="BX24" s="5">
        <f t="shared" si="27"/>
        <v>10.77822101203509</v>
      </c>
      <c r="BY24" s="5">
        <f t="shared" si="28"/>
        <v>11.214426028392779</v>
      </c>
      <c r="BZ24" s="4">
        <f t="shared" si="29"/>
        <v>2.0175527085645115E-2</v>
      </c>
      <c r="CA24" s="4">
        <f t="shared" si="30"/>
        <v>0</v>
      </c>
      <c r="CB24" s="4">
        <f t="shared" si="31"/>
        <v>0.4362050163576881</v>
      </c>
      <c r="CC24" s="4">
        <f t="shared" ref="CC24:CD24" si="168">SUM(BZ24:CB24)</f>
        <v>0.45638054344333323</v>
      </c>
      <c r="CD24" s="4">
        <f t="shared" si="168"/>
        <v>0.89258555980102128</v>
      </c>
      <c r="CE24" s="4">
        <v>2.14</v>
      </c>
      <c r="CF24" s="4">
        <v>1.04</v>
      </c>
      <c r="CG24" s="4">
        <v>1.125</v>
      </c>
      <c r="CH24" s="4">
        <v>0.745</v>
      </c>
      <c r="CI24" s="4">
        <v>0.23499999999999999</v>
      </c>
      <c r="CJ24" s="4">
        <v>0.13500000000000001</v>
      </c>
      <c r="CK24" s="4">
        <v>1.8149999999999999</v>
      </c>
      <c r="CL24" s="5">
        <f t="shared" si="131"/>
        <v>12.72</v>
      </c>
      <c r="CM24" s="5">
        <f t="shared" si="132"/>
        <v>17.22</v>
      </c>
      <c r="CN24" s="5">
        <f t="shared" si="133"/>
        <v>20.2</v>
      </c>
      <c r="CO24" s="5">
        <f t="shared" si="134"/>
        <v>21.14</v>
      </c>
      <c r="CP24" s="5">
        <f t="shared" si="135"/>
        <v>21.68</v>
      </c>
      <c r="CQ24" s="4">
        <f t="shared" si="136"/>
        <v>2.98</v>
      </c>
      <c r="CR24" s="4">
        <f t="shared" si="137"/>
        <v>0.94</v>
      </c>
      <c r="CS24" s="4">
        <f t="shared" si="138"/>
        <v>0.54</v>
      </c>
      <c r="CT24" s="4">
        <f t="shared" si="139"/>
        <v>4.46</v>
      </c>
      <c r="CU24" s="4">
        <v>2.16</v>
      </c>
      <c r="CV24" s="4">
        <v>1.52</v>
      </c>
      <c r="CW24" s="4">
        <v>1.1400000000000001</v>
      </c>
      <c r="CX24" s="4">
        <v>1.1700000000000002</v>
      </c>
      <c r="CY24" s="4">
        <v>1.0249999999999999</v>
      </c>
      <c r="CZ24" s="4">
        <v>1.2</v>
      </c>
      <c r="DA24" s="4">
        <v>1.4349999999999998</v>
      </c>
      <c r="DB24" s="5">
        <f t="shared" si="140"/>
        <v>14.72</v>
      </c>
      <c r="DC24" s="5">
        <f t="shared" si="141"/>
        <v>19.28</v>
      </c>
      <c r="DD24" s="5">
        <f t="shared" si="142"/>
        <v>23.96</v>
      </c>
      <c r="DE24" s="5">
        <f t="shared" si="143"/>
        <v>28.060000000000002</v>
      </c>
      <c r="DF24" s="5">
        <f t="shared" si="144"/>
        <v>32.86</v>
      </c>
      <c r="DG24" s="4">
        <f t="shared" si="145"/>
        <v>4.6800000000000006</v>
      </c>
      <c r="DH24" s="4">
        <f t="shared" si="146"/>
        <v>4.0999999999999996</v>
      </c>
      <c r="DI24" s="4">
        <f t="shared" si="147"/>
        <v>4.8</v>
      </c>
      <c r="DJ24" s="4">
        <f t="shared" si="148"/>
        <v>13.580000000000002</v>
      </c>
      <c r="DK24" s="4">
        <f t="shared" si="119"/>
        <v>25.800000000000004</v>
      </c>
      <c r="DL24" s="4">
        <f t="shared" si="120"/>
        <v>15.36</v>
      </c>
      <c r="DM24" s="4">
        <f t="shared" si="121"/>
        <v>13.590000000000002</v>
      </c>
      <c r="DN24" s="4">
        <f t="shared" si="122"/>
        <v>11.49</v>
      </c>
      <c r="DO24" s="4">
        <f t="shared" si="123"/>
        <v>7.5600000000000005</v>
      </c>
      <c r="DP24" s="4">
        <f t="shared" si="124"/>
        <v>8.01</v>
      </c>
      <c r="DQ24" s="4">
        <f>((CK24/5)+(DA24/5))*30</f>
        <v>19.499999999999996</v>
      </c>
      <c r="DR24" s="4">
        <v>0.36793578548645017</v>
      </c>
      <c r="DS24" s="4">
        <v>0.36274680384778984</v>
      </c>
      <c r="DT24" s="4">
        <v>0.36331566728054732</v>
      </c>
      <c r="DU24" s="4">
        <v>0.36166781756991923</v>
      </c>
      <c r="DV24" s="4">
        <v>0.36064321952242029</v>
      </c>
      <c r="DW24" s="4">
        <v>0.35648636205438772</v>
      </c>
      <c r="DX24" s="4">
        <v>0.36315883079183187</v>
      </c>
      <c r="DY24" s="22">
        <v>-9999</v>
      </c>
      <c r="DZ24" s="22">
        <v>-9999</v>
      </c>
      <c r="EA24" s="22">
        <v>-9999</v>
      </c>
      <c r="EB24" s="22">
        <v>-9999</v>
      </c>
      <c r="EC24" s="22">
        <v>-9999</v>
      </c>
      <c r="ED24" s="22">
        <v>-9999</v>
      </c>
      <c r="EE24" s="22">
        <v>-9999</v>
      </c>
      <c r="EF24" s="22">
        <v>-9999</v>
      </c>
      <c r="EG24" s="22">
        <v>-9999</v>
      </c>
      <c r="EH24" s="22">
        <v>-9999</v>
      </c>
      <c r="EI24" s="22">
        <v>-9999</v>
      </c>
      <c r="EJ24" s="22">
        <v>-9999</v>
      </c>
      <c r="EK24" s="22">
        <v>-9999</v>
      </c>
      <c r="EL24" s="22">
        <v>-9999</v>
      </c>
      <c r="EM24" s="22">
        <v>-9999</v>
      </c>
      <c r="EN24" s="22">
        <v>-9999</v>
      </c>
      <c r="EO24" s="22">
        <v>-9999</v>
      </c>
      <c r="EP24" s="22">
        <v>-9999</v>
      </c>
      <c r="EQ24" s="22">
        <v>-9999</v>
      </c>
      <c r="ER24" s="22">
        <v>-9999</v>
      </c>
      <c r="ES24" s="22">
        <v>-9999</v>
      </c>
      <c r="ET24" s="22">
        <v>-9999</v>
      </c>
      <c r="EU24" s="22">
        <v>-9999</v>
      </c>
      <c r="EV24" s="22">
        <v>-9999</v>
      </c>
      <c r="EW24" s="22">
        <v>-9999</v>
      </c>
      <c r="EX24" s="22">
        <v>-9999</v>
      </c>
      <c r="EY24" s="22">
        <v>-9999</v>
      </c>
      <c r="EZ24" s="22">
        <v>-9999</v>
      </c>
      <c r="FA24" s="22">
        <v>-9999</v>
      </c>
      <c r="FB24" s="4">
        <v>4.5143851496213055E-2</v>
      </c>
      <c r="FC24" s="4">
        <f t="shared" si="47"/>
        <v>451.43851496213057</v>
      </c>
      <c r="FD24" s="4">
        <v>0.36904221115960406</v>
      </c>
      <c r="FE24" s="31">
        <v>-9999</v>
      </c>
      <c r="FF24" s="32">
        <v>-9999</v>
      </c>
      <c r="FG24" s="18">
        <v>14.5</v>
      </c>
      <c r="FH24" s="11">
        <v>10.4</v>
      </c>
      <c r="FI24" s="19">
        <v>9.1</v>
      </c>
      <c r="FJ24" s="11">
        <v>11.3</v>
      </c>
      <c r="FK24" s="20">
        <v>9.1999999999999993</v>
      </c>
      <c r="FL24" s="20">
        <v>8.3000000000000007</v>
      </c>
      <c r="FM24" s="20">
        <v>12</v>
      </c>
      <c r="FN24" s="10">
        <v>8.5</v>
      </c>
      <c r="FO24" s="10">
        <v>6.3</v>
      </c>
      <c r="FP24" s="20">
        <v>10.4</v>
      </c>
      <c r="FQ24" s="10">
        <v>11.2</v>
      </c>
      <c r="FR24" s="20">
        <v>9.9</v>
      </c>
      <c r="FS24" s="10">
        <v>7.9</v>
      </c>
      <c r="FT24" s="10">
        <v>9.8000000000000007</v>
      </c>
      <c r="FU24" s="10">
        <v>9.3000000000000007</v>
      </c>
      <c r="FV24" s="10">
        <v>11.8</v>
      </c>
      <c r="FW24" s="10">
        <v>12.9</v>
      </c>
      <c r="FX24" s="10">
        <v>12.7</v>
      </c>
      <c r="FY24" s="10">
        <v>10.3</v>
      </c>
      <c r="FZ24" s="10">
        <v>25.6</v>
      </c>
      <c r="GA24" s="18">
        <v>29.1</v>
      </c>
      <c r="GB24" s="18">
        <v>27.6</v>
      </c>
      <c r="GC24" s="18">
        <v>23.1</v>
      </c>
      <c r="GD24" s="18">
        <v>22.8</v>
      </c>
      <c r="GE24" s="18">
        <v>23.5</v>
      </c>
      <c r="GF24" s="21">
        <v>25.4</v>
      </c>
      <c r="GG24" s="21">
        <v>18.7</v>
      </c>
      <c r="GH24" s="21">
        <v>19.2</v>
      </c>
      <c r="GI24" s="21">
        <v>19.8</v>
      </c>
      <c r="GJ24" s="21">
        <v>30.5</v>
      </c>
      <c r="GK24" s="20">
        <v>40</v>
      </c>
      <c r="GL24" s="20">
        <v>29</v>
      </c>
      <c r="GM24" s="20">
        <v>52</v>
      </c>
      <c r="GN24" s="20">
        <v>38</v>
      </c>
      <c r="GO24" s="20">
        <v>56</v>
      </c>
      <c r="GP24" s="20">
        <v>46.5</v>
      </c>
      <c r="GQ24" s="20">
        <v>60.5</v>
      </c>
      <c r="GR24" s="20">
        <v>49.5</v>
      </c>
      <c r="GS24" s="20">
        <v>65</v>
      </c>
      <c r="GT24" s="20">
        <v>52</v>
      </c>
      <c r="GU24" s="20">
        <v>70</v>
      </c>
      <c r="GV24" s="20">
        <v>53</v>
      </c>
      <c r="GW24" s="20">
        <v>69</v>
      </c>
      <c r="GX24" s="20">
        <v>57.5</v>
      </c>
      <c r="GY24" s="22">
        <v>2359.2931937172775</v>
      </c>
      <c r="GZ24" s="22">
        <v>650.68226120857696</v>
      </c>
      <c r="HA24" s="22">
        <v>187.59920634920636</v>
      </c>
      <c r="HB24" s="22">
        <v>15.988083416087388</v>
      </c>
      <c r="HC24" s="22">
        <v>7.5772681954137582</v>
      </c>
      <c r="HD24" s="22">
        <v>5.7255676209279365</v>
      </c>
      <c r="HE24" s="22">
        <v>6.467661691542288</v>
      </c>
      <c r="HF24" s="22">
        <v>5.7368941641938678</v>
      </c>
      <c r="HG24" s="22">
        <v>0.80240722166499512</v>
      </c>
      <c r="HH24" s="10">
        <v>5.3723000000000001</v>
      </c>
      <c r="HI24" s="10">
        <v>4.47</v>
      </c>
      <c r="HJ24" s="4">
        <v>3.76</v>
      </c>
      <c r="HK24" s="10">
        <v>2.2724000000000002</v>
      </c>
      <c r="HL24" s="10">
        <v>1.7401</v>
      </c>
      <c r="HM24" s="10">
        <v>5.3723000000000001</v>
      </c>
      <c r="HN24" s="10">
        <v>4.47</v>
      </c>
      <c r="HO24" s="10">
        <v>3.6221000000000001</v>
      </c>
      <c r="HP24" s="10">
        <v>2.4967000000000001</v>
      </c>
      <c r="HQ24" s="10">
        <v>2.2572000000000001</v>
      </c>
      <c r="HR24" s="10">
        <v>1.9644999999999999</v>
      </c>
      <c r="HS24" s="10">
        <v>1.9358</v>
      </c>
      <c r="HT24" s="10">
        <v>1.9624999999999999</v>
      </c>
      <c r="HU24" s="10">
        <v>1.7401</v>
      </c>
      <c r="HV24" s="18">
        <v>266.8</v>
      </c>
      <c r="HW24" s="18">
        <v>72.09</v>
      </c>
      <c r="HX24" s="17">
        <f t="shared" si="48"/>
        <v>194.71</v>
      </c>
      <c r="HY24" s="11">
        <v>13</v>
      </c>
      <c r="HZ24" s="11">
        <v>317.8</v>
      </c>
      <c r="IA24" s="11">
        <v>32.880000000000003</v>
      </c>
      <c r="IB24" s="20">
        <f t="shared" si="49"/>
        <v>284.92</v>
      </c>
      <c r="IC24" s="23">
        <v>96</v>
      </c>
      <c r="ID24" s="11">
        <v>300.3</v>
      </c>
      <c r="IE24" s="11">
        <v>32.880000000000003</v>
      </c>
      <c r="IF24" s="10">
        <f t="shared" si="50"/>
        <v>267.42</v>
      </c>
      <c r="IG24" s="11">
        <v>154</v>
      </c>
      <c r="IH24" s="11">
        <v>32.880000000000003</v>
      </c>
      <c r="II24" s="10">
        <f t="shared" si="51"/>
        <v>121.12</v>
      </c>
      <c r="IJ24" s="11">
        <v>184.8</v>
      </c>
      <c r="IK24" s="11">
        <v>32.880000000000003</v>
      </c>
      <c r="IL24" s="10">
        <f t="shared" si="52"/>
        <v>151.92000000000002</v>
      </c>
      <c r="IM24" s="24">
        <v>70.7</v>
      </c>
      <c r="IN24" s="24">
        <v>6.91</v>
      </c>
      <c r="IO24" s="24">
        <v>119.3</v>
      </c>
      <c r="IP24" s="24">
        <v>32.880000000000003</v>
      </c>
      <c r="IQ24" s="20">
        <f t="shared" si="153"/>
        <v>63.790000000000006</v>
      </c>
      <c r="IR24" s="20">
        <f t="shared" si="154"/>
        <v>86.419999999999987</v>
      </c>
      <c r="IS24" s="17">
        <f t="shared" si="155"/>
        <v>847.2549019607842</v>
      </c>
      <c r="IT24" s="17">
        <f t="shared" si="156"/>
        <v>756.47759103641442</v>
      </c>
      <c r="IU24" s="22">
        <f t="shared" si="7"/>
        <v>1908.9215686274511</v>
      </c>
      <c r="IV24" s="17">
        <f t="shared" si="8"/>
        <v>2793.3333333333335</v>
      </c>
      <c r="IW24" s="17">
        <f t="shared" si="9"/>
        <v>1187.4509803921569</v>
      </c>
      <c r="IX24" s="17">
        <f t="shared" si="57"/>
        <v>1489.4117647058827</v>
      </c>
      <c r="IY24" s="22">
        <f t="shared" si="10"/>
        <v>2621.7647058823532</v>
      </c>
      <c r="IZ24" s="17">
        <f t="shared" si="58"/>
        <v>7379.1176470588252</v>
      </c>
      <c r="JA24" s="17">
        <f t="shared" si="59"/>
        <v>625.3921568627452</v>
      </c>
      <c r="JB24" s="18">
        <v>62.1</v>
      </c>
      <c r="JC24" s="19">
        <v>1.9735884853740602</v>
      </c>
      <c r="JD24" s="4">
        <v>2.13</v>
      </c>
      <c r="JE24" s="4">
        <f t="shared" si="11"/>
        <v>40.660029411764704</v>
      </c>
      <c r="JF24" s="28">
        <v>0.36808828104541602</v>
      </c>
      <c r="JG24" s="4">
        <v>0.52</v>
      </c>
      <c r="JH24" s="4">
        <f t="shared" si="12"/>
        <v>14.525333333333334</v>
      </c>
      <c r="JI24" s="28">
        <v>0.36555445595935576</v>
      </c>
      <c r="JJ24" s="4">
        <v>1.02</v>
      </c>
      <c r="JK24" s="4">
        <f t="shared" si="13"/>
        <v>12.112000000000002</v>
      </c>
      <c r="JL24" s="28">
        <v>0.36774937408895381</v>
      </c>
      <c r="JM24" s="4">
        <v>3.18</v>
      </c>
      <c r="JN24" s="4">
        <f t="shared" si="14"/>
        <v>19.887470588235299</v>
      </c>
      <c r="JO24" s="28">
        <v>0.33756115385145186</v>
      </c>
      <c r="JP24" s="17">
        <f t="shared" si="60"/>
        <v>87.184833333333344</v>
      </c>
      <c r="JQ24" s="17">
        <f t="shared" si="61"/>
        <v>77.843601190476193</v>
      </c>
      <c r="JR24" s="20">
        <v>19.2</v>
      </c>
      <c r="JS24" s="5">
        <v>127.011933</v>
      </c>
      <c r="JT24" s="17">
        <v>2.72</v>
      </c>
      <c r="JU24" s="17">
        <f t="shared" si="62"/>
        <v>2.21</v>
      </c>
      <c r="JV24" s="4">
        <f t="shared" si="112"/>
        <v>1669.4744091971847</v>
      </c>
      <c r="JW24" s="10">
        <v>0.82</v>
      </c>
      <c r="JX24" s="4">
        <f t="shared" si="114"/>
        <v>0.37104072398190041</v>
      </c>
      <c r="JY24" s="4">
        <f t="shared" si="63"/>
        <v>619.44299345777893</v>
      </c>
      <c r="JZ24" s="4">
        <f t="shared" si="64"/>
        <v>693.77615267271244</v>
      </c>
      <c r="KA24" s="10">
        <v>0.97</v>
      </c>
      <c r="KB24" s="4">
        <f t="shared" si="15"/>
        <v>0.43891402714932126</v>
      </c>
      <c r="KC24" s="4">
        <f t="shared" si="16"/>
        <v>732.75573616347026</v>
      </c>
      <c r="KD24" s="4">
        <f t="shared" si="65"/>
        <v>820.68642450308676</v>
      </c>
      <c r="KE24" s="4">
        <v>2.6</v>
      </c>
      <c r="KF24" s="4">
        <v>44.3</v>
      </c>
      <c r="KG24" s="4">
        <f t="shared" si="66"/>
        <v>332.49999999999994</v>
      </c>
      <c r="KH24" s="4">
        <v>3.3422358408779975</v>
      </c>
      <c r="KI24" s="4">
        <f t="shared" si="67"/>
        <v>3.6067913573487846</v>
      </c>
      <c r="KJ24" s="4">
        <f t="shared" si="17"/>
        <v>29.600447029912093</v>
      </c>
      <c r="KK24" s="28">
        <v>0.36777589348100431</v>
      </c>
      <c r="KL24" s="4">
        <v>3.74</v>
      </c>
      <c r="KM24" s="4">
        <v>0.31272681450000001</v>
      </c>
      <c r="KN24" s="4">
        <v>0.48308719762500002</v>
      </c>
      <c r="KO24" s="4">
        <v>0.28692907447499999</v>
      </c>
      <c r="KP24" s="4">
        <v>0.40384460147500001</v>
      </c>
      <c r="KQ24" s="4">
        <v>0.58522167484999998</v>
      </c>
      <c r="KR24" s="4">
        <v>0.52665841582499995</v>
      </c>
      <c r="KS24" s="4">
        <v>0.38049595137499997</v>
      </c>
      <c r="KT24" s="4">
        <v>0.55353902442500003</v>
      </c>
      <c r="KU24" s="4">
        <v>0.50812760415000002</v>
      </c>
      <c r="KV24" s="4">
        <v>0.28877249999999999</v>
      </c>
      <c r="KW24" s="4">
        <v>0.45862000000000003</v>
      </c>
      <c r="KX24" s="4">
        <v>0.28128999999999998</v>
      </c>
      <c r="KY24" s="4">
        <v>26.198250000000002</v>
      </c>
      <c r="KZ24" s="4">
        <v>23.402999999999999</v>
      </c>
      <c r="LA24" s="4">
        <v>15.5855</v>
      </c>
      <c r="LB24" s="4">
        <v>33.652250000000002</v>
      </c>
      <c r="LC24" s="4">
        <v>33.53875</v>
      </c>
      <c r="LD24" s="4">
        <v>25.989750000000001</v>
      </c>
      <c r="LE24" s="4">
        <v>25.841249999999999</v>
      </c>
      <c r="LF24" s="4">
        <v>0.20851891750000001</v>
      </c>
      <c r="LG24" s="4">
        <v>0.19109507749999999</v>
      </c>
      <c r="LH24" s="4">
        <v>50.953249999999997</v>
      </c>
      <c r="LI24" s="4">
        <v>49.143250000000002</v>
      </c>
      <c r="LJ24" s="4">
        <v>53</v>
      </c>
      <c r="LK24" s="4">
        <f t="shared" si="68"/>
        <v>2.046750000000003</v>
      </c>
      <c r="LL24" s="4">
        <f t="shared" si="69"/>
        <v>3.8567499999999981</v>
      </c>
      <c r="LM24" s="4">
        <v>1701.9215750000001</v>
      </c>
      <c r="LN24" s="4">
        <v>1660.8475000000001</v>
      </c>
      <c r="LO24" s="4">
        <v>0.18523842437999999</v>
      </c>
      <c r="LP24" s="4">
        <v>0.1824859539175</v>
      </c>
      <c r="LQ24" s="4">
        <v>0.1436065946325</v>
      </c>
      <c r="LR24" s="4">
        <v>0.13177841573249999</v>
      </c>
      <c r="LS24" s="4">
        <v>9.3943996145E-2</v>
      </c>
      <c r="LT24" s="4">
        <v>9.4727386922500004E-2</v>
      </c>
      <c r="LU24" s="4">
        <v>5.1390550629999997E-2</v>
      </c>
      <c r="LV24" s="4">
        <v>4.2938289285E-2</v>
      </c>
      <c r="LW24" s="4">
        <v>4.2777758792500002E-2</v>
      </c>
      <c r="LX24" s="4">
        <v>5.2017516487499998E-2</v>
      </c>
      <c r="LY24" s="4">
        <v>0.32624363244249999</v>
      </c>
      <c r="LZ24" s="4">
        <v>0.34125356216250002</v>
      </c>
      <c r="MA24" s="4">
        <v>0.31454549474499999</v>
      </c>
      <c r="MB24" s="4">
        <v>0.302525322175</v>
      </c>
      <c r="MC24" s="4">
        <v>0.15013709320249999</v>
      </c>
      <c r="MD24" s="4">
        <v>0.1695477574625</v>
      </c>
      <c r="ME24" s="4">
        <v>0.45502779005499999</v>
      </c>
      <c r="MF24" s="4">
        <v>0.45001261726750003</v>
      </c>
      <c r="MG24" s="4">
        <v>0.47138826115249999</v>
      </c>
      <c r="MH24" s="4">
        <v>0.69881178523499998</v>
      </c>
      <c r="MI24" s="4">
        <v>0.49241989614999998</v>
      </c>
      <c r="MJ24" s="4">
        <v>0.72170714736249997</v>
      </c>
      <c r="MK24" s="4">
        <v>0.26087081670250001</v>
      </c>
      <c r="ML24" s="4">
        <v>0.29126514673249998</v>
      </c>
      <c r="MM24" s="4">
        <v>0.2296325028475</v>
      </c>
      <c r="MN24" s="4">
        <v>0.26140829677499999</v>
      </c>
      <c r="MO24" s="4">
        <v>-9.7072681650000006E-2</v>
      </c>
      <c r="MP24" s="4">
        <v>-8.1369920550000002E-2</v>
      </c>
      <c r="MQ24" s="4">
        <v>0.49241989614999998</v>
      </c>
      <c r="MR24" s="4">
        <v>0.72170714736249997</v>
      </c>
      <c r="MS24" s="4">
        <v>9.9413665185E-2</v>
      </c>
      <c r="MT24" s="4">
        <v>9.74339340075E-2</v>
      </c>
      <c r="MU24" s="4">
        <v>5.7349924227500002E-2</v>
      </c>
      <c r="MV24" s="4">
        <v>5.1644693640000003E-2</v>
      </c>
      <c r="MW24" s="4">
        <v>4.2308121727500002E-2</v>
      </c>
      <c r="MX24" s="4">
        <v>4.6024495957500001E-2</v>
      </c>
      <c r="MY24" s="4">
        <v>0.42455439437249998</v>
      </c>
      <c r="MZ24" s="4">
        <v>0.47193116307999999</v>
      </c>
      <c r="NA24" s="4">
        <v>0.44735658485000002</v>
      </c>
      <c r="NB24" s="4">
        <v>0.49458216036250002</v>
      </c>
      <c r="NC24" s="4">
        <v>-0.10840681315</v>
      </c>
      <c r="ND24" s="4">
        <v>-9.8168025199999995E-2</v>
      </c>
      <c r="NE24" s="4">
        <v>0.44735658485000002</v>
      </c>
      <c r="NF24" s="4">
        <v>0.49458216036250002</v>
      </c>
      <c r="NG24" s="4">
        <v>0.29856262831250002</v>
      </c>
      <c r="NH24" s="4">
        <v>0.45836973284374999</v>
      </c>
      <c r="NI24" s="4">
        <v>0.27179815578124999</v>
      </c>
      <c r="NJ24" s="4">
        <v>0.38660530384375003</v>
      </c>
      <c r="NK24" s="4">
        <v>0.56832726325000005</v>
      </c>
      <c r="NL24" s="4">
        <v>0.49335638009374999</v>
      </c>
      <c r="NM24" s="4">
        <v>0.36360331634374998</v>
      </c>
      <c r="NN24" s="4">
        <v>0.53318554296874998</v>
      </c>
      <c r="NO24" s="4">
        <v>0.48955890187500001</v>
      </c>
      <c r="NP24" s="4">
        <v>0.26743041621875002</v>
      </c>
      <c r="NQ24" s="4">
        <v>0.42343124999999998</v>
      </c>
      <c r="NR24" s="4">
        <v>0.26313554065625</v>
      </c>
      <c r="NS24" s="4">
        <v>35.75</v>
      </c>
      <c r="NT24" s="4">
        <v>32.93</v>
      </c>
      <c r="NU24" s="4">
        <v>8.8156250000000007</v>
      </c>
      <c r="NV24" s="4">
        <v>54.500937499999999</v>
      </c>
      <c r="NW24" s="4">
        <v>54.259062499999999</v>
      </c>
      <c r="NX24" s="4">
        <v>38.286250000000003</v>
      </c>
      <c r="NY24" s="4">
        <v>38.360624999999999</v>
      </c>
      <c r="NZ24" s="4">
        <v>0.465444140625</v>
      </c>
      <c r="OA24" s="4">
        <v>0.41627684062499998</v>
      </c>
      <c r="OB24" s="4">
        <v>55.85125</v>
      </c>
      <c r="OC24" s="4">
        <v>53.569375000000001</v>
      </c>
      <c r="OD24" s="4">
        <v>54.5</v>
      </c>
      <c r="OE24" s="4">
        <f t="shared" si="70"/>
        <v>-1.3512500000000003</v>
      </c>
      <c r="OF24" s="4">
        <f t="shared" si="71"/>
        <v>0.93062499999999915</v>
      </c>
      <c r="OG24" s="4">
        <v>1813.14128125</v>
      </c>
      <c r="OH24" s="4">
        <v>1761.3214375</v>
      </c>
      <c r="OI24" s="4">
        <v>0.18901724414687501</v>
      </c>
      <c r="OJ24" s="4">
        <v>0.189406369771875</v>
      </c>
      <c r="OK24" s="4">
        <v>0.14760118450312501</v>
      </c>
      <c r="OL24" s="4">
        <v>0.120994047278125</v>
      </c>
      <c r="OM24" s="4">
        <v>0.114840095765625</v>
      </c>
      <c r="ON24" s="4">
        <v>0.106405503471875</v>
      </c>
      <c r="OO24" s="4">
        <v>7.2604619849999996E-2</v>
      </c>
      <c r="OP24" s="4">
        <v>3.665393694375E-2</v>
      </c>
      <c r="OQ24" s="4">
        <v>4.2611601074999998E-2</v>
      </c>
      <c r="OR24" s="4">
        <v>7.0021807412499998E-2</v>
      </c>
      <c r="OS24" s="4">
        <v>0.33910124790000001</v>
      </c>
      <c r="OT24" s="4">
        <v>0.35219657188437498</v>
      </c>
      <c r="OU24" s="4">
        <v>0.33203569850937498</v>
      </c>
      <c r="OV24" s="4">
        <v>0.31052547788125001</v>
      </c>
      <c r="OW24" s="4">
        <v>0.16045475347812499</v>
      </c>
      <c r="OX24" s="4">
        <v>0.17457730593125001</v>
      </c>
      <c r="OY24" s="4">
        <v>0.46645701485625002</v>
      </c>
      <c r="OZ24" s="4">
        <v>0.4703457379</v>
      </c>
      <c r="PA24" s="4">
        <v>0.37385422488437497</v>
      </c>
      <c r="PB24" s="4">
        <v>0.63289750546875001</v>
      </c>
      <c r="PC24" s="4">
        <v>0.39874323855937499</v>
      </c>
      <c r="PD24" s="4">
        <v>0.64950031850000001</v>
      </c>
      <c r="PE24" s="4">
        <v>0.25488425343437499</v>
      </c>
      <c r="PF24" s="4">
        <v>0.38845846969999998</v>
      </c>
      <c r="PG24" s="4">
        <v>0.2236984732375</v>
      </c>
      <c r="PH24" s="4">
        <v>0.35204769555312498</v>
      </c>
      <c r="PI24" s="4">
        <v>-0.13488726228125</v>
      </c>
      <c r="PJ24" s="4">
        <v>-6.9694912706250001E-2</v>
      </c>
      <c r="PK24" s="4">
        <v>0.39874323855937499</v>
      </c>
      <c r="PL24" s="4">
        <v>0.64950031850000001</v>
      </c>
      <c r="PM24" s="4">
        <v>0.28627246229787201</v>
      </c>
      <c r="PN24" s="4">
        <v>0.43169081495744699</v>
      </c>
      <c r="PO24" s="4">
        <v>0.26019603153191501</v>
      </c>
      <c r="PP24" s="4">
        <v>0.36658940323404199</v>
      </c>
      <c r="PQ24" s="4">
        <v>0.55578758431914899</v>
      </c>
      <c r="PR24" s="4">
        <v>0.48772365246808502</v>
      </c>
      <c r="PS24" s="4">
        <v>0.35325715782978701</v>
      </c>
      <c r="PT24" s="4">
        <v>0.52880753097872302</v>
      </c>
      <c r="PU24" s="4">
        <v>0.49302789293617</v>
      </c>
      <c r="PV24" s="4">
        <v>0.262752086</v>
      </c>
      <c r="PW24" s="4">
        <v>0.40510425531914901</v>
      </c>
      <c r="PX24" s="4">
        <v>0.25346116276595698</v>
      </c>
      <c r="PY24" s="4">
        <v>24.621702127659599</v>
      </c>
      <c r="PZ24" s="4">
        <v>21.5546808510638</v>
      </c>
      <c r="QA24" s="4">
        <v>28.522553191489301</v>
      </c>
      <c r="QB24" s="4">
        <v>36.049148936170198</v>
      </c>
      <c r="QC24" s="4">
        <v>34.608723404255301</v>
      </c>
      <c r="QD24" s="4">
        <v>26.32</v>
      </c>
      <c r="QE24" s="4">
        <v>26.3046808510638</v>
      </c>
      <c r="QF24" s="4">
        <v>0.26695975319148901</v>
      </c>
      <c r="QG24" s="4">
        <v>0.20679940425531901</v>
      </c>
      <c r="QH24" s="4">
        <v>49.170212765957402</v>
      </c>
      <c r="QI24" s="4">
        <v>50.752127659574498</v>
      </c>
      <c r="QJ24" s="4">
        <v>58</v>
      </c>
      <c r="QK24" s="4">
        <f t="shared" si="72"/>
        <v>8.8297872340425982</v>
      </c>
      <c r="QL24" s="4">
        <f t="shared" si="73"/>
        <v>7.2478723404255021</v>
      </c>
      <c r="QM24" s="4">
        <v>1661.19127659574</v>
      </c>
      <c r="QN24" s="4">
        <v>1697.38263829787</v>
      </c>
      <c r="QO24" s="4">
        <v>0.19899524107021299</v>
      </c>
      <c r="QP24" s="4">
        <v>0.20414142071914901</v>
      </c>
      <c r="QQ24" s="4">
        <v>0.16522235388936199</v>
      </c>
      <c r="QR24" s="4">
        <v>0.14144134288510599</v>
      </c>
      <c r="QS24" s="4">
        <v>0.13270702547234001</v>
      </c>
      <c r="QT24" s="4">
        <v>0.124860346185106</v>
      </c>
      <c r="QU24" s="4">
        <v>9.8229822444680898E-2</v>
      </c>
      <c r="QV24" s="4">
        <v>6.07723492702128E-2</v>
      </c>
      <c r="QW24" s="4">
        <v>3.4949148319148901E-2</v>
      </c>
      <c r="QX24" s="4">
        <v>6.4633325402127698E-2</v>
      </c>
      <c r="QY24" s="4">
        <v>0.352120327278723</v>
      </c>
      <c r="QZ24" s="4">
        <v>0.36142845303404297</v>
      </c>
      <c r="RA24" s="4">
        <v>0.33620293688085101</v>
      </c>
      <c r="RB24" s="4">
        <v>0.31913951959148901</v>
      </c>
      <c r="RC24" s="4">
        <v>0.16474270538085101</v>
      </c>
      <c r="RD24" s="4">
        <v>0.170088314351064</v>
      </c>
      <c r="RE24" s="4">
        <v>0.497808088270213</v>
      </c>
      <c r="RF24" s="4">
        <v>0.51697618891914898</v>
      </c>
      <c r="RG24" s="4">
        <v>0.26447835275957399</v>
      </c>
      <c r="RH24" s="4">
        <v>0.49098148631063798</v>
      </c>
      <c r="RI24" s="4">
        <v>0.288365269176596</v>
      </c>
      <c r="RJ24" s="4">
        <v>0.51347171780851097</v>
      </c>
      <c r="RK24" s="4">
        <v>0.20028677845106399</v>
      </c>
      <c r="RL24" s="4">
        <v>0.33496495347659599</v>
      </c>
      <c r="RM24" s="4">
        <v>0.173053439574468</v>
      </c>
      <c r="RN24" s="4">
        <v>0.29821768739787202</v>
      </c>
      <c r="RO24" s="4">
        <v>-0.178227952085106</v>
      </c>
      <c r="RP24" s="4">
        <v>-0.112907606806383</v>
      </c>
      <c r="RQ24" s="4">
        <v>0.288365269176596</v>
      </c>
      <c r="RR24" s="4">
        <v>0.51347171780851097</v>
      </c>
      <c r="RS24" s="4">
        <v>0.12498160709148901</v>
      </c>
      <c r="RT24" s="4">
        <v>0.134616500402128</v>
      </c>
      <c r="RU24" s="4">
        <v>8.1821814851063907E-2</v>
      </c>
      <c r="RV24" s="4">
        <v>8.3939255500000004E-2</v>
      </c>
      <c r="RW24" s="4">
        <v>4.3637800076595699E-2</v>
      </c>
      <c r="RX24" s="4">
        <v>5.1292974761702102E-2</v>
      </c>
      <c r="RY24" s="4">
        <v>0.349767968129787</v>
      </c>
      <c r="RZ24" s="4">
        <v>0.381376406355319</v>
      </c>
      <c r="SA24" s="4">
        <v>0.37752716427234101</v>
      </c>
      <c r="SB24" s="4">
        <v>0.412509112593617</v>
      </c>
      <c r="SC24" s="4">
        <v>-0.15089077753191499</v>
      </c>
      <c r="SD24" s="4">
        <v>-0.15452840538297899</v>
      </c>
      <c r="SE24" s="4">
        <v>0.37752716427234101</v>
      </c>
      <c r="SF24" s="4">
        <v>0.412509112593617</v>
      </c>
      <c r="SG24" s="4">
        <v>0.26207569580555601</v>
      </c>
      <c r="SH24" s="4">
        <v>0.36819316766666699</v>
      </c>
      <c r="SI24" s="4">
        <v>0.22620427172222199</v>
      </c>
      <c r="SJ24" s="4">
        <v>0.3198364695</v>
      </c>
      <c r="SK24" s="4">
        <v>0.51664401411111105</v>
      </c>
      <c r="SL24" s="4">
        <v>0.41344297730555601</v>
      </c>
      <c r="SM24" s="4">
        <v>0.312501412888889</v>
      </c>
      <c r="SN24" s="4">
        <v>0.48596185738888897</v>
      </c>
      <c r="SO24" s="4">
        <v>0.42816637883333297</v>
      </c>
      <c r="SP24" s="4">
        <v>0.24462210936111101</v>
      </c>
      <c r="SQ24" s="4">
        <v>0.36180979861111101</v>
      </c>
      <c r="SR24" s="4">
        <v>0.23635645794444399</v>
      </c>
      <c r="SS24" s="4">
        <v>22.39</v>
      </c>
      <c r="ST24" s="4">
        <v>19.963888888888899</v>
      </c>
      <c r="SU24" s="4">
        <v>26.2088888888889</v>
      </c>
      <c r="SV24" s="4">
        <v>33.634166666666701</v>
      </c>
      <c r="SW24" s="4">
        <v>32.9172222222222</v>
      </c>
      <c r="SX24" s="4">
        <v>22.77</v>
      </c>
      <c r="SY24" s="4">
        <v>22.689444444444501</v>
      </c>
      <c r="SZ24" s="4">
        <v>0.29702974166666701</v>
      </c>
      <c r="TA24" s="4">
        <v>0.25436035277777802</v>
      </c>
      <c r="TB24" s="4">
        <v>50.151388888888903</v>
      </c>
      <c r="TC24" s="4">
        <v>52.444722222222197</v>
      </c>
      <c r="TD24" s="4">
        <v>62</v>
      </c>
      <c r="TE24" s="4">
        <f t="shared" si="74"/>
        <v>11.848611111111097</v>
      </c>
      <c r="TF24" s="4">
        <f t="shared" si="75"/>
        <v>9.5552777777778033</v>
      </c>
      <c r="TG24" s="4">
        <v>1683.73530555556</v>
      </c>
      <c r="TH24" s="4">
        <v>1735.79230555556</v>
      </c>
      <c r="TI24" s="4">
        <v>0.21726052865277801</v>
      </c>
      <c r="TJ24" s="4">
        <v>0.234205794075</v>
      </c>
      <c r="TK24" s="4">
        <v>0.15633281705555599</v>
      </c>
      <c r="TL24" s="4">
        <v>0.127371638280556</v>
      </c>
      <c r="TM24" s="4">
        <v>0.146857096733333</v>
      </c>
      <c r="TN24" s="4">
        <v>0.16700580579999999</v>
      </c>
      <c r="TO24" s="4">
        <v>8.4546456388888899E-2</v>
      </c>
      <c r="TP24" s="4">
        <v>5.7976311363888901E-2</v>
      </c>
      <c r="TQ24" s="4">
        <v>6.3121717316666701E-2</v>
      </c>
      <c r="TR24" s="4">
        <v>0.110165253811111</v>
      </c>
      <c r="TS24" s="4">
        <v>0.34576432222499998</v>
      </c>
      <c r="TT24" s="4">
        <v>0.39004232921944398</v>
      </c>
      <c r="TU24" s="4">
        <v>0.33048734069166702</v>
      </c>
      <c r="TV24" s="4">
        <v>0.32587525426388902</v>
      </c>
      <c r="TW24" s="4">
        <v>0.13897433547222199</v>
      </c>
      <c r="TX24" s="4">
        <v>0.171766110388889</v>
      </c>
      <c r="TY24" s="4">
        <v>0.55661443731944404</v>
      </c>
      <c r="TZ24" s="4">
        <v>0.61726974829166703</v>
      </c>
      <c r="UA24" s="4">
        <v>0.43600883974444399</v>
      </c>
      <c r="UB24" s="4">
        <v>0.65630429482222197</v>
      </c>
      <c r="UC24" s="4">
        <v>0.46868696192499998</v>
      </c>
      <c r="UD24" s="4">
        <v>0.68590620742222197</v>
      </c>
      <c r="UE24" s="4">
        <v>0.330194635516667</v>
      </c>
      <c r="UF24" s="4">
        <v>0.509780850622222</v>
      </c>
      <c r="UG24" s="4">
        <v>0.28850276479444398</v>
      </c>
      <c r="UH24" s="4">
        <v>0.46060592610555601</v>
      </c>
      <c r="UI24" s="4">
        <v>-0.155088297222222</v>
      </c>
      <c r="UJ24" s="4">
        <v>-0.10792740788888899</v>
      </c>
      <c r="UK24" s="4">
        <v>0.46868696192499998</v>
      </c>
      <c r="UL24" s="4">
        <v>0.68590620742222197</v>
      </c>
      <c r="UM24" s="4">
        <v>0.15359005315277799</v>
      </c>
      <c r="UN24" s="4">
        <v>0.168184360633333</v>
      </c>
      <c r="UO24" s="4">
        <v>9.8121103000000001E-2</v>
      </c>
      <c r="UP24" s="4">
        <v>0.103843620144444</v>
      </c>
      <c r="UQ24" s="4">
        <v>5.6411367233333301E-2</v>
      </c>
      <c r="UR24" s="4">
        <v>6.5560636300000003E-2</v>
      </c>
      <c r="US24" s="4">
        <v>0.36701557531944401</v>
      </c>
      <c r="UT24" s="4">
        <v>0.39000822021111098</v>
      </c>
      <c r="UU24" s="4">
        <v>0.39952543909722199</v>
      </c>
      <c r="UV24" s="4">
        <v>0.42749431111111102</v>
      </c>
      <c r="UW24" s="4">
        <v>-0.178145154361111</v>
      </c>
      <c r="UX24" s="4">
        <v>-0.187676016944444</v>
      </c>
      <c r="UY24" s="4">
        <v>0.39952543909722199</v>
      </c>
      <c r="UZ24" s="4">
        <v>0.42749431111111102</v>
      </c>
      <c r="VA24" s="4">
        <v>0.229515229571429</v>
      </c>
      <c r="VB24" s="4">
        <v>0.31442668392857098</v>
      </c>
      <c r="VC24" s="4">
        <v>0.20227294540476201</v>
      </c>
      <c r="VD24" s="4">
        <v>0.27317460307142899</v>
      </c>
      <c r="VE24" s="4">
        <v>0.49288486114285701</v>
      </c>
      <c r="VF24" s="4">
        <v>0.41347653369047599</v>
      </c>
      <c r="VG24" s="4">
        <v>0.27645687647618999</v>
      </c>
      <c r="VH24" s="4">
        <v>0.49184633923809501</v>
      </c>
      <c r="VI24" s="4">
        <v>0.41702587252380902</v>
      </c>
      <c r="VJ24" s="4">
        <v>0.21438871328571399</v>
      </c>
      <c r="VK24" s="4">
        <v>0.308108108142857</v>
      </c>
      <c r="VL24" s="4">
        <v>0.21047191328571399</v>
      </c>
      <c r="VM24" s="4">
        <v>32.04</v>
      </c>
      <c r="VN24" s="4">
        <v>31.314761904761902</v>
      </c>
      <c r="VO24" s="4">
        <v>15.888809523809501</v>
      </c>
      <c r="VP24" s="4">
        <v>37.125238095238103</v>
      </c>
      <c r="VQ24" s="4">
        <v>35.499285714285698</v>
      </c>
      <c r="VR24" s="4">
        <v>33.637619047619097</v>
      </c>
      <c r="VS24" s="4">
        <v>33.700952380952401</v>
      </c>
      <c r="VT24" s="4">
        <v>9.5557391523809501E-2</v>
      </c>
      <c r="VU24" s="4">
        <v>4.58475490714286E-2</v>
      </c>
      <c r="VV24" s="4">
        <v>50.464523809523797</v>
      </c>
      <c r="VW24" s="4">
        <v>49.575714285714298</v>
      </c>
      <c r="VX24" s="4">
        <v>68.099999999999994</v>
      </c>
      <c r="VY24" s="4">
        <f t="shared" si="76"/>
        <v>17.635476190476197</v>
      </c>
      <c r="VZ24" s="4">
        <f t="shared" si="77"/>
        <v>18.524285714285696</v>
      </c>
      <c r="WA24" s="4">
        <f t="shared" si="78"/>
        <v>18.079880952380947</v>
      </c>
      <c r="WB24" s="4">
        <v>1690.8469523809499</v>
      </c>
      <c r="WC24" s="4">
        <v>1670.6597142857099</v>
      </c>
      <c r="WD24" s="4">
        <v>0.27987792939047601</v>
      </c>
      <c r="WE24" s="4">
        <v>0.28460338592381001</v>
      </c>
      <c r="WF24" s="4">
        <v>0.202972143733333</v>
      </c>
      <c r="WG24" s="4">
        <v>0.20379596847857101</v>
      </c>
      <c r="WH24" s="4">
        <v>0.229811986826191</v>
      </c>
      <c r="WI24" s="4">
        <v>0.219392984930952</v>
      </c>
      <c r="WJ24" s="4">
        <f t="shared" si="79"/>
        <v>0.22460248587857151</v>
      </c>
      <c r="WK24" s="4">
        <v>0.15104083304761901</v>
      </c>
      <c r="WL24" s="4">
        <v>0.13590504177380999</v>
      </c>
      <c r="WM24" s="4">
        <v>8.1822576290476207E-2</v>
      </c>
      <c r="WN24" s="4">
        <v>8.6261369059523793E-2</v>
      </c>
      <c r="WO24" s="4">
        <v>0.400099620428571</v>
      </c>
      <c r="WP24" s="4">
        <v>0.41596651076428598</v>
      </c>
      <c r="WQ24" s="4">
        <v>0.39230084865714299</v>
      </c>
      <c r="WR24" s="4">
        <v>0.36249022322142899</v>
      </c>
      <c r="WS24" s="4">
        <v>0.13527201956190499</v>
      </c>
      <c r="WT24" s="4">
        <v>0.149057893509524</v>
      </c>
      <c r="WU24" s="4">
        <v>0.78498759525476203</v>
      </c>
      <c r="WV24" s="4">
        <v>0.81067707520476195</v>
      </c>
      <c r="WW24" s="4">
        <v>0.35847916891428599</v>
      </c>
      <c r="WX24" s="4">
        <v>0.380591452192857</v>
      </c>
      <c r="WY24" s="4">
        <v>0.40595138129285702</v>
      </c>
      <c r="WZ24" s="4">
        <v>0.42223728391904802</v>
      </c>
      <c r="XA24" s="4">
        <v>0.34251118129285701</v>
      </c>
      <c r="XB24" s="4">
        <v>0.337627237459524</v>
      </c>
      <c r="XC24" s="4">
        <v>0.28969342415238097</v>
      </c>
      <c r="XD24" s="4">
        <v>0.28759546941428599</v>
      </c>
      <c r="XE24" s="4">
        <v>-0.26084021145238101</v>
      </c>
      <c r="XF24" s="4">
        <v>-0.237062831738095</v>
      </c>
      <c r="XG24" s="4">
        <v>0.40595138129285702</v>
      </c>
      <c r="XH24" s="4">
        <v>0.42223728391904802</v>
      </c>
      <c r="XI24" s="4">
        <v>0.26537048076904801</v>
      </c>
      <c r="XJ24" s="4">
        <v>0.29076371361190501</v>
      </c>
      <c r="XK24" s="4">
        <v>0.175877263309524</v>
      </c>
      <c r="XL24" s="4">
        <v>0.18671274343333299</v>
      </c>
      <c r="XM24" s="4">
        <v>9.4451539835714304E-2</v>
      </c>
      <c r="XN24" s="4">
        <v>0.110475631857143</v>
      </c>
      <c r="XO24" s="4">
        <v>0.35783147635476198</v>
      </c>
      <c r="XP24" s="4">
        <v>0.38026173225476201</v>
      </c>
      <c r="XQ24" s="4">
        <v>0.41403060135238101</v>
      </c>
      <c r="XR24" s="4">
        <v>0.44296045736428602</v>
      </c>
      <c r="XS24" s="4">
        <v>-0.29685711933333297</v>
      </c>
      <c r="XT24" s="4">
        <v>-0.31319942161904801</v>
      </c>
      <c r="XU24" s="4">
        <v>0.41403060135238101</v>
      </c>
      <c r="XV24" s="4">
        <v>0.44296045736428602</v>
      </c>
      <c r="XW24" s="4">
        <v>0.18123667366666699</v>
      </c>
      <c r="XX24" s="4">
        <v>0.20880051223809501</v>
      </c>
      <c r="XY24" s="4">
        <v>0.15867751059523799</v>
      </c>
      <c r="XZ24" s="4">
        <v>0.19408319104761901</v>
      </c>
      <c r="YA24" s="4">
        <v>0.49971792821428601</v>
      </c>
      <c r="YB24" s="4">
        <v>0.361509135309524</v>
      </c>
      <c r="YC24" s="4">
        <v>0.20255863540476199</v>
      </c>
      <c r="YD24" s="4">
        <v>0.45665071766666698</v>
      </c>
      <c r="YE24" s="4">
        <v>0.36224629195238101</v>
      </c>
      <c r="YF24" s="4">
        <v>0.16638209061904799</v>
      </c>
      <c r="YG24" s="4">
        <v>0.206701590357143</v>
      </c>
      <c r="YH24" s="4">
        <v>0.158172268857143</v>
      </c>
      <c r="YI24" s="4">
        <v>0.14104761904761901</v>
      </c>
      <c r="YJ24" s="4">
        <v>0.19816666666666699</v>
      </c>
      <c r="YK24" s="4">
        <v>6.8000000000000005E-2</v>
      </c>
      <c r="YL24" s="4">
        <v>0.140238095238095</v>
      </c>
      <c r="YM24" s="4">
        <v>0.18769047619047599</v>
      </c>
      <c r="YN24" s="4">
        <v>7.2595238095238102E-2</v>
      </c>
      <c r="YO24" s="4">
        <v>0.14147619047619001</v>
      </c>
      <c r="YP24" s="4">
        <v>0.19871428571428601</v>
      </c>
      <c r="YQ24" s="4">
        <v>6.8928571428571395E-2</v>
      </c>
      <c r="YR24" s="4">
        <v>0.14149999999999999</v>
      </c>
      <c r="YS24" s="4">
        <v>0.19002380952381001</v>
      </c>
      <c r="YT24" s="4">
        <v>7.0904761904761901E-2</v>
      </c>
      <c r="YU24" s="4">
        <v>32.22</v>
      </c>
      <c r="YV24" s="4">
        <v>30.355</v>
      </c>
      <c r="YW24" s="4">
        <v>17.227380952380901</v>
      </c>
      <c r="YX24" s="4">
        <v>31.719761904761899</v>
      </c>
      <c r="YY24" s="4">
        <v>30.2545238095238</v>
      </c>
      <c r="YZ24" s="4">
        <v>33.26</v>
      </c>
      <c r="ZA24" s="4">
        <v>33.2719047619048</v>
      </c>
      <c r="ZB24" s="4">
        <v>-3.7475027619047599E-2</v>
      </c>
      <c r="ZC24" s="4">
        <v>-6.8556399666666698E-2</v>
      </c>
      <c r="ZD24" s="4">
        <v>54.494999999999997</v>
      </c>
      <c r="ZE24" s="4">
        <v>54.407142857142802</v>
      </c>
      <c r="ZF24" s="4">
        <v>80.900000000000006</v>
      </c>
      <c r="ZG24" s="4">
        <f t="shared" si="80"/>
        <v>26.405000000000008</v>
      </c>
      <c r="ZH24" s="4">
        <f t="shared" si="81"/>
        <v>26.492857142857204</v>
      </c>
      <c r="ZI24" s="4">
        <v>1782.34045238095</v>
      </c>
      <c r="ZJ24" s="4">
        <v>1780.3542619047601</v>
      </c>
      <c r="ZK24" s="4">
        <v>0.384201247164286</v>
      </c>
      <c r="ZL24" s="4">
        <v>0.437589105704762</v>
      </c>
      <c r="ZM24" s="4">
        <v>0.282686784054762</v>
      </c>
      <c r="ZN24" s="4">
        <v>0.30031776141190503</v>
      </c>
      <c r="ZO24" s="4">
        <v>0.37648408325476201</v>
      </c>
      <c r="ZP24" s="4">
        <v>0.408265086885714</v>
      </c>
      <c r="ZQ24" s="4">
        <v>0.27399017708333301</v>
      </c>
      <c r="ZR24" s="4">
        <v>0.26730124309285702</v>
      </c>
      <c r="ZS24" s="4">
        <v>0.114496979721429</v>
      </c>
      <c r="ZT24" s="4">
        <v>0.15881853665000001</v>
      </c>
      <c r="ZU24" s="4">
        <v>0.484547736085714</v>
      </c>
      <c r="ZV24" s="4">
        <v>0.51542806604285696</v>
      </c>
      <c r="ZW24" s="4">
        <v>0.46485821766666702</v>
      </c>
      <c r="ZX24" s="4">
        <v>0.46481722355238098</v>
      </c>
      <c r="ZY24" s="4">
        <v>0.12282188507381001</v>
      </c>
      <c r="ZZ24" s="4">
        <v>0.100264639464286</v>
      </c>
      <c r="AAA24" s="4">
        <v>1.26471230440714</v>
      </c>
      <c r="AAB24" s="4">
        <v>1.58485627587143</v>
      </c>
      <c r="AAC24" s="4">
        <v>0.30441494133571401</v>
      </c>
      <c r="AAD24" s="4">
        <v>0.38745064703571402</v>
      </c>
      <c r="AAE24" s="4">
        <v>0.37500985393095199</v>
      </c>
      <c r="AAF24" s="4">
        <v>0.468338993233333</v>
      </c>
      <c r="AAG24" s="4">
        <v>0.368369170535714</v>
      </c>
      <c r="AAH24" s="4">
        <v>0.44482773790952401</v>
      </c>
      <c r="AAI24" s="4">
        <v>0.29669424212142897</v>
      </c>
      <c r="AAJ24" s="4">
        <v>0.35999662194999998</v>
      </c>
      <c r="AAK24" s="4">
        <v>-0.429085401452381</v>
      </c>
      <c r="AAL24" s="4">
        <v>-0.41963894545238101</v>
      </c>
      <c r="AAM24" s="4">
        <v>0.61132246322142902</v>
      </c>
      <c r="AAN24" s="4">
        <v>0.93908549429523802</v>
      </c>
      <c r="AAO24" s="4">
        <v>0.44771411993333299</v>
      </c>
      <c r="AAP24" s="4">
        <v>0.48558744009999999</v>
      </c>
      <c r="AAQ24" s="4">
        <v>0.32546586840238101</v>
      </c>
      <c r="AAR24" s="4">
        <v>0.34770337403095303</v>
      </c>
      <c r="AAS24" s="4">
        <v>0.14456247936428601</v>
      </c>
      <c r="AAT24" s="4">
        <v>0.16739152654047601</v>
      </c>
      <c r="AAU24" s="4">
        <v>0.32344960718333299</v>
      </c>
      <c r="AAV24" s="4">
        <v>0.345086646169047</v>
      </c>
      <c r="AAW24" s="4">
        <v>0.409161595554762</v>
      </c>
      <c r="AAX24" s="4">
        <v>0.439044117111905</v>
      </c>
      <c r="AAY24" s="4">
        <v>-0.488437282738095</v>
      </c>
      <c r="AAZ24" s="4">
        <v>-0.51377716602380996</v>
      </c>
      <c r="ABA24" s="4">
        <v>0.69487530480476201</v>
      </c>
      <c r="ABB24" s="4">
        <v>0.78476161451666704</v>
      </c>
      <c r="ABC24" s="4">
        <v>0.152025845023256</v>
      </c>
      <c r="ABD24" s="4">
        <v>0.14719382972093001</v>
      </c>
      <c r="ABE24" s="4">
        <v>0.122440168418605</v>
      </c>
      <c r="ABF24" s="4">
        <v>0.157775671674419</v>
      </c>
      <c r="ABG24" s="4">
        <v>0.51374472486046496</v>
      </c>
      <c r="ABH24" s="4">
        <v>0.35395163530232598</v>
      </c>
      <c r="ABI24" s="4">
        <v>0.153393023255814</v>
      </c>
      <c r="ABJ24" s="4">
        <v>0.44353904355814</v>
      </c>
      <c r="ABK24" s="4">
        <v>0.310140112697674</v>
      </c>
      <c r="ABL24" s="4">
        <v>0.13148892279069799</v>
      </c>
      <c r="ABM24" s="4">
        <v>0.13795572765116301</v>
      </c>
      <c r="ABN24" s="4">
        <v>0.13076299446511599</v>
      </c>
      <c r="ABO24" s="4">
        <v>0.117302325581395</v>
      </c>
      <c r="ABP24" s="4">
        <v>0.17716279069767399</v>
      </c>
      <c r="ABQ24" s="4">
        <v>4.4813953488372103E-2</v>
      </c>
      <c r="ABR24" s="4">
        <v>0.119604651162791</v>
      </c>
      <c r="ABS24" s="4">
        <v>0.17499999999999999</v>
      </c>
      <c r="ABT24" s="4">
        <v>4.5162790697674399E-2</v>
      </c>
      <c r="ABU24" s="4">
        <v>0.11818604651162801</v>
      </c>
      <c r="ABV24" s="4">
        <v>0.17986046511627901</v>
      </c>
      <c r="ABW24" s="4">
        <v>4.4255813953488397E-2</v>
      </c>
      <c r="ABX24" s="4">
        <v>0.122279069767442</v>
      </c>
      <c r="ABY24" s="4">
        <v>0.17616279069767399</v>
      </c>
      <c r="ABZ24" s="4">
        <v>4.3534883720930201E-2</v>
      </c>
      <c r="ACA24" s="4">
        <v>31.8751162790698</v>
      </c>
      <c r="ACB24" s="4">
        <v>30.622325581395401</v>
      </c>
      <c r="ACC24" s="4">
        <v>18.524418604651199</v>
      </c>
      <c r="ACD24" s="4">
        <v>30.588837209302302</v>
      </c>
      <c r="ACE24" s="4">
        <v>29.373720930232601</v>
      </c>
      <c r="ACF24" s="4">
        <v>32.199302325581399</v>
      </c>
      <c r="ACG24" s="4">
        <v>32.256976744185998</v>
      </c>
      <c r="ACH24" s="4">
        <v>-3.9497630930232598E-2</v>
      </c>
      <c r="ACI24" s="4">
        <v>-6.5530159232558102E-2</v>
      </c>
      <c r="ACJ24" s="4">
        <v>57.001860465116302</v>
      </c>
      <c r="ACK24" s="4">
        <v>55.559069767441898</v>
      </c>
      <c r="ACL24" s="4">
        <v>97.1</v>
      </c>
      <c r="ACM24" s="4">
        <f t="shared" si="82"/>
        <v>40.098139534883693</v>
      </c>
      <c r="ACN24" s="4">
        <f t="shared" si="83"/>
        <v>41.540930232558097</v>
      </c>
      <c r="ACO24" s="4">
        <f t="shared" si="84"/>
        <v>40.819534883720891</v>
      </c>
      <c r="ACP24" s="4">
        <v>1813.87402325581</v>
      </c>
      <c r="ACQ24" s="4">
        <v>1781.1170697674399</v>
      </c>
      <c r="ACR24" s="4">
        <v>0.48470953977209302</v>
      </c>
      <c r="ACS24" s="4">
        <v>0.52848870168372097</v>
      </c>
      <c r="ACT24" s="4">
        <v>0.33768168216046501</v>
      </c>
      <c r="ACU24" s="4">
        <v>0.38217714035813899</v>
      </c>
      <c r="ACV24" s="4">
        <v>0.52492680574186001</v>
      </c>
      <c r="ACW24" s="4">
        <v>0.55348807418604695</v>
      </c>
      <c r="ACX24" s="4">
        <v>0.38428149440697701</v>
      </c>
      <c r="ACY24" s="4">
        <v>0.41195492271627898</v>
      </c>
      <c r="ACZ24" s="4">
        <v>0.17640139083023301</v>
      </c>
      <c r="ADA24" s="4">
        <v>0.183518298388372</v>
      </c>
      <c r="ADB24" s="4">
        <v>0.54366216719534899</v>
      </c>
      <c r="ADC24" s="4">
        <v>0.61377752623488402</v>
      </c>
      <c r="ADD24" s="4">
        <v>0.54166645799534896</v>
      </c>
      <c r="ADE24" s="4">
        <v>0.54183568106511604</v>
      </c>
      <c r="ADF24" s="4">
        <v>7.9558797962790695E-2</v>
      </c>
      <c r="ADG24" s="4">
        <v>0.12620220947906999</v>
      </c>
      <c r="ADH24" s="4">
        <v>1.9020116880325599</v>
      </c>
      <c r="ADI24" s="4">
        <v>2.2612981801930201</v>
      </c>
      <c r="ADJ24" s="4">
        <v>0.33640389451860497</v>
      </c>
      <c r="ADK24" s="4">
        <v>0.33085788871162802</v>
      </c>
      <c r="ADL24" s="4">
        <v>0.43532690175116301</v>
      </c>
      <c r="ADM24" s="4">
        <v>0.43227695276279099</v>
      </c>
      <c r="ADN24" s="4">
        <v>0.45907630232790703</v>
      </c>
      <c r="ADO24" s="4">
        <v>0.44488434007209299</v>
      </c>
      <c r="ADP24" s="4">
        <v>0.36415028173488401</v>
      </c>
      <c r="ADQ24" s="4">
        <v>0.34576114798604701</v>
      </c>
      <c r="ADR24" s="4">
        <v>-0.55438748074418598</v>
      </c>
      <c r="ADS24" s="4">
        <v>-0.58232796383720897</v>
      </c>
      <c r="ADT24" s="4">
        <v>0.77907881300697701</v>
      </c>
      <c r="ADU24" s="4">
        <v>0.79118510889302296</v>
      </c>
      <c r="ADV24" s="4">
        <v>0.59428691507907005</v>
      </c>
      <c r="ADW24" s="4">
        <v>0.59893907436744198</v>
      </c>
      <c r="ADX24" s="4">
        <v>0.46273832615348798</v>
      </c>
      <c r="ADY24" s="4">
        <v>0.451145804272093</v>
      </c>
      <c r="ADZ24" s="4">
        <v>0.183240803513953</v>
      </c>
      <c r="AEA24" s="4">
        <v>0.204258975602326</v>
      </c>
      <c r="AEB24" s="4">
        <v>0.30849298708837197</v>
      </c>
      <c r="AEC24" s="4">
        <v>0.34149315167907002</v>
      </c>
      <c r="AED24" s="4">
        <v>0.41538008762092998</v>
      </c>
      <c r="AEE24" s="4">
        <v>0.45306023602092999</v>
      </c>
      <c r="AEF24" s="4">
        <v>-0.63083033781395303</v>
      </c>
      <c r="AEG24" s="4">
        <v>-0.61989861676744196</v>
      </c>
      <c r="AEH24" s="4">
        <v>0.712889869193023</v>
      </c>
      <c r="AEI24" s="4">
        <v>0.83062053376279099</v>
      </c>
      <c r="AEJ24" s="4">
        <v>0.14708017135135101</v>
      </c>
      <c r="AEK24" s="4">
        <v>0.13537642364864899</v>
      </c>
      <c r="AEL24" s="4">
        <v>0.11674458443243201</v>
      </c>
      <c r="AEM24" s="4">
        <v>0.14539500291891899</v>
      </c>
      <c r="AEN24" s="4">
        <v>0.489030171216216</v>
      </c>
      <c r="AEO24" s="4">
        <v>0.33411416029729701</v>
      </c>
      <c r="AEP24" s="4">
        <v>0.144508563378378</v>
      </c>
      <c r="AEQ24" s="4">
        <v>0.42310788027027002</v>
      </c>
      <c r="AER24" s="4">
        <v>0.29819443778378402</v>
      </c>
      <c r="AES24" s="4">
        <v>0.12579886643243199</v>
      </c>
      <c r="AET24" s="4">
        <v>0.125330318621622</v>
      </c>
      <c r="AEU24" s="4">
        <v>0.121159418891892</v>
      </c>
      <c r="AEV24" s="4">
        <v>0.11840540540540501</v>
      </c>
      <c r="AEW24" s="4">
        <v>0.181027027027027</v>
      </c>
      <c r="AEX24" s="4">
        <v>3.9513513513513503E-2</v>
      </c>
      <c r="AEY24" s="4">
        <v>0.119432432432432</v>
      </c>
      <c r="AEZ24" s="4">
        <v>0.17672972972973</v>
      </c>
      <c r="AFA24" s="4">
        <v>4.0621621621621598E-2</v>
      </c>
      <c r="AFB24" s="4">
        <v>0.11816216216216199</v>
      </c>
      <c r="AFC24" s="4">
        <v>0.18324324324324301</v>
      </c>
      <c r="AFD24" s="4">
        <v>3.9324324324324297E-2</v>
      </c>
      <c r="AFE24" s="4">
        <v>0.121324324324324</v>
      </c>
      <c r="AFF24" s="4">
        <v>0.17732432432432399</v>
      </c>
      <c r="AFG24" s="4">
        <v>3.9864864864864902E-2</v>
      </c>
      <c r="AFH24" s="4">
        <v>30.455135135135102</v>
      </c>
      <c r="AFI24" s="4">
        <v>33.3854054054054</v>
      </c>
      <c r="AFJ24" s="4">
        <v>18.547567567567601</v>
      </c>
      <c r="AFK24" s="4">
        <v>33.547297297297298</v>
      </c>
      <c r="AFL24" s="4">
        <v>32.770810810810801</v>
      </c>
      <c r="AFM24" s="4">
        <v>35.164324324324298</v>
      </c>
      <c r="AFN24" s="4">
        <v>35.281081081081098</v>
      </c>
      <c r="AFO24" s="4">
        <v>-3.9549746459459502E-2</v>
      </c>
      <c r="AFP24" s="4">
        <v>-5.6806981837837799E-2</v>
      </c>
      <c r="AFQ24" s="4">
        <v>61.805135135135103</v>
      </c>
      <c r="AFR24" s="4">
        <v>61.236216216216199</v>
      </c>
      <c r="AFS24" s="4">
        <v>101.2</v>
      </c>
      <c r="AFT24" s="4">
        <f t="shared" si="85"/>
        <v>39.3948648648649</v>
      </c>
      <c r="AFU24" s="4">
        <f t="shared" si="86"/>
        <v>39.963783783783803</v>
      </c>
      <c r="AFV24" s="4">
        <f t="shared" si="87"/>
        <v>39.679324324324355</v>
      </c>
      <c r="AFW24" s="4">
        <v>1948.2867027027</v>
      </c>
      <c r="AFX24" s="4">
        <v>1935.34589189189</v>
      </c>
      <c r="AFY24" s="4">
        <v>0.489301789708108</v>
      </c>
      <c r="AFZ24" s="4">
        <v>0.53840858486756704</v>
      </c>
      <c r="AGA24" s="4">
        <v>0.34639097358648702</v>
      </c>
      <c r="AGB24" s="4">
        <v>0.39283382849459503</v>
      </c>
      <c r="AGC24" s="4">
        <v>0.54189016244864896</v>
      </c>
      <c r="AGD24" s="4">
        <v>0.563824012454054</v>
      </c>
      <c r="AGE24" s="4">
        <f t="shared" si="88"/>
        <v>0.55285708745135143</v>
      </c>
      <c r="AGF24" s="4">
        <v>0.40777242323783802</v>
      </c>
      <c r="AGG24" s="4">
        <v>0.42318274281351398</v>
      </c>
      <c r="AGH24" s="4">
        <v>0.17260394870270299</v>
      </c>
      <c r="AGI24" s="4">
        <v>0.185651798027027</v>
      </c>
      <c r="AGJ24" s="4">
        <v>0.55355222781081104</v>
      </c>
      <c r="AGK24" s="4">
        <v>0.61156234147027</v>
      </c>
      <c r="AGL24" s="4">
        <v>0.54047259392432401</v>
      </c>
      <c r="AGM24" s="4">
        <v>0.53439392137297304</v>
      </c>
      <c r="AGN24" s="4">
        <v>8.7956799132432401E-2</v>
      </c>
      <c r="AGO24" s="4">
        <v>0.109702078281081</v>
      </c>
      <c r="AGP24" s="4">
        <v>1.93521959035135</v>
      </c>
      <c r="AGQ24" s="4">
        <v>2.3687039002621599</v>
      </c>
      <c r="AGR24" s="4">
        <v>0.31830871363513502</v>
      </c>
      <c r="AGS24" s="4">
        <v>0.32621539211621597</v>
      </c>
      <c r="AGT24" s="4">
        <v>0.41813235418648598</v>
      </c>
      <c r="AGU24" s="4">
        <v>0.428210714002703</v>
      </c>
      <c r="AGV24" s="4">
        <v>0.447656108286487</v>
      </c>
      <c r="AGW24" s="4">
        <v>0.44042409282162198</v>
      </c>
      <c r="AGX24" s="4">
        <v>0.35285526054324301</v>
      </c>
      <c r="AGY24" s="4">
        <v>0.34070363443783802</v>
      </c>
      <c r="AGZ24" s="4">
        <v>-0.57867884729729702</v>
      </c>
      <c r="AHA24" s="4">
        <v>-0.59391573524324304</v>
      </c>
      <c r="AHB24" s="4">
        <v>0.72448649444594604</v>
      </c>
      <c r="AHC24" s="4">
        <v>0.78555444137837804</v>
      </c>
      <c r="AHD24" s="4">
        <v>0.62720637845135097</v>
      </c>
      <c r="AHE24" s="4">
        <v>0.64162791170270295</v>
      </c>
      <c r="AHF24" s="4">
        <v>0.49799605575945999</v>
      </c>
      <c r="AHG24" s="4">
        <v>0.49928464106756798</v>
      </c>
      <c r="AHH24" s="4">
        <v>0.18951317864324299</v>
      </c>
      <c r="AHI24" s="4">
        <v>0.211657973397297</v>
      </c>
      <c r="AHJ24" s="4">
        <v>0.302131916762162</v>
      </c>
      <c r="AHK24" s="4">
        <v>0.33075049919729699</v>
      </c>
      <c r="AHL24" s="4">
        <v>0.41310555148108102</v>
      </c>
      <c r="AHM24" s="4">
        <v>0.44759669396216201</v>
      </c>
      <c r="AHN24" s="4">
        <v>-0.66349131221621604</v>
      </c>
      <c r="AHO24" s="4">
        <v>-0.66366127829729704</v>
      </c>
      <c r="AHP24" s="4">
        <v>0.70583852637837796</v>
      </c>
      <c r="AHQ24" s="4">
        <v>0.81216922601891905</v>
      </c>
      <c r="AHR24" s="4">
        <v>0.12247808025</v>
      </c>
      <c r="AHS24" s="4">
        <v>0.109876999863636</v>
      </c>
      <c r="AHT24" s="4">
        <v>9.4304351840909101E-2</v>
      </c>
      <c r="AHU24" s="4">
        <v>0.11749566879545401</v>
      </c>
      <c r="AHV24" s="4">
        <v>0.40833607813636402</v>
      </c>
      <c r="AHW24" s="4">
        <v>0.280159220363636</v>
      </c>
      <c r="AHX24" s="4">
        <v>0.121728131204545</v>
      </c>
      <c r="AHY24" s="4">
        <v>0.37363125186363599</v>
      </c>
      <c r="AHZ24" s="4">
        <v>0.25911778763636401</v>
      </c>
      <c r="AIA24" s="4">
        <v>0.111289815454545</v>
      </c>
      <c r="AIB24" s="4">
        <v>0.107459078022727</v>
      </c>
      <c r="AIC24" s="4">
        <v>0.103410565681818</v>
      </c>
      <c r="AID24" s="4">
        <v>9.9090909090909104E-2</v>
      </c>
      <c r="AIE24" s="4">
        <v>0.15313636363636399</v>
      </c>
      <c r="AIF24" s="4">
        <v>3.0886363636363701E-2</v>
      </c>
      <c r="AIG24" s="4">
        <v>0.100727272727273</v>
      </c>
      <c r="AIH24" s="4">
        <v>0.14759090909090899</v>
      </c>
      <c r="AII24" s="4">
        <v>3.2431818181818201E-2</v>
      </c>
      <c r="AIJ24" s="4">
        <v>9.9863636363636404E-2</v>
      </c>
      <c r="AIK24" s="4">
        <v>0.154590909090909</v>
      </c>
      <c r="AIL24" s="4">
        <v>3.0840909090909099E-2</v>
      </c>
      <c r="AIM24" s="4">
        <v>0.103295454545455</v>
      </c>
      <c r="AIN24" s="4">
        <v>0.149090909090909</v>
      </c>
      <c r="AIO24" s="4">
        <v>3.17727272727273E-2</v>
      </c>
      <c r="AIP24" s="4">
        <v>29.3072727272727</v>
      </c>
      <c r="AIQ24" s="4">
        <v>26.4270454545455</v>
      </c>
      <c r="AIR24" s="4">
        <v>19.302499999999998</v>
      </c>
      <c r="AIS24" s="4">
        <v>28.644090909090899</v>
      </c>
      <c r="AIT24" s="4">
        <v>27.168636363636399</v>
      </c>
      <c r="AIU24" s="4">
        <v>28.890227272727302</v>
      </c>
      <c r="AIV24" s="4">
        <v>28.97</v>
      </c>
      <c r="AIW24" s="4">
        <v>-3.3247359545454502E-3</v>
      </c>
      <c r="AIX24" s="4">
        <v>-3.9504328977272699E-2</v>
      </c>
      <c r="AIY24" s="4">
        <v>69.072954545454607</v>
      </c>
      <c r="AIZ24" s="4">
        <v>67.635227272727306</v>
      </c>
      <c r="AJA24" s="4">
        <v>116</v>
      </c>
      <c r="AJB24" s="4">
        <f t="shared" si="89"/>
        <v>46.927045454545393</v>
      </c>
      <c r="AJC24" s="4">
        <f t="shared" si="90"/>
        <v>48.364772727272694</v>
      </c>
      <c r="AJD24" s="4">
        <f t="shared" si="91"/>
        <v>47.645909090909043</v>
      </c>
      <c r="AJE24" s="4">
        <v>2113.2633863636402</v>
      </c>
      <c r="AJF24" s="4">
        <v>2080.6180454545502</v>
      </c>
      <c r="AJG24" s="4">
        <v>0.50674681825000001</v>
      </c>
      <c r="AJH24" s="4">
        <v>0.54947919426363601</v>
      </c>
      <c r="AJI24" s="4">
        <v>0.35989450847045501</v>
      </c>
      <c r="AJJ24" s="4">
        <v>0.40763694654772697</v>
      </c>
      <c r="AJK24" s="4">
        <v>0.55202284693636405</v>
      </c>
      <c r="AJL24" s="4">
        <v>0.57254484287954499</v>
      </c>
      <c r="AJM24" s="4">
        <f t="shared" si="92"/>
        <v>0.56228384490795458</v>
      </c>
      <c r="AJN24" s="4">
        <v>0.41331890831363599</v>
      </c>
      <c r="AJO24" s="4">
        <v>0.43550094938863598</v>
      </c>
      <c r="AJP24" s="4">
        <v>0.18021772988863599</v>
      </c>
      <c r="AJQ24" s="4">
        <v>0.18356920043636399</v>
      </c>
      <c r="AJR24" s="4">
        <v>0.56496237232045399</v>
      </c>
      <c r="AJS24" s="4">
        <v>0.62146720475227302</v>
      </c>
      <c r="AJT24" s="4">
        <v>0.53934638129090895</v>
      </c>
      <c r="AJU24" s="4">
        <v>0.53471314244090895</v>
      </c>
      <c r="AJV24" s="4">
        <v>8.1691440545454505E-2</v>
      </c>
      <c r="AJW24" s="4">
        <v>0.10969416083863601</v>
      </c>
      <c r="AJX24" s="4">
        <v>2.0765054917477301</v>
      </c>
      <c r="AJY24" s="4">
        <v>2.4801857384363601</v>
      </c>
      <c r="AJZ24" s="4">
        <v>0.32649974766818202</v>
      </c>
      <c r="AKA24" s="4">
        <v>0.317267743272727</v>
      </c>
      <c r="AKB24" s="4">
        <v>0.4287872425</v>
      </c>
      <c r="AKC24" s="4">
        <v>0.41895111363863602</v>
      </c>
      <c r="AKD24" s="4">
        <v>0.45350590130227297</v>
      </c>
      <c r="AKE24" s="4">
        <v>0.42987332242045401</v>
      </c>
      <c r="AKF24" s="4">
        <v>0.35559826521590898</v>
      </c>
      <c r="AKG24" s="4">
        <v>0.33029804414318198</v>
      </c>
      <c r="AKH24" s="4">
        <v>-0.58402334343181805</v>
      </c>
      <c r="AKI24" s="4">
        <v>-0.60565197822727201</v>
      </c>
      <c r="AKJ24" s="4">
        <v>0.75729087289545505</v>
      </c>
      <c r="AKK24" s="4">
        <v>0.76482013375227298</v>
      </c>
      <c r="AKL24" s="4">
        <v>0.64169443860681796</v>
      </c>
      <c r="AKM24" s="4">
        <v>0.664004818131818</v>
      </c>
      <c r="AKN24" s="4">
        <v>0.52010471296136396</v>
      </c>
      <c r="AKO24" s="4">
        <v>0.52618704656590898</v>
      </c>
      <c r="AKP24" s="4">
        <v>0.184270410654545</v>
      </c>
      <c r="AKQ24" s="4">
        <v>0.21373540219545401</v>
      </c>
      <c r="AKR24" s="22">
        <v>-9999</v>
      </c>
      <c r="AKS24" s="4">
        <v>0.28728062176136399</v>
      </c>
      <c r="AKT24" s="4">
        <v>0.32185481184318199</v>
      </c>
      <c r="AKU24" s="4">
        <v>0.398065223918182</v>
      </c>
      <c r="AKV24" s="4">
        <v>0.44092747114772701</v>
      </c>
      <c r="AKW24" s="4">
        <v>-0.68253704704545404</v>
      </c>
      <c r="AKX24" s="4">
        <v>-0.688231611795455</v>
      </c>
      <c r="AKY24" s="4">
        <v>0.663922464206818</v>
      </c>
      <c r="AKZ24" s="4">
        <v>0.79153332751136396</v>
      </c>
      <c r="ALA24" s="4">
        <v>8.9730230078947398E-2</v>
      </c>
      <c r="ALB24" s="4">
        <v>7.9709837947368398E-2</v>
      </c>
      <c r="ALC24" s="4">
        <v>7.5546151736842093E-2</v>
      </c>
      <c r="ALD24" s="4">
        <v>8.9432811447368393E-2</v>
      </c>
      <c r="ALE24" s="4">
        <v>0.30494574223684201</v>
      </c>
      <c r="ALF24" s="4">
        <v>0.196228928026316</v>
      </c>
      <c r="ALG24" s="4">
        <v>9.4179368763157897E-2</v>
      </c>
      <c r="ALH24" s="4">
        <v>0.28284045084210502</v>
      </c>
      <c r="ALI24" s="4">
        <v>0.196098748894737</v>
      </c>
      <c r="ALJ24" s="4">
        <v>7.7222311157894699E-2</v>
      </c>
      <c r="ALK24" s="4">
        <v>8.0776765868421099E-2</v>
      </c>
      <c r="ALL24" s="4">
        <v>8.0313358710526306E-2</v>
      </c>
      <c r="ALM24" s="4">
        <v>7.3210526315789504E-2</v>
      </c>
      <c r="ALN24" s="4">
        <v>0.113263157894737</v>
      </c>
      <c r="ALO24" s="4">
        <v>2.07894736842105E-2</v>
      </c>
      <c r="ALP24" s="4">
        <v>7.3131578947368395E-2</v>
      </c>
      <c r="ALQ24" s="4">
        <v>0.106526315789474</v>
      </c>
      <c r="ALR24" s="4">
        <v>2.41052631578948E-2</v>
      </c>
      <c r="ALS24" s="4">
        <v>34.2226315789474</v>
      </c>
      <c r="ALT24" s="4">
        <v>34.453684210526298</v>
      </c>
      <c r="ALU24" s="4">
        <v>16.665263157894699</v>
      </c>
      <c r="ALV24" s="4">
        <v>30.266842105263098</v>
      </c>
      <c r="ALW24" s="4">
        <v>29.4586842105263</v>
      </c>
      <c r="ALX24" s="4">
        <v>34.520000000000003</v>
      </c>
      <c r="ALY24" s="4">
        <v>34.68</v>
      </c>
      <c r="ALZ24" s="4">
        <v>-0.107232000263158</v>
      </c>
      <c r="AMA24" s="4">
        <v>-0.11969917631579</v>
      </c>
      <c r="AMB24" s="4">
        <v>85.901315789473699</v>
      </c>
      <c r="AMC24" s="4">
        <v>85.493421052631604</v>
      </c>
      <c r="AMD24" s="4">
        <v>140</v>
      </c>
      <c r="AME24" s="4">
        <f t="shared" si="94"/>
        <v>54.098684210526301</v>
      </c>
      <c r="AMF24" s="4">
        <f t="shared" si="95"/>
        <v>54.506578947368396</v>
      </c>
      <c r="AMG24" s="4">
        <f t="shared" si="96"/>
        <v>54.302631578947349</v>
      </c>
      <c r="AMH24" s="4">
        <v>2495.2026315789499</v>
      </c>
      <c r="AMI24" s="4">
        <v>2485.95536842105</v>
      </c>
      <c r="AMJ24" s="4">
        <v>0.49917799798420998</v>
      </c>
      <c r="AMK24" s="4">
        <v>0.54167266672894698</v>
      </c>
      <c r="AML24" s="4">
        <v>0.35067691031579001</v>
      </c>
      <c r="AMM24" s="4">
        <v>0.37215989033684199</v>
      </c>
      <c r="AMN24" s="4">
        <v>0.55492537976578904</v>
      </c>
      <c r="AMO24" s="4">
        <v>0.58116182648947401</v>
      </c>
      <c r="AMP24" s="4">
        <f t="shared" si="97"/>
        <v>0.56804360312763147</v>
      </c>
      <c r="AMQ24" s="4">
        <v>0.41648934426052597</v>
      </c>
      <c r="AMR24" s="4">
        <v>0.42092903838421097</v>
      </c>
      <c r="AMS24" s="4">
        <v>0.180406207318421</v>
      </c>
      <c r="AMT24" s="4">
        <v>0.212631120610526</v>
      </c>
      <c r="AMU24" s="4">
        <v>0.55660129311842099</v>
      </c>
      <c r="AMV24" s="4">
        <v>0.59843184059473697</v>
      </c>
      <c r="AMW24" s="4">
        <v>0.57001755111052599</v>
      </c>
      <c r="AMX24" s="4">
        <v>0.54029920190000003</v>
      </c>
      <c r="AMY24" s="4">
        <v>7.9804335868421103E-2</v>
      </c>
      <c r="AMZ24" s="4">
        <v>8.4865200092105297E-2</v>
      </c>
      <c r="ANA24" s="4">
        <v>2.0069076207026302</v>
      </c>
      <c r="ANB24" s="4">
        <v>2.4147911491973701</v>
      </c>
      <c r="ANC24" s="4">
        <v>0.32427434306842101</v>
      </c>
      <c r="AND24" s="4">
        <v>0.35907562880789501</v>
      </c>
      <c r="ANE24" s="4">
        <v>0.42657797015263199</v>
      </c>
      <c r="ANF24" s="4">
        <v>0.46239604577631599</v>
      </c>
      <c r="ANG24" s="4">
        <v>0.45709571418684197</v>
      </c>
      <c r="ANH24" s="4">
        <v>0.48244279097368398</v>
      </c>
      <c r="ANI24" s="4">
        <v>0.360270242834211</v>
      </c>
      <c r="ANJ24" s="4">
        <v>0.38391374806578898</v>
      </c>
      <c r="ANK24" s="4">
        <v>-0.587624331</v>
      </c>
      <c r="ANL24" s="4">
        <v>-0.591288168842105</v>
      </c>
      <c r="ANM24" s="4">
        <v>0.75473220336842095</v>
      </c>
      <c r="ANN24" s="4">
        <v>0.97597049869473695</v>
      </c>
      <c r="ANO24" s="4">
        <v>0.62904619963947395</v>
      </c>
      <c r="ANP24" s="4">
        <v>0.688314072023684</v>
      </c>
      <c r="ANQ24" s="22">
        <v>-9999</v>
      </c>
      <c r="ANR24" s="4">
        <v>0.50366173340263198</v>
      </c>
      <c r="ANS24" s="4">
        <v>0.55727403562368405</v>
      </c>
      <c r="ANT24" s="4">
        <v>0.18502771367368401</v>
      </c>
      <c r="ANU24" s="4">
        <v>0.21416325478684201</v>
      </c>
      <c r="ANV24" s="4">
        <v>0.29394690626388298</v>
      </c>
      <c r="ANW24" s="4">
        <v>0.31138939668495302</v>
      </c>
      <c r="ANX24" s="4">
        <v>0.40363125854473703</v>
      </c>
      <c r="ANY24" s="4">
        <v>0.432513743865789</v>
      </c>
      <c r="ANZ24" s="4">
        <v>-0.66861529742105297</v>
      </c>
      <c r="AOA24" s="4">
        <v>-0.714355102736842</v>
      </c>
      <c r="AOB24" s="4">
        <v>0.68174129890263202</v>
      </c>
      <c r="AOC24" s="4">
        <v>0.76570489842631595</v>
      </c>
      <c r="AOD24" s="4">
        <v>8.6704475372092998E-2</v>
      </c>
      <c r="AOE24" s="4">
        <v>8.2274632279069795E-2</v>
      </c>
      <c r="AOF24" s="4">
        <v>7.2426518790697697E-2</v>
      </c>
      <c r="AOG24" s="4">
        <v>9.3048793837209307E-2</v>
      </c>
      <c r="AOH24" s="4">
        <v>0.30800983893023198</v>
      </c>
      <c r="AOI24" s="4">
        <v>0.221060595465116</v>
      </c>
      <c r="AOJ24" s="4">
        <v>9.4852992465116304E-2</v>
      </c>
      <c r="AOK24" s="4">
        <v>0.275003312</v>
      </c>
      <c r="AOL24" s="4">
        <v>0.191812332604651</v>
      </c>
      <c r="AOM24" s="4">
        <v>8.2077553581395402E-2</v>
      </c>
      <c r="AON24" s="4">
        <v>8.5644052046511598E-2</v>
      </c>
      <c r="AOO24" s="4">
        <v>7.9853462860465102E-2</v>
      </c>
      <c r="AOP24" s="4">
        <v>7.4418604651162804E-2</v>
      </c>
      <c r="AOQ24" s="4">
        <v>0.115744186046512</v>
      </c>
      <c r="AOR24" s="4">
        <v>2.09767441860465E-2</v>
      </c>
      <c r="AOS24" s="4">
        <v>7.4093023255813906E-2</v>
      </c>
      <c r="AOT24" s="4">
        <v>0.108744186046512</v>
      </c>
      <c r="AOU24" s="4">
        <v>2.45116279069768E-2</v>
      </c>
      <c r="AOV24" s="4">
        <v>35.200000000000003</v>
      </c>
      <c r="AOW24" s="4">
        <v>36.15</v>
      </c>
      <c r="AOX24" s="4">
        <v>12.0967441860465</v>
      </c>
      <c r="AOY24" s="4">
        <v>31.3362790697674</v>
      </c>
      <c r="AOZ24" s="4">
        <v>29.9651162790698</v>
      </c>
      <c r="APA24" s="4">
        <v>36.429534883720898</v>
      </c>
      <c r="APB24" s="4">
        <v>36.5372093023256</v>
      </c>
      <c r="APC24" s="4">
        <v>-0.12908423953488399</v>
      </c>
      <c r="APD24" s="4">
        <v>-0.15093034651162801</v>
      </c>
      <c r="APE24" s="4">
        <v>80.1697674418605</v>
      </c>
      <c r="APF24" s="4">
        <v>82.816511627907005</v>
      </c>
      <c r="APG24" s="4">
        <v>140</v>
      </c>
      <c r="APH24" s="4">
        <f t="shared" si="98"/>
        <v>59.8302325581395</v>
      </c>
      <c r="API24" s="4">
        <f t="shared" si="99"/>
        <v>57.183488372092995</v>
      </c>
      <c r="APJ24" s="4">
        <f t="shared" si="100"/>
        <v>58.506860465116247</v>
      </c>
      <c r="APK24" s="4">
        <v>2365.1036046511599</v>
      </c>
      <c r="APL24" s="4">
        <v>2425.16109302326</v>
      </c>
      <c r="APM24" s="4">
        <v>0.48606852310465098</v>
      </c>
      <c r="APN24" s="4">
        <v>0.53143167244185996</v>
      </c>
      <c r="APO24" s="4">
        <v>0.33778974197209299</v>
      </c>
      <c r="APP24" s="4">
        <v>0.40587728853953497</v>
      </c>
      <c r="APQ24" s="4">
        <v>0.52453945073720898</v>
      </c>
      <c r="APR24" s="4">
        <v>0.57469380763255795</v>
      </c>
      <c r="APS24" s="4">
        <f t="shared" si="101"/>
        <v>0.54961662918488341</v>
      </c>
      <c r="APT24" s="4">
        <v>0.38252236535581402</v>
      </c>
      <c r="APU24" s="4">
        <v>0.45635229120465098</v>
      </c>
      <c r="APV24" s="4">
        <v>0.17768282939069799</v>
      </c>
      <c r="APW24" s="4">
        <v>0.16110864180697701</v>
      </c>
      <c r="APX24" s="4">
        <v>0.54917557015348795</v>
      </c>
      <c r="APY24" s="4">
        <v>0.61549316430465095</v>
      </c>
      <c r="APZ24" s="4">
        <v>0.53953303581395395</v>
      </c>
      <c r="AQA24" s="4">
        <v>0.55658429093255801</v>
      </c>
      <c r="AQB24" s="4">
        <v>8.6362322909302305E-2</v>
      </c>
      <c r="AQC24" s="4">
        <v>0.125059626595349</v>
      </c>
      <c r="AQD24" s="4">
        <v>1.90424444547674</v>
      </c>
      <c r="AQE24" s="4">
        <v>2.3214084279790699</v>
      </c>
      <c r="AQF24" s="4">
        <v>0.33872614977674398</v>
      </c>
      <c r="AQG24" s="4">
        <v>0.27431729146279099</v>
      </c>
      <c r="AQH24" s="4">
        <v>0.43766763487209298</v>
      </c>
      <c r="AQI24" s="4">
        <v>0.366498098474419</v>
      </c>
      <c r="AQJ24" s="4">
        <v>0.46033415592093002</v>
      </c>
      <c r="AQK24" s="4">
        <v>0.38403172081162801</v>
      </c>
      <c r="AQL24" s="4">
        <v>0.36532287873953501</v>
      </c>
      <c r="AQM24" s="4">
        <v>0.29502046810232602</v>
      </c>
      <c r="AQN24" s="4">
        <v>-0.55281336320930197</v>
      </c>
      <c r="AQO24" s="4">
        <v>-0.62571147948837202</v>
      </c>
      <c r="AQP24" s="4">
        <v>0.78979406336976798</v>
      </c>
      <c r="AQQ24" s="4">
        <v>0.65365363742790705</v>
      </c>
      <c r="AQR24" s="4">
        <v>0.63066565508372097</v>
      </c>
      <c r="AQS24" s="4">
        <v>0.69178642787209299</v>
      </c>
      <c r="AQT24" s="4">
        <v>0.502257007218605</v>
      </c>
      <c r="AQU24" s="4">
        <v>0.55991612576511596</v>
      </c>
      <c r="AQV24" s="4">
        <v>0.18902273250232601</v>
      </c>
      <c r="AQW24" s="4">
        <v>0.216656322734884</v>
      </c>
      <c r="AQX24" s="4">
        <v>0.30008074543080898</v>
      </c>
      <c r="AQY24" s="4">
        <v>0.31330870443368702</v>
      </c>
      <c r="AQZ24" s="4">
        <v>0.41096583158139499</v>
      </c>
      <c r="ARA24" s="4">
        <v>0.43530063625348903</v>
      </c>
      <c r="ARB24" s="4">
        <v>-0.66731517906976701</v>
      </c>
      <c r="ARC24" s="4">
        <v>-0.71678498493023202</v>
      </c>
      <c r="ARD24" s="4">
        <v>0.70180010924418601</v>
      </c>
      <c r="ARE24" s="4">
        <v>0.77381459538604702</v>
      </c>
      <c r="ARF24" s="4">
        <v>8.7556299390243897E-2</v>
      </c>
      <c r="ARG24" s="4">
        <v>5.5201427560975597E-2</v>
      </c>
      <c r="ARH24" s="4">
        <v>6.6507424097560996E-2</v>
      </c>
      <c r="ARI24" s="4">
        <v>8.7390243902439005E-2</v>
      </c>
      <c r="ARJ24" s="4">
        <v>0.28037064443902399</v>
      </c>
      <c r="ARK24" s="4">
        <v>0.200505801487805</v>
      </c>
      <c r="ARL24" s="4">
        <v>8.9318167975609694E-2</v>
      </c>
      <c r="ARM24" s="4">
        <v>0.259441204609756</v>
      </c>
      <c r="ARN24" s="4">
        <v>0.17729281087804899</v>
      </c>
      <c r="ARO24" s="4">
        <v>7.4293254048780497E-2</v>
      </c>
      <c r="ARP24" s="4">
        <v>7.8727507926829296E-2</v>
      </c>
      <c r="ARQ24" s="4">
        <v>7.3925385170731703E-2</v>
      </c>
      <c r="ARR24" s="4">
        <v>6.9756097560975699E-2</v>
      </c>
      <c r="ARS24" s="4">
        <v>0.105048780487805</v>
      </c>
      <c r="ART24" s="4">
        <v>1.9365853658536599E-2</v>
      </c>
      <c r="ARU24" s="4">
        <v>6.8756097560975601E-2</v>
      </c>
      <c r="ARV24" s="4">
        <v>9.7439024390243906E-2</v>
      </c>
      <c r="ARW24" s="4">
        <v>2.3292682926829199E-2</v>
      </c>
      <c r="ARX24" s="4">
        <v>35.380000000000003</v>
      </c>
      <c r="ARY24" s="4">
        <v>34.475121951219499</v>
      </c>
      <c r="ARZ24" s="4">
        <v>29.283536585365901</v>
      </c>
      <c r="ASA24" s="4">
        <v>34.112560975609803</v>
      </c>
      <c r="ASB24" s="4">
        <v>33.342804878048803</v>
      </c>
      <c r="ASC24" s="4">
        <v>35.714756097560901</v>
      </c>
      <c r="ASD24" s="4">
        <v>35.901829268292701</v>
      </c>
      <c r="ASE24" s="4">
        <v>-3.9540450780487797E-2</v>
      </c>
      <c r="ASF24" s="4">
        <v>-5.8309268926829298E-2</v>
      </c>
      <c r="ASG24" s="4">
        <v>90.597073170731804</v>
      </c>
      <c r="ASH24" s="4">
        <v>89.132317073170697</v>
      </c>
      <c r="ASI24" s="4">
        <v>148</v>
      </c>
      <c r="ASJ24" s="4">
        <f t="shared" si="102"/>
        <v>57.402926829268196</v>
      </c>
      <c r="ASK24" s="4">
        <f t="shared" si="103"/>
        <v>58.867682926829303</v>
      </c>
      <c r="ASL24" s="4">
        <v>2601.8721463414599</v>
      </c>
      <c r="ASM24" s="4">
        <v>2568.6948902438999</v>
      </c>
      <c r="ASN24" s="4">
        <v>0.48664633860975598</v>
      </c>
      <c r="ASO24" s="4">
        <v>0.51890767240243896</v>
      </c>
      <c r="ASP24" s="4">
        <v>0.32967368275365899</v>
      </c>
      <c r="ASQ24" s="4">
        <v>0.38964691796585299</v>
      </c>
      <c r="ASR24" s="4">
        <v>0.53349534643658503</v>
      </c>
      <c r="ASS24" s="4">
        <v>0.66597736195853596</v>
      </c>
      <c r="AST24" s="4">
        <v>0.38501315538048803</v>
      </c>
      <c r="ASU24" s="4">
        <v>0.56529484436341504</v>
      </c>
      <c r="ASV24" s="4">
        <v>0.187272743297561</v>
      </c>
      <c r="ASW24" s="4">
        <v>0.16228849561219499</v>
      </c>
      <c r="ASX24" s="4">
        <v>0.55560808644390203</v>
      </c>
      <c r="ASY24" s="4">
        <v>0.61079810079512198</v>
      </c>
      <c r="ASZ24" s="4">
        <v>0.55374076493414603</v>
      </c>
      <c r="ATA24" s="4">
        <v>0.51823324200731702</v>
      </c>
      <c r="ATB24" s="4">
        <v>9.5212464536585301E-2</v>
      </c>
      <c r="ATC24" s="4">
        <v>0.13603065728536601</v>
      </c>
      <c r="ATD24" s="4">
        <v>1.90760064394634</v>
      </c>
      <c r="ATE24" s="4">
        <v>2.2172059211439001</v>
      </c>
      <c r="ATF24" s="4">
        <v>0.35018556029756098</v>
      </c>
      <c r="ATG24" s="4">
        <v>0.23682986424390201</v>
      </c>
      <c r="ATH24" s="4">
        <v>0.451595894904878</v>
      </c>
      <c r="ATI24" s="4">
        <v>0.32887180989756098</v>
      </c>
      <c r="ATJ24" s="4">
        <v>0.47967839266585299</v>
      </c>
      <c r="ATK24" s="4">
        <v>0.37966469189024399</v>
      </c>
      <c r="ATL24" s="4">
        <v>0.383542575534146</v>
      </c>
      <c r="ATM24" s="4">
        <v>0.29809565058292697</v>
      </c>
      <c r="ATN24" s="4">
        <v>-0.55541096826829295</v>
      </c>
      <c r="ATO24" s="4">
        <v>-0.72092294070731699</v>
      </c>
      <c r="ATP24" s="4">
        <v>0.83743967863658497</v>
      </c>
      <c r="ATQ24" s="4">
        <v>0.60054595545853595</v>
      </c>
      <c r="ATR24" s="4">
        <v>0.61301996520243895</v>
      </c>
      <c r="ATS24" s="4">
        <v>0.68770354174634096</v>
      </c>
      <c r="ATT24" s="4">
        <v>0.49342240954878003</v>
      </c>
      <c r="ATU24" s="4">
        <v>0.56541290026097601</v>
      </c>
      <c r="ATV24" s="4">
        <v>0.17218588216585401</v>
      </c>
      <c r="ATW24" s="4">
        <v>0.20122442854634101</v>
      </c>
      <c r="ATX24" s="4">
        <v>0.28110854624634202</v>
      </c>
      <c r="ATY24" s="4">
        <v>0.29233304771062102</v>
      </c>
      <c r="ATZ24" s="4">
        <v>0.38633994373658498</v>
      </c>
      <c r="AUA24" s="4">
        <v>0.41032415619756102</v>
      </c>
      <c r="AUB24" s="4">
        <v>-0.65976606234146395</v>
      </c>
      <c r="AUC24" s="4">
        <v>-0.72166937031707301</v>
      </c>
      <c r="AUD24" s="4">
        <v>0.63317685344146302</v>
      </c>
      <c r="AUE24" s="4">
        <v>0.70071694306341503</v>
      </c>
      <c r="AUF24" s="4">
        <v>8.7360842489361698E-2</v>
      </c>
      <c r="AUG24" s="4">
        <v>5.91366106382979E-2</v>
      </c>
      <c r="AUH24" s="4">
        <v>5.8285945999999998E-2</v>
      </c>
      <c r="AUI24" s="4">
        <v>8.8211442872340395E-2</v>
      </c>
      <c r="AUJ24" s="4">
        <v>0.28559482751063803</v>
      </c>
      <c r="AUK24" s="4">
        <v>0.20174772036170199</v>
      </c>
      <c r="AUL24" s="4">
        <v>8.9815945617021303E-2</v>
      </c>
      <c r="AUM24" s="4">
        <v>0.27537692682978698</v>
      </c>
      <c r="AUN24" s="4">
        <v>5.9132585000000001E-2</v>
      </c>
      <c r="AUO24" s="4">
        <v>7.6446653765957398E-2</v>
      </c>
      <c r="AUP24" s="4">
        <v>8.0240041361702097E-2</v>
      </c>
      <c r="AUQ24" s="4">
        <v>5.77581E-2</v>
      </c>
      <c r="AUR24" s="4">
        <v>6.9127659574468106E-2</v>
      </c>
      <c r="AUS24" s="4">
        <v>0.102893617021277</v>
      </c>
      <c r="AUT24" s="4">
        <v>1.9553191489361701E-2</v>
      </c>
      <c r="AUU24" s="4">
        <v>6.9148936170212796E-2</v>
      </c>
      <c r="AUV24" s="4">
        <v>9.6872340425531903E-2</v>
      </c>
      <c r="AUW24" s="4">
        <v>2.2851063829787199E-2</v>
      </c>
      <c r="AUX24" s="4">
        <v>31.7027659574468</v>
      </c>
      <c r="AUY24" s="4">
        <v>30.365957446808501</v>
      </c>
      <c r="AUZ24" s="4">
        <v>52.829148936170199</v>
      </c>
      <c r="AVA24" s="4">
        <v>31.924255319148902</v>
      </c>
      <c r="AVB24" s="4">
        <v>30.7114893617021</v>
      </c>
      <c r="AVC24" s="4">
        <v>31.918510638297899</v>
      </c>
      <c r="AVD24" s="4">
        <v>31.990851063829801</v>
      </c>
      <c r="AVE24" s="4">
        <v>2.65158089361702E-3</v>
      </c>
      <c r="AVF24" s="4">
        <v>-2.7719109361702101E-2</v>
      </c>
      <c r="AVG24" s="4">
        <v>88.66</v>
      </c>
      <c r="AVH24" s="4">
        <v>87.773404255319207</v>
      </c>
      <c r="AVI24" s="4">
        <v>151</v>
      </c>
      <c r="AVJ24" s="4">
        <f t="shared" si="104"/>
        <v>62.34</v>
      </c>
      <c r="AVK24" s="4">
        <f t="shared" si="105"/>
        <v>63.226595744680793</v>
      </c>
      <c r="AVL24" s="4">
        <v>2557.76476595745</v>
      </c>
      <c r="AVM24" s="4">
        <v>2537.77563829787</v>
      </c>
      <c r="AVN24" s="4">
        <v>0.50688925758936199</v>
      </c>
      <c r="AVO24" s="4">
        <v>0.51962505368510603</v>
      </c>
      <c r="AVP24" s="4">
        <v>-0.205676796787234</v>
      </c>
      <c r="AVQ24" s="4">
        <v>0.389825941057447</v>
      </c>
      <c r="AVR24" s="4">
        <v>0.54755881132127704</v>
      </c>
      <c r="AVS24" s="4">
        <v>0.64986321119574497</v>
      </c>
      <c r="AVT24" s="4">
        <v>-0.150685544553192</v>
      </c>
      <c r="AVU24" s="4">
        <v>0.54541018559361698</v>
      </c>
      <c r="AVV24" s="4">
        <v>0.64527769671489399</v>
      </c>
      <c r="AVW24" s="4">
        <v>0.16522680453404301</v>
      </c>
      <c r="AVX24" s="4">
        <v>0.652083814759575</v>
      </c>
      <c r="AVY24" s="4">
        <v>0.65398418663616997</v>
      </c>
      <c r="AVZ24" s="4">
        <v>0.56428788713404199</v>
      </c>
      <c r="AWA24" s="4">
        <v>0.52313723328936201</v>
      </c>
      <c r="AWB24" s="4">
        <v>0.21690794431063801</v>
      </c>
      <c r="AWC24" s="4">
        <v>0.20370269049574499</v>
      </c>
      <c r="AWD24" s="4">
        <v>2.06885494001915</v>
      </c>
      <c r="AWE24" s="4">
        <v>2.25075877079149</v>
      </c>
      <c r="AWF24" s="4">
        <v>1.18053975797234</v>
      </c>
      <c r="AWG24" s="4">
        <v>0.24483358001702099</v>
      </c>
      <c r="AWH24" s="4">
        <v>1.10987945306809</v>
      </c>
      <c r="AWI24" s="4">
        <v>0.337879612542553</v>
      </c>
      <c r="AWJ24" s="4">
        <v>1.16722974327447</v>
      </c>
      <c r="AWK24" s="4">
        <v>0.38311258819148902</v>
      </c>
      <c r="AWL24" s="4">
        <v>1.27483238461277</v>
      </c>
      <c r="AWM24" s="4">
        <v>0.29974379495319098</v>
      </c>
      <c r="AWN24" s="4">
        <v>0.35695135535957501</v>
      </c>
      <c r="AWO24" s="4">
        <v>-0.70503059906383003</v>
      </c>
      <c r="AWP24" s="4">
        <v>-10.736125931042601</v>
      </c>
      <c r="AWQ24" s="4">
        <v>0.60578684847872299</v>
      </c>
      <c r="AWR24" s="4">
        <v>0.61664828930425497</v>
      </c>
      <c r="AWS24" s="4">
        <v>0.67974748726595702</v>
      </c>
      <c r="AWT24" s="4">
        <v>0.50231060269361705</v>
      </c>
      <c r="AWU24" s="4">
        <v>0.55885982600212802</v>
      </c>
      <c r="AWV24" s="4">
        <v>0.16659558663617</v>
      </c>
      <c r="AWW24" s="4">
        <v>0.19587813648723401</v>
      </c>
      <c r="AWX24" s="4">
        <v>0.27031113455143102</v>
      </c>
      <c r="AWY24" s="4">
        <v>0.28827712787545401</v>
      </c>
      <c r="AWZ24" s="4">
        <v>0.37407290346170202</v>
      </c>
      <c r="AXA24" s="4">
        <v>0.40461894209361698</v>
      </c>
      <c r="AXB24" s="4">
        <v>-0.66753945246808499</v>
      </c>
      <c r="AXC24" s="4">
        <v>-0.716178626531915</v>
      </c>
      <c r="AXD24" s="4">
        <v>0.601503933304256</v>
      </c>
      <c r="AXE24" s="4">
        <v>0.68177716727021298</v>
      </c>
      <c r="AXF24" s="29">
        <v>4.8899999999999997</v>
      </c>
      <c r="AXG24" s="30">
        <v>0.99</v>
      </c>
      <c r="AXH24" s="29">
        <v>79.2</v>
      </c>
      <c r="AXI24" s="29">
        <v>26.6</v>
      </c>
      <c r="AXJ24" s="29">
        <v>5.5</v>
      </c>
      <c r="AXK24" s="29">
        <v>12.1</v>
      </c>
    </row>
    <row r="25" spans="1:1311" x14ac:dyDescent="0.25">
      <c r="A25" s="4">
        <v>24</v>
      </c>
      <c r="B25" s="4">
        <v>6</v>
      </c>
      <c r="C25" s="4" t="s">
        <v>9</v>
      </c>
      <c r="D25" s="4">
        <v>70</v>
      </c>
      <c r="E25" s="4">
        <v>5</v>
      </c>
      <c r="F25" s="4">
        <v>2</v>
      </c>
      <c r="G25" s="22">
        <v>-9999</v>
      </c>
      <c r="H25" s="22">
        <v>-9999</v>
      </c>
      <c r="I25" s="22">
        <v>-9999</v>
      </c>
      <c r="J25" s="22">
        <v>-9999</v>
      </c>
      <c r="K25" s="22">
        <v>-9999</v>
      </c>
      <c r="L25" s="4">
        <f t="shared" si="18"/>
        <v>0</v>
      </c>
      <c r="M25" s="4">
        <v>0</v>
      </c>
      <c r="N25" s="4">
        <v>55.84</v>
      </c>
      <c r="O25" s="4">
        <v>24.72</v>
      </c>
      <c r="P25" s="4">
        <v>19.439999999999998</v>
      </c>
      <c r="Q25" s="4">
        <v>59.839999999999996</v>
      </c>
      <c r="R25" s="4">
        <v>16.72</v>
      </c>
      <c r="S25" s="4">
        <v>23.439999999999998</v>
      </c>
      <c r="T25" s="4">
        <v>55.84</v>
      </c>
      <c r="U25" s="4">
        <v>26.72</v>
      </c>
      <c r="V25" s="4">
        <v>17.439999999999998</v>
      </c>
      <c r="W25" s="4">
        <v>57.839999999999989</v>
      </c>
      <c r="X25" s="4">
        <v>18.720000000000013</v>
      </c>
      <c r="Y25" s="4">
        <v>23.439999999999998</v>
      </c>
      <c r="Z25" s="4" t="s">
        <v>63</v>
      </c>
      <c r="AA25" s="4">
        <v>8.6999999999999993</v>
      </c>
      <c r="AB25" s="4">
        <v>7.2</v>
      </c>
      <c r="AC25" s="4">
        <v>1.2</v>
      </c>
      <c r="AD25" s="4" t="s">
        <v>40</v>
      </c>
      <c r="AE25" s="4">
        <v>2</v>
      </c>
      <c r="AF25" s="4">
        <v>1</v>
      </c>
      <c r="AG25" s="4">
        <v>3.3</v>
      </c>
      <c r="AH25" s="4">
        <v>6</v>
      </c>
      <c r="AI25" s="4">
        <v>429</v>
      </c>
      <c r="AJ25" s="4">
        <v>71</v>
      </c>
      <c r="AK25" s="4">
        <v>0.5</v>
      </c>
      <c r="AL25" s="4">
        <v>8.8000000000000007</v>
      </c>
      <c r="AM25" s="4">
        <v>7.4</v>
      </c>
      <c r="AN25" s="4">
        <v>1.1599999999999999</v>
      </c>
      <c r="AO25" s="4">
        <v>5072</v>
      </c>
      <c r="AP25" s="4">
        <v>191</v>
      </c>
      <c r="AQ25" s="4">
        <v>345</v>
      </c>
      <c r="AR25" s="4">
        <v>29.6</v>
      </c>
      <c r="AS25" s="4">
        <v>0</v>
      </c>
      <c r="AT25" s="4">
        <v>4</v>
      </c>
      <c r="AU25" s="4">
        <v>86</v>
      </c>
      <c r="AV25" s="4">
        <v>5</v>
      </c>
      <c r="AW25" s="4">
        <v>5</v>
      </c>
      <c r="AX25" s="4">
        <v>52</v>
      </c>
      <c r="AY25" s="4">
        <v>2.9</v>
      </c>
      <c r="AZ25" s="4">
        <v>1.21</v>
      </c>
      <c r="BA25" s="4">
        <v>1.9</v>
      </c>
      <c r="BB25" s="4">
        <v>2.3200000000000003</v>
      </c>
      <c r="BC25" s="4">
        <v>1.5549999999999999</v>
      </c>
      <c r="BD25" s="22">
        <v>-9999</v>
      </c>
      <c r="BE25" s="22">
        <v>-9999</v>
      </c>
      <c r="BF25" s="5">
        <f t="shared" si="19"/>
        <v>16.439999999999998</v>
      </c>
      <c r="BG25" s="5">
        <f t="shared" si="20"/>
        <v>24.04</v>
      </c>
      <c r="BH25" s="5">
        <f t="shared" si="21"/>
        <v>33.32</v>
      </c>
      <c r="BI25" s="5">
        <f t="shared" si="22"/>
        <v>39.54</v>
      </c>
      <c r="BJ25" s="5">
        <f t="shared" si="23"/>
        <v>-39956.46</v>
      </c>
      <c r="BK25" s="4">
        <f t="shared" si="0"/>
        <v>9.2800000000000011</v>
      </c>
      <c r="BL25" s="4">
        <f t="shared" si="1"/>
        <v>6.22</v>
      </c>
      <c r="BM25" s="4">
        <f t="shared" si="2"/>
        <v>-39996</v>
      </c>
      <c r="BN25" s="4">
        <f t="shared" si="24"/>
        <v>-39980.5</v>
      </c>
      <c r="BO25" s="4">
        <v>1.3893068512388405</v>
      </c>
      <c r="BP25" s="4">
        <v>0.2109704641350211</v>
      </c>
      <c r="BQ25" s="4">
        <v>0.1907247540654487</v>
      </c>
      <c r="BR25" s="4">
        <v>0.12994802079168333</v>
      </c>
      <c r="BS25" s="4">
        <v>0</v>
      </c>
      <c r="BT25" s="4">
        <v>0</v>
      </c>
      <c r="BU25" s="4">
        <v>0</v>
      </c>
      <c r="BV25" s="5">
        <f t="shared" si="25"/>
        <v>6.4011092614954466</v>
      </c>
      <c r="BW25" s="5">
        <f t="shared" si="26"/>
        <v>7.1640082777572411</v>
      </c>
      <c r="BX25" s="5">
        <f t="shared" si="27"/>
        <v>7.6838003609239749</v>
      </c>
      <c r="BY25" s="5">
        <f t="shared" si="28"/>
        <v>7.6838003609239749</v>
      </c>
      <c r="BZ25" s="4">
        <f t="shared" si="29"/>
        <v>0.51979208316673331</v>
      </c>
      <c r="CA25" s="4">
        <f t="shared" si="30"/>
        <v>0</v>
      </c>
      <c r="CB25" s="4">
        <f t="shared" si="31"/>
        <v>0</v>
      </c>
      <c r="CC25" s="4">
        <f t="shared" ref="CC25:CD25" si="169">SUM(BZ25:CB25)</f>
        <v>0.51979208316673331</v>
      </c>
      <c r="CD25" s="4">
        <f t="shared" si="169"/>
        <v>0.51979208316673331</v>
      </c>
      <c r="CE25" s="4">
        <v>2.4249999999999998</v>
      </c>
      <c r="CF25" s="4">
        <v>1.1850000000000001</v>
      </c>
      <c r="CG25" s="4">
        <v>0.97</v>
      </c>
      <c r="CH25" s="4">
        <v>0.625</v>
      </c>
      <c r="CI25" s="4">
        <v>0.245</v>
      </c>
      <c r="CJ25" s="4">
        <v>6.5000000000000002E-2</v>
      </c>
      <c r="CK25" s="4" t="s">
        <v>655</v>
      </c>
      <c r="CL25" s="5">
        <f t="shared" si="131"/>
        <v>14.44</v>
      </c>
      <c r="CM25" s="5">
        <f t="shared" si="132"/>
        <v>18.32</v>
      </c>
      <c r="CN25" s="5">
        <f t="shared" si="133"/>
        <v>20.82</v>
      </c>
      <c r="CO25" s="5">
        <f t="shared" si="134"/>
        <v>21.8</v>
      </c>
      <c r="CP25" s="5">
        <f t="shared" si="135"/>
        <v>22.060000000000002</v>
      </c>
      <c r="CQ25" s="4">
        <f t="shared" si="136"/>
        <v>2.5</v>
      </c>
      <c r="CR25" s="4">
        <f t="shared" si="137"/>
        <v>0.98</v>
      </c>
      <c r="CS25" s="4">
        <f t="shared" si="138"/>
        <v>0.26</v>
      </c>
      <c r="CT25" s="4">
        <f t="shared" si="139"/>
        <v>3.74</v>
      </c>
      <c r="CU25" s="4">
        <v>2.145</v>
      </c>
      <c r="CV25" s="4">
        <v>1.58</v>
      </c>
      <c r="CW25" s="4">
        <v>1.375</v>
      </c>
      <c r="CX25" s="4">
        <v>1.23</v>
      </c>
      <c r="CY25" s="4">
        <v>0.99</v>
      </c>
      <c r="CZ25" s="4">
        <v>0.95500000000000007</v>
      </c>
      <c r="DA25" s="4" t="s">
        <v>655</v>
      </c>
      <c r="DB25" s="5">
        <f t="shared" si="140"/>
        <v>14.9</v>
      </c>
      <c r="DC25" s="5">
        <f t="shared" si="141"/>
        <v>20.399999999999999</v>
      </c>
      <c r="DD25" s="5">
        <f t="shared" si="142"/>
        <v>25.32</v>
      </c>
      <c r="DE25" s="5">
        <f t="shared" si="143"/>
        <v>29.28</v>
      </c>
      <c r="DF25" s="5">
        <f t="shared" si="144"/>
        <v>33.1</v>
      </c>
      <c r="DG25" s="4">
        <f t="shared" si="145"/>
        <v>4.92</v>
      </c>
      <c r="DH25" s="4">
        <f t="shared" si="146"/>
        <v>3.96</v>
      </c>
      <c r="DI25" s="4">
        <f t="shared" si="147"/>
        <v>3.8200000000000003</v>
      </c>
      <c r="DJ25" s="4">
        <f t="shared" si="148"/>
        <v>12.7</v>
      </c>
      <c r="DK25" s="4">
        <f t="shared" si="119"/>
        <v>27.419999999999998</v>
      </c>
      <c r="DL25" s="4">
        <f t="shared" si="120"/>
        <v>16.59</v>
      </c>
      <c r="DM25" s="4">
        <f t="shared" si="121"/>
        <v>14.07</v>
      </c>
      <c r="DN25" s="4">
        <f t="shared" si="122"/>
        <v>11.129999999999999</v>
      </c>
      <c r="DO25" s="4">
        <f t="shared" si="123"/>
        <v>7.41</v>
      </c>
      <c r="DP25" s="4">
        <f t="shared" si="124"/>
        <v>6.12</v>
      </c>
      <c r="DQ25" s="22">
        <v>-9999</v>
      </c>
      <c r="DR25" s="4">
        <v>0.36641141021001572</v>
      </c>
      <c r="DS25" s="4">
        <v>0.36387690419175628</v>
      </c>
      <c r="DT25" s="4">
        <v>0.35956699384399404</v>
      </c>
      <c r="DU25" s="4">
        <v>0.359961235749438</v>
      </c>
      <c r="DV25" s="4">
        <v>0.36222107558487399</v>
      </c>
      <c r="DW25" s="4">
        <v>0.360564130072341</v>
      </c>
      <c r="DX25" s="22">
        <v>-9999</v>
      </c>
      <c r="DY25" s="22">
        <v>-9999</v>
      </c>
      <c r="DZ25" s="22">
        <v>-9999</v>
      </c>
      <c r="EA25" s="22">
        <v>-9999</v>
      </c>
      <c r="EB25" s="22">
        <v>-9999</v>
      </c>
      <c r="EC25" s="22">
        <v>-9999</v>
      </c>
      <c r="ED25" s="22">
        <v>-9999</v>
      </c>
      <c r="EE25" s="22">
        <v>-9999</v>
      </c>
      <c r="EF25" s="22">
        <v>-9999</v>
      </c>
      <c r="EG25" s="22">
        <v>-9999</v>
      </c>
      <c r="EH25" s="22">
        <v>-9999</v>
      </c>
      <c r="EI25" s="22">
        <v>-9999</v>
      </c>
      <c r="EJ25" s="22">
        <v>-9999</v>
      </c>
      <c r="EK25" s="22">
        <v>-9999</v>
      </c>
      <c r="EL25" s="22">
        <v>-9999</v>
      </c>
      <c r="EM25" s="22">
        <v>-9999</v>
      </c>
      <c r="EN25" s="22">
        <v>-9999</v>
      </c>
      <c r="EO25" s="22">
        <v>-9999</v>
      </c>
      <c r="EP25" s="22">
        <v>-9999</v>
      </c>
      <c r="EQ25" s="22">
        <v>-9999</v>
      </c>
      <c r="ER25" s="22">
        <v>-9999</v>
      </c>
      <c r="ES25" s="22">
        <v>-9999</v>
      </c>
      <c r="ET25" s="22">
        <v>-9999</v>
      </c>
      <c r="EU25" s="22">
        <v>-9999</v>
      </c>
      <c r="EV25" s="22">
        <v>-9999</v>
      </c>
      <c r="EW25" s="22">
        <v>-9999</v>
      </c>
      <c r="EX25" s="22">
        <v>-9999</v>
      </c>
      <c r="EY25" s="22">
        <v>-9999</v>
      </c>
      <c r="EZ25" s="22">
        <v>-9999</v>
      </c>
      <c r="FA25" s="22">
        <v>-9999</v>
      </c>
      <c r="FB25" s="4">
        <v>4.8426029252306227E-2</v>
      </c>
      <c r="FC25" s="4">
        <f t="shared" si="47"/>
        <v>484.26029252306228</v>
      </c>
      <c r="FD25" s="4">
        <v>0.36862947311540739</v>
      </c>
      <c r="FE25" s="31">
        <v>-9999</v>
      </c>
      <c r="FF25" s="32">
        <v>-9999</v>
      </c>
      <c r="FG25" s="31">
        <v>-9999</v>
      </c>
      <c r="FH25" s="32">
        <v>-9999</v>
      </c>
      <c r="FI25" s="31">
        <v>-9999</v>
      </c>
      <c r="FJ25" s="32">
        <v>-9999</v>
      </c>
      <c r="FK25" s="33">
        <v>-9999</v>
      </c>
      <c r="FL25" s="33">
        <v>-9999</v>
      </c>
      <c r="FM25" s="33">
        <v>-9999</v>
      </c>
      <c r="FN25" s="33">
        <v>-9999</v>
      </c>
      <c r="FO25" s="33">
        <v>-9999</v>
      </c>
      <c r="FP25" s="33">
        <v>-9999</v>
      </c>
      <c r="FQ25" s="33">
        <v>-9999</v>
      </c>
      <c r="FR25" s="33">
        <v>-9999</v>
      </c>
      <c r="FS25" s="33">
        <v>-9999</v>
      </c>
      <c r="FT25" s="33">
        <v>-9999</v>
      </c>
      <c r="FU25" s="33">
        <v>-9999</v>
      </c>
      <c r="FV25" s="33">
        <v>-9999</v>
      </c>
      <c r="FW25" s="33">
        <v>-9999</v>
      </c>
      <c r="FX25" s="33">
        <v>-9999</v>
      </c>
      <c r="FY25" s="33">
        <v>-9999</v>
      </c>
      <c r="FZ25" s="33">
        <v>-9999</v>
      </c>
      <c r="GA25" s="31">
        <v>-9999</v>
      </c>
      <c r="GB25" s="31">
        <v>-9999</v>
      </c>
      <c r="GC25" s="31">
        <v>-9999</v>
      </c>
      <c r="GD25" s="31">
        <v>-9999</v>
      </c>
      <c r="GE25" s="31">
        <v>-9999</v>
      </c>
      <c r="GF25" s="34">
        <v>-9999</v>
      </c>
      <c r="GG25" s="34">
        <v>-9999</v>
      </c>
      <c r="GH25" s="34">
        <v>-9999</v>
      </c>
      <c r="GI25" s="34">
        <v>-9999</v>
      </c>
      <c r="GJ25" s="34">
        <v>-9999</v>
      </c>
      <c r="GK25" s="33">
        <v>-9999</v>
      </c>
      <c r="GL25" s="33">
        <v>-9999</v>
      </c>
      <c r="GM25" s="33">
        <v>-9999</v>
      </c>
      <c r="GN25" s="33">
        <v>-9999</v>
      </c>
      <c r="GO25" s="33">
        <v>-9999</v>
      </c>
      <c r="GP25" s="33">
        <v>-9999</v>
      </c>
      <c r="GQ25" s="33">
        <v>-9999</v>
      </c>
      <c r="GR25" s="33">
        <v>-9999</v>
      </c>
      <c r="GS25" s="33">
        <v>-9999</v>
      </c>
      <c r="GT25" s="33">
        <v>-9999</v>
      </c>
      <c r="GU25" s="33">
        <v>-9999</v>
      </c>
      <c r="GV25" s="33">
        <v>-9999</v>
      </c>
      <c r="GW25" s="33">
        <v>-9999</v>
      </c>
      <c r="GX25" s="33">
        <v>-9999</v>
      </c>
      <c r="GY25" s="22">
        <v>-9999</v>
      </c>
      <c r="GZ25" s="22">
        <v>-9999</v>
      </c>
      <c r="HA25" s="22">
        <v>-9999</v>
      </c>
      <c r="HB25" s="22">
        <v>-9999</v>
      </c>
      <c r="HC25" s="22">
        <v>-9999</v>
      </c>
      <c r="HD25" s="22">
        <v>-9999</v>
      </c>
      <c r="HE25" s="22">
        <v>-9999</v>
      </c>
      <c r="HF25" s="22">
        <v>-9999</v>
      </c>
      <c r="HG25" s="22">
        <v>-9999</v>
      </c>
      <c r="HH25" s="33">
        <v>-9999</v>
      </c>
      <c r="HI25" s="33">
        <v>-9999</v>
      </c>
      <c r="HJ25" s="22">
        <v>-9999</v>
      </c>
      <c r="HK25" s="33">
        <v>-9999</v>
      </c>
      <c r="HL25" s="33">
        <v>-9999</v>
      </c>
      <c r="HM25" s="33">
        <v>-9999</v>
      </c>
      <c r="HN25" s="33">
        <v>-9999</v>
      </c>
      <c r="HO25" s="33">
        <v>-9999</v>
      </c>
      <c r="HP25" s="33">
        <v>-9999</v>
      </c>
      <c r="HQ25" s="33">
        <v>-9999</v>
      </c>
      <c r="HR25" s="33">
        <v>-9999</v>
      </c>
      <c r="HS25" s="33">
        <v>-9999</v>
      </c>
      <c r="HT25" s="33">
        <v>-9999</v>
      </c>
      <c r="HU25" s="33">
        <v>-9999</v>
      </c>
      <c r="HV25" s="18">
        <v>189.9</v>
      </c>
      <c r="HW25" s="18">
        <v>72.09</v>
      </c>
      <c r="HX25" s="17">
        <f t="shared" si="48"/>
        <v>117.81</v>
      </c>
      <c r="HY25" s="11">
        <v>12</v>
      </c>
      <c r="HZ25" s="11">
        <v>199.7</v>
      </c>
      <c r="IA25" s="11">
        <v>32.880000000000003</v>
      </c>
      <c r="IB25" s="20">
        <f t="shared" si="49"/>
        <v>166.82</v>
      </c>
      <c r="IC25" s="23">
        <v>65</v>
      </c>
      <c r="ID25" s="11">
        <v>198.1</v>
      </c>
      <c r="IE25" s="11">
        <v>32.880000000000003</v>
      </c>
      <c r="IF25" s="10">
        <f t="shared" si="50"/>
        <v>165.22</v>
      </c>
      <c r="IG25" s="11">
        <v>102.1</v>
      </c>
      <c r="IH25" s="11">
        <v>32.880000000000003</v>
      </c>
      <c r="II25" s="10">
        <f t="shared" si="51"/>
        <v>69.22</v>
      </c>
      <c r="IJ25" s="11">
        <v>132.19999999999999</v>
      </c>
      <c r="IK25" s="11">
        <v>32.880000000000003</v>
      </c>
      <c r="IL25" s="10">
        <f t="shared" si="52"/>
        <v>99.32</v>
      </c>
      <c r="IM25" s="24">
        <v>47.6</v>
      </c>
      <c r="IN25" s="24">
        <v>6.91</v>
      </c>
      <c r="IO25" s="24">
        <v>90</v>
      </c>
      <c r="IP25" s="24">
        <v>32.880000000000003</v>
      </c>
      <c r="IQ25" s="20">
        <f t="shared" si="153"/>
        <v>40.69</v>
      </c>
      <c r="IR25" s="20">
        <f t="shared" si="154"/>
        <v>57.12</v>
      </c>
      <c r="IS25" s="17">
        <f t="shared" si="155"/>
        <v>560</v>
      </c>
      <c r="IT25" s="17">
        <f t="shared" si="156"/>
        <v>499.99999999999994</v>
      </c>
      <c r="IU25" s="22">
        <f t="shared" si="7"/>
        <v>1155</v>
      </c>
      <c r="IV25" s="17">
        <f t="shared" si="8"/>
        <v>1635.4901960784314</v>
      </c>
      <c r="IW25" s="17">
        <f t="shared" si="9"/>
        <v>678.62745098039215</v>
      </c>
      <c r="IX25" s="17">
        <f t="shared" si="57"/>
        <v>973.72549019607834</v>
      </c>
      <c r="IY25" s="22">
        <f t="shared" si="10"/>
        <v>1619.8039215686274</v>
      </c>
      <c r="IZ25" s="17">
        <f t="shared" si="58"/>
        <v>4442.8431372549021</v>
      </c>
      <c r="JA25" s="17">
        <f t="shared" si="59"/>
        <v>398.92156862745099</v>
      </c>
      <c r="JB25" s="18">
        <v>33.6</v>
      </c>
      <c r="JC25" s="19">
        <v>2.3128943788159493</v>
      </c>
      <c r="JD25" s="4">
        <v>2.5099999999999998</v>
      </c>
      <c r="JE25" s="4">
        <f t="shared" si="11"/>
        <v>28.990499999999997</v>
      </c>
      <c r="JF25" s="28">
        <v>0.36769825221347685</v>
      </c>
      <c r="JG25" s="4">
        <v>0.68</v>
      </c>
      <c r="JH25" s="4">
        <f t="shared" si="12"/>
        <v>11.121333333333334</v>
      </c>
      <c r="JI25" s="28">
        <v>0.36717662825754516</v>
      </c>
      <c r="JJ25" s="4">
        <v>1</v>
      </c>
      <c r="JK25" s="4">
        <f t="shared" si="13"/>
        <v>6.7862745098039214</v>
      </c>
      <c r="JL25" s="28">
        <v>0.36736040478997234</v>
      </c>
      <c r="JM25" s="4">
        <v>3.38</v>
      </c>
      <c r="JN25" s="4">
        <f t="shared" si="14"/>
        <v>13.483549019607842</v>
      </c>
      <c r="JO25" s="28">
        <v>0.36746224257436</v>
      </c>
      <c r="JP25" s="17">
        <f t="shared" si="60"/>
        <v>60.381656862745096</v>
      </c>
      <c r="JQ25" s="17">
        <f t="shared" si="61"/>
        <v>53.912193627450975</v>
      </c>
      <c r="JR25" s="20">
        <v>19.2</v>
      </c>
      <c r="JS25" s="5">
        <v>135.10455899999999</v>
      </c>
      <c r="JT25" s="17">
        <v>2.44</v>
      </c>
      <c r="JU25" s="17">
        <f t="shared" si="62"/>
        <v>1.93</v>
      </c>
      <c r="JV25" s="4">
        <f t="shared" si="112"/>
        <v>1370.6271271592097</v>
      </c>
      <c r="JW25" s="10">
        <v>0.74</v>
      </c>
      <c r="JX25" s="4">
        <f t="shared" si="114"/>
        <v>0.38341968911917101</v>
      </c>
      <c r="JY25" s="4">
        <f t="shared" si="63"/>
        <v>525.52542699368666</v>
      </c>
      <c r="JZ25" s="4">
        <f t="shared" si="64"/>
        <v>588.58847823292911</v>
      </c>
      <c r="KA25" s="10">
        <v>0.91</v>
      </c>
      <c r="KB25" s="4">
        <f t="shared" si="15"/>
        <v>0.47150259067357514</v>
      </c>
      <c r="KC25" s="4">
        <f t="shared" si="16"/>
        <v>646.25424130304714</v>
      </c>
      <c r="KD25" s="4">
        <f t="shared" si="65"/>
        <v>723.80475025941291</v>
      </c>
      <c r="KE25" s="4">
        <v>2.2999999999999998</v>
      </c>
      <c r="KF25" s="4">
        <v>40.4</v>
      </c>
      <c r="KG25" s="4">
        <f t="shared" si="66"/>
        <v>234.99999999999997</v>
      </c>
      <c r="KH25" s="4">
        <v>3.3751122749264737</v>
      </c>
      <c r="KI25" s="4">
        <f t="shared" si="67"/>
        <v>3.6417192808818859</v>
      </c>
      <c r="KJ25" s="4">
        <f t="shared" si="17"/>
        <v>26.358937146136022</v>
      </c>
      <c r="KK25" s="28">
        <v>0.36753531009832013</v>
      </c>
      <c r="KL25" s="4">
        <v>3.51</v>
      </c>
      <c r="KM25" s="4">
        <v>0.28371115273170699</v>
      </c>
      <c r="KN25" s="4">
        <v>0.45142112512195098</v>
      </c>
      <c r="KO25" s="4">
        <v>0.26102959224390199</v>
      </c>
      <c r="KP25" s="4">
        <v>0.37143314214634099</v>
      </c>
      <c r="KQ25" s="4">
        <v>0.56512795860975595</v>
      </c>
      <c r="KR25" s="4">
        <v>0.48357160114634101</v>
      </c>
      <c r="KS25" s="4">
        <v>0.37039843987804899</v>
      </c>
      <c r="KT25" s="4">
        <v>0.53848661507317097</v>
      </c>
      <c r="KU25" s="4">
        <v>0.49428861795121998</v>
      </c>
      <c r="KV25" s="4">
        <v>0.28062682926829302</v>
      </c>
      <c r="KW25" s="4">
        <v>0.450958536585366</v>
      </c>
      <c r="KX25" s="4">
        <v>0.27559024390243902</v>
      </c>
      <c r="KY25" s="4">
        <v>26.190731707317099</v>
      </c>
      <c r="KZ25" s="4">
        <v>23.423170731707302</v>
      </c>
      <c r="LA25" s="4">
        <v>15.539756097561</v>
      </c>
      <c r="LB25" s="4">
        <v>34.232439024390203</v>
      </c>
      <c r="LC25" s="4">
        <v>34.8231707317073</v>
      </c>
      <c r="LD25" s="4">
        <v>26.018536585365801</v>
      </c>
      <c r="LE25" s="4">
        <v>25.871219512195101</v>
      </c>
      <c r="LF25" s="4">
        <v>0.223927063414634</v>
      </c>
      <c r="LG25" s="4">
        <v>0.22315062195121901</v>
      </c>
      <c r="LH25" s="4">
        <v>52.743902439024403</v>
      </c>
      <c r="LI25" s="4">
        <v>48.733170731707297</v>
      </c>
      <c r="LJ25" s="4">
        <v>53</v>
      </c>
      <c r="LK25" s="4">
        <f t="shared" si="68"/>
        <v>0.2560975609755971</v>
      </c>
      <c r="LL25" s="4">
        <f t="shared" si="69"/>
        <v>4.2668292682927031</v>
      </c>
      <c r="LM25" s="4">
        <v>1742.5895609756101</v>
      </c>
      <c r="LN25" s="4">
        <v>1651.53480487805</v>
      </c>
      <c r="LO25" s="4">
        <v>0.18483262946097601</v>
      </c>
      <c r="LP25" s="4">
        <v>0.20583705067561001</v>
      </c>
      <c r="LQ25" s="4">
        <v>0.143232372246341</v>
      </c>
      <c r="LR25" s="4">
        <v>0.13089691463658501</v>
      </c>
      <c r="LS25" s="4">
        <v>8.8399938492682906E-2</v>
      </c>
      <c r="LT25" s="4">
        <v>0.110950096263415</v>
      </c>
      <c r="LU25" s="4">
        <v>4.5831740997561002E-2</v>
      </c>
      <c r="LV25" s="4">
        <v>3.4172715624390199E-2</v>
      </c>
      <c r="LW25" s="4">
        <v>4.2746756117073202E-2</v>
      </c>
      <c r="LX25" s="4">
        <v>7.7058114621951196E-2</v>
      </c>
      <c r="LY25" s="4">
        <v>0.32290794222195102</v>
      </c>
      <c r="LZ25" s="4">
        <v>0.36721746973902403</v>
      </c>
      <c r="MA25" s="4">
        <v>0.31477454814634198</v>
      </c>
      <c r="MB25" s="4">
        <v>0.33058182774877998</v>
      </c>
      <c r="MC25" s="4">
        <v>0.146884729131707</v>
      </c>
      <c r="MD25" s="4">
        <v>0.17469807718536601</v>
      </c>
      <c r="ME25" s="4">
        <v>0.453976473390244</v>
      </c>
      <c r="MF25" s="4">
        <v>0.52141666202926795</v>
      </c>
      <c r="MG25" s="4">
        <v>0.47852677434146301</v>
      </c>
      <c r="MH25" s="4">
        <v>0.66921306459512198</v>
      </c>
      <c r="MI25" s="4">
        <v>0.498900049560975</v>
      </c>
      <c r="MJ25" s="4">
        <v>0.68780281706341495</v>
      </c>
      <c r="MK25" s="4">
        <v>0.25942939654878</v>
      </c>
      <c r="ML25" s="4">
        <v>0.40323839309024401</v>
      </c>
      <c r="MM25" s="4">
        <v>0.22850034252439</v>
      </c>
      <c r="MN25" s="4">
        <v>0.361697839978049</v>
      </c>
      <c r="MO25" s="4">
        <v>-8.7518473731707305E-2</v>
      </c>
      <c r="MP25" s="4">
        <v>-6.5563083390243901E-2</v>
      </c>
      <c r="MQ25" s="4">
        <v>0.498900049560975</v>
      </c>
      <c r="MR25" s="4">
        <v>0.68780281706341495</v>
      </c>
      <c r="MS25" s="4">
        <v>9.6175553063414604E-2</v>
      </c>
      <c r="MT25" s="4">
        <v>9.6954280509756102E-2</v>
      </c>
      <c r="MU25" s="4">
        <v>5.3440595139024397E-2</v>
      </c>
      <c r="MV25" s="4">
        <v>4.6252940429268301E-2</v>
      </c>
      <c r="MW25" s="4">
        <v>4.2958319531707298E-2</v>
      </c>
      <c r="MX25" s="4">
        <v>5.09312350390244E-2</v>
      </c>
      <c r="MY25" s="4">
        <v>0.44576840174390198</v>
      </c>
      <c r="MZ25" s="4">
        <v>0.52491495968292701</v>
      </c>
      <c r="NA25" s="4">
        <v>0.46788240349756099</v>
      </c>
      <c r="NB25" s="4">
        <v>0.54700577038536602</v>
      </c>
      <c r="NC25" s="4">
        <v>-0.101403524487805</v>
      </c>
      <c r="ND25" s="4">
        <v>-8.8377066317073094E-2</v>
      </c>
      <c r="NE25" s="4">
        <v>0.46788240349756099</v>
      </c>
      <c r="NF25" s="4">
        <v>0.54700577038536602</v>
      </c>
      <c r="NG25" s="4">
        <v>0.28364348043749998</v>
      </c>
      <c r="NH25" s="4">
        <v>0.44455292890624998</v>
      </c>
      <c r="NI25" s="4">
        <v>0.25692558909375002</v>
      </c>
      <c r="NJ25" s="4">
        <v>0.36670635940625002</v>
      </c>
      <c r="NK25" s="4">
        <v>0.52866155046874996</v>
      </c>
      <c r="NL25" s="4">
        <v>0.47645810512499998</v>
      </c>
      <c r="NM25" s="4">
        <v>0.35580676025000002</v>
      </c>
      <c r="NN25" s="4">
        <v>0.51991193753124998</v>
      </c>
      <c r="NO25" s="4">
        <v>0.4783915245</v>
      </c>
      <c r="NP25" s="4">
        <v>0.25988277331249998</v>
      </c>
      <c r="NQ25" s="4">
        <v>0.41685624999999998</v>
      </c>
      <c r="NR25" s="4">
        <v>0.2558655755</v>
      </c>
      <c r="NS25" s="4">
        <v>35.75</v>
      </c>
      <c r="NT25" s="4">
        <v>32.811250000000001</v>
      </c>
      <c r="NU25" s="4">
        <v>8.8221875000000001</v>
      </c>
      <c r="NV25" s="4">
        <v>54.551250000000003</v>
      </c>
      <c r="NW25" s="4">
        <v>55.3828125</v>
      </c>
      <c r="NX25" s="4">
        <v>38.29</v>
      </c>
      <c r="NY25" s="4">
        <v>38.368749999999999</v>
      </c>
      <c r="NZ25" s="4">
        <v>0.46690424062500002</v>
      </c>
      <c r="OA25" s="4">
        <v>0.447700746875</v>
      </c>
      <c r="OB25" s="4">
        <v>54.912812500000001</v>
      </c>
      <c r="OC25" s="4">
        <v>52.688437499999999</v>
      </c>
      <c r="OD25" s="4">
        <v>54.5</v>
      </c>
      <c r="OE25" s="4">
        <f t="shared" si="70"/>
        <v>-0.41281250000000114</v>
      </c>
      <c r="OF25" s="4">
        <f t="shared" si="71"/>
        <v>1.8115625000000009</v>
      </c>
      <c r="OG25" s="4">
        <v>1791.8238125</v>
      </c>
      <c r="OH25" s="4">
        <v>1741.3281562499999</v>
      </c>
      <c r="OI25" s="4">
        <v>0.18727202770937501</v>
      </c>
      <c r="OJ25" s="4">
        <v>0.17927679071875</v>
      </c>
      <c r="OK25" s="4">
        <v>0.14688280595625</v>
      </c>
      <c r="OL25" s="4">
        <v>0.12970526616875</v>
      </c>
      <c r="OM25" s="4">
        <v>0.1099680717</v>
      </c>
      <c r="ON25" s="4">
        <v>8.4971156553124996E-2</v>
      </c>
      <c r="OO25" s="4">
        <v>6.8755799209374996E-2</v>
      </c>
      <c r="OP25" s="4">
        <v>3.4258377165624999E-2</v>
      </c>
      <c r="OQ25" s="4">
        <v>4.1535490843750002E-2</v>
      </c>
      <c r="OR25" s="4">
        <v>5.0850943471875E-2</v>
      </c>
      <c r="OS25" s="4">
        <v>0.34032285341562502</v>
      </c>
      <c r="OT25" s="4">
        <v>0.34458430270312501</v>
      </c>
      <c r="OU25" s="4">
        <v>0.33342956536250001</v>
      </c>
      <c r="OV25" s="4">
        <v>0.30005551115937501</v>
      </c>
      <c r="OW25" s="4">
        <v>0.163499795325</v>
      </c>
      <c r="OX25" s="4">
        <v>0.17646859821249999</v>
      </c>
      <c r="OY25" s="4">
        <v>0.46125363390000002</v>
      </c>
      <c r="OZ25" s="4">
        <v>0.44199835853437502</v>
      </c>
      <c r="PA25" s="4">
        <v>0.36927016123750001</v>
      </c>
      <c r="PB25" s="4">
        <v>0.44656523464374998</v>
      </c>
      <c r="PC25" s="4">
        <v>0.39312299112499999</v>
      </c>
      <c r="PD25" s="4">
        <v>0.45003705792187498</v>
      </c>
      <c r="PE25" s="4">
        <v>0.24928787793750001</v>
      </c>
      <c r="PF25" s="4">
        <v>0.26677835335</v>
      </c>
      <c r="PG25" s="4">
        <v>0.21912641001562499</v>
      </c>
      <c r="PH25" s="4">
        <v>0.24220235683124999</v>
      </c>
      <c r="PI25" s="4">
        <v>-0.12857537928125001</v>
      </c>
      <c r="PJ25" s="4">
        <v>-6.5250658409374995E-2</v>
      </c>
      <c r="PK25" s="4">
        <v>0.39312299112499999</v>
      </c>
      <c r="PL25" s="4">
        <v>0.45003705792187498</v>
      </c>
      <c r="PM25" s="4">
        <v>0.27631368363043501</v>
      </c>
      <c r="PN25" s="4">
        <v>0.42773183967391298</v>
      </c>
      <c r="PO25" s="4">
        <v>0.25354398895652203</v>
      </c>
      <c r="PP25" s="4">
        <v>0.358309129195652</v>
      </c>
      <c r="PQ25" s="4">
        <v>0.52951556628260898</v>
      </c>
      <c r="PR25" s="4">
        <v>0.47561667200000002</v>
      </c>
      <c r="PS25" s="4">
        <v>0.35172884226086898</v>
      </c>
      <c r="PT25" s="4">
        <v>0.52302084699999996</v>
      </c>
      <c r="PU25" s="4">
        <v>0.49242255867391299</v>
      </c>
      <c r="PV25" s="4">
        <v>0.26277310197826098</v>
      </c>
      <c r="PW25" s="4">
        <v>0.408204347826087</v>
      </c>
      <c r="PX25" s="4">
        <v>0.25078104669565199</v>
      </c>
      <c r="PY25" s="4">
        <v>24.620217391304401</v>
      </c>
      <c r="PZ25" s="4">
        <v>21.779347826086902</v>
      </c>
      <c r="QA25" s="4">
        <v>28.240217391304299</v>
      </c>
      <c r="QB25" s="4">
        <v>34.718913043478302</v>
      </c>
      <c r="QC25" s="4">
        <v>33.8054347826087</v>
      </c>
      <c r="QD25" s="4">
        <v>26.276521739130398</v>
      </c>
      <c r="QE25" s="4">
        <v>26.249347826087</v>
      </c>
      <c r="QF25" s="4">
        <v>0.23056460652173899</v>
      </c>
      <c r="QG25" s="4">
        <v>0.18753392826087001</v>
      </c>
      <c r="QH25" s="4">
        <v>48.065217391304401</v>
      </c>
      <c r="QI25" s="4">
        <v>47.999347826086897</v>
      </c>
      <c r="QJ25" s="4">
        <v>58</v>
      </c>
      <c r="QK25" s="4">
        <f t="shared" si="72"/>
        <v>9.934782608695599</v>
      </c>
      <c r="QL25" s="4">
        <f t="shared" si="73"/>
        <v>10.000652173913103</v>
      </c>
      <c r="QM25" s="4">
        <v>1637.18123913043</v>
      </c>
      <c r="QN25" s="4">
        <v>1634.8906086956499</v>
      </c>
      <c r="QO25" s="4">
        <v>0.19566409403478299</v>
      </c>
      <c r="QP25" s="4">
        <v>0.19199609270000001</v>
      </c>
      <c r="QQ25" s="4">
        <v>0.16663744031086999</v>
      </c>
      <c r="QR25" s="4">
        <v>0.140369946652174</v>
      </c>
      <c r="QS25" s="4">
        <v>0.123196567582609</v>
      </c>
      <c r="QT25" s="4">
        <v>0.105576069130435</v>
      </c>
      <c r="QU25" s="4">
        <v>9.3525606097826106E-2</v>
      </c>
      <c r="QV25" s="4">
        <v>5.27754568804348E-2</v>
      </c>
      <c r="QW25" s="4">
        <v>3.0031715550000001E-2</v>
      </c>
      <c r="QX25" s="4">
        <v>5.3117476413043499E-2</v>
      </c>
      <c r="QY25" s="4">
        <v>0.35176022919347799</v>
      </c>
      <c r="QZ25" s="4">
        <v>0.35161312369347802</v>
      </c>
      <c r="RA25" s="4">
        <v>0.33110290698695599</v>
      </c>
      <c r="RB25" s="4">
        <v>0.31332058434347798</v>
      </c>
      <c r="RC25" s="4">
        <v>0.167664196073913</v>
      </c>
      <c r="RD25" s="4">
        <v>0.171344180921739</v>
      </c>
      <c r="RE25" s="4">
        <v>0.48725809350652199</v>
      </c>
      <c r="RF25" s="4">
        <v>0.47919889443478297</v>
      </c>
      <c r="RG25" s="4">
        <v>0.238184204134783</v>
      </c>
      <c r="RH25" s="4">
        <v>0.27339065505217403</v>
      </c>
      <c r="RI25" s="4">
        <v>0.25943152607608699</v>
      </c>
      <c r="RJ25" s="4">
        <v>0.288501981608696</v>
      </c>
      <c r="RK25" s="4">
        <v>0.17458557083478299</v>
      </c>
      <c r="RL25" s="4">
        <v>0.28980543620434801</v>
      </c>
      <c r="RM25" s="4">
        <v>0.15053503388478301</v>
      </c>
      <c r="RN25" s="4">
        <v>0.25879380584130401</v>
      </c>
      <c r="RO25" s="4">
        <v>-0.17091620110869599</v>
      </c>
      <c r="RP25" s="4">
        <v>-9.9284415056521802E-2</v>
      </c>
      <c r="RQ25" s="4">
        <v>0.25943152607608699</v>
      </c>
      <c r="RR25" s="4">
        <v>0.288501981608696</v>
      </c>
      <c r="RS25" s="4">
        <v>0.124362087943478</v>
      </c>
      <c r="RT25" s="4">
        <v>0.12736167554130401</v>
      </c>
      <c r="RU25" s="4">
        <v>8.2711376152173902E-2</v>
      </c>
      <c r="RV25" s="4">
        <v>7.6695773663043504E-2</v>
      </c>
      <c r="RW25" s="4">
        <v>4.2111714552173898E-2</v>
      </c>
      <c r="RX25" s="4">
        <v>5.1195296410869597E-2</v>
      </c>
      <c r="RY25" s="4">
        <v>0.33896821024347801</v>
      </c>
      <c r="RZ25" s="4">
        <v>0.402355129256522</v>
      </c>
      <c r="SA25" s="4">
        <v>0.36606820549130398</v>
      </c>
      <c r="SB25" s="4">
        <v>0.431669089469565</v>
      </c>
      <c r="SC25" s="4">
        <v>-0.15244109458695701</v>
      </c>
      <c r="SD25" s="4">
        <v>-0.142190038608696</v>
      </c>
      <c r="SE25" s="4">
        <v>0.36606820549130398</v>
      </c>
      <c r="SF25" s="4">
        <v>0.431669089469565</v>
      </c>
      <c r="SG25" s="4">
        <v>0.25670061094285701</v>
      </c>
      <c r="SH25" s="4">
        <v>0.36934773085714301</v>
      </c>
      <c r="SI25" s="4">
        <v>0.222497808914286</v>
      </c>
      <c r="SJ25" s="4">
        <v>0.315365783457143</v>
      </c>
      <c r="SK25" s="4">
        <v>0.49190621814285701</v>
      </c>
      <c r="SL25" s="4">
        <v>0.40627703474285698</v>
      </c>
      <c r="SM25" s="4">
        <v>0.31151286154285701</v>
      </c>
      <c r="SN25" s="4">
        <v>0.47979246619999999</v>
      </c>
      <c r="SO25" s="4">
        <v>0.42714137674285702</v>
      </c>
      <c r="SP25" s="4">
        <v>0.24606526468571399</v>
      </c>
      <c r="SQ25" s="4">
        <v>0.36640675005714302</v>
      </c>
      <c r="SR25" s="4">
        <v>0.23697171868571401</v>
      </c>
      <c r="SS25" s="4">
        <v>22.39</v>
      </c>
      <c r="ST25" s="4">
        <v>20.442</v>
      </c>
      <c r="SU25" s="4">
        <v>25.655428571428601</v>
      </c>
      <c r="SV25" s="4">
        <v>33.107714285714302</v>
      </c>
      <c r="SW25" s="4">
        <v>33.290285714285702</v>
      </c>
      <c r="SX25" s="4">
        <v>22.8</v>
      </c>
      <c r="SY25" s="4">
        <v>22.716000000000001</v>
      </c>
      <c r="SZ25" s="4">
        <v>0.28126390000000001</v>
      </c>
      <c r="TA25" s="4">
        <v>0.263350422857143</v>
      </c>
      <c r="TB25" s="4">
        <v>49.355714285714299</v>
      </c>
      <c r="TC25" s="4">
        <v>50.399714285714303</v>
      </c>
      <c r="TD25" s="4">
        <v>62</v>
      </c>
      <c r="TE25" s="4">
        <f t="shared" si="74"/>
        <v>12.644285714285701</v>
      </c>
      <c r="TF25" s="4">
        <f t="shared" si="75"/>
        <v>11.600285714285697</v>
      </c>
      <c r="TG25" s="4">
        <v>1665.6645142857101</v>
      </c>
      <c r="TH25" s="4">
        <v>1689.3663714285699</v>
      </c>
      <c r="TI25" s="4">
        <v>0.21248839832571401</v>
      </c>
      <c r="TJ25" s="4">
        <v>0.21747618018857101</v>
      </c>
      <c r="TK25" s="4">
        <v>0.15652784541428599</v>
      </c>
      <c r="TL25" s="4">
        <v>0.12546359648285699</v>
      </c>
      <c r="TM25" s="4">
        <v>0.133903984422857</v>
      </c>
      <c r="TN25" s="4">
        <v>0.14127506956571401</v>
      </c>
      <c r="TO25" s="4">
        <v>7.6572473860000004E-2</v>
      </c>
      <c r="TP25" s="4">
        <v>4.7248013259999999E-2</v>
      </c>
      <c r="TQ25" s="4">
        <v>5.7923691665714303E-2</v>
      </c>
      <c r="TR25" s="4">
        <v>9.4608241337142907E-2</v>
      </c>
      <c r="TS25" s="4">
        <v>0.33869185532000001</v>
      </c>
      <c r="TT25" s="4">
        <v>0.37601783709428599</v>
      </c>
      <c r="TU25" s="4">
        <v>0.32192298541999997</v>
      </c>
      <c r="TV25" s="4">
        <v>0.31299310344571402</v>
      </c>
      <c r="TW25" s="4">
        <v>0.13599177183428601</v>
      </c>
      <c r="TX25" s="4">
        <v>0.17275269532000001</v>
      </c>
      <c r="TY25" s="4">
        <v>0.54075317863714301</v>
      </c>
      <c r="TZ25" s="4">
        <v>0.56079750338571399</v>
      </c>
      <c r="UA25" s="4">
        <v>0.431561693791429</v>
      </c>
      <c r="UB25" s="4">
        <v>0.63980613312571399</v>
      </c>
      <c r="UC25" s="4">
        <v>0.46158575575428601</v>
      </c>
      <c r="UD25" s="4">
        <v>0.66243019164285699</v>
      </c>
      <c r="UE25" s="4">
        <v>0.30929876966857101</v>
      </c>
      <c r="UF25" s="4">
        <v>0.46226861765999999</v>
      </c>
      <c r="UG25" s="4">
        <v>0.27003497875142901</v>
      </c>
      <c r="UH25" s="4">
        <v>0.41868069564857202</v>
      </c>
      <c r="UI25" s="4">
        <v>-0.141974398</v>
      </c>
      <c r="UJ25" s="4">
        <v>-8.8986133402857104E-2</v>
      </c>
      <c r="UK25" s="4">
        <v>0.46158575575428601</v>
      </c>
      <c r="UL25" s="4">
        <v>0.66243019164285699</v>
      </c>
      <c r="UM25" s="4">
        <v>0.14986734962000001</v>
      </c>
      <c r="UN25" s="4">
        <v>0.15661377920285699</v>
      </c>
      <c r="UO25" s="4">
        <v>9.6467722919999999E-2</v>
      </c>
      <c r="UP25" s="4">
        <v>9.2105297414285706E-2</v>
      </c>
      <c r="UQ25" s="4">
        <v>5.4258292208571403E-2</v>
      </c>
      <c r="UR25" s="4">
        <v>6.5515821877142902E-2</v>
      </c>
      <c r="US25" s="4">
        <v>0.36122415629142901</v>
      </c>
      <c r="UT25" s="4">
        <v>0.41758133817999998</v>
      </c>
      <c r="UU25" s="4">
        <v>0.39320576888571401</v>
      </c>
      <c r="UV25" s="4">
        <v>0.453584875557143</v>
      </c>
      <c r="UW25" s="4">
        <v>-0.175447247142857</v>
      </c>
      <c r="UX25" s="4">
        <v>-0.168298220514286</v>
      </c>
      <c r="UY25" s="4">
        <v>0.39320576888571401</v>
      </c>
      <c r="UZ25" s="4">
        <v>0.453584875557143</v>
      </c>
      <c r="VA25" s="4">
        <v>0.21921421420000001</v>
      </c>
      <c r="VB25" s="4">
        <v>0.31401655795</v>
      </c>
      <c r="VC25" s="4">
        <v>0.19758064522499999</v>
      </c>
      <c r="VD25" s="4">
        <v>0.26653233825</v>
      </c>
      <c r="VE25" s="4">
        <v>0.47060724144999999</v>
      </c>
      <c r="VF25" s="4">
        <v>0.39490731202500001</v>
      </c>
      <c r="VG25" s="4">
        <v>0.27352147850000003</v>
      </c>
      <c r="VH25" s="4">
        <v>0.47819863677500002</v>
      </c>
      <c r="VI25" s="4">
        <v>0.41058868500000001</v>
      </c>
      <c r="VJ25" s="4">
        <v>0.21257796775000001</v>
      </c>
      <c r="VK25" s="4">
        <v>0.31114364367500003</v>
      </c>
      <c r="VL25" s="4">
        <v>0.20692365272499999</v>
      </c>
      <c r="VM25" s="4">
        <v>32.084000000000003</v>
      </c>
      <c r="VN25" s="4">
        <v>31.25</v>
      </c>
      <c r="VO25" s="4">
        <v>15.688499999999999</v>
      </c>
      <c r="VP25" s="4">
        <v>38.755749999999999</v>
      </c>
      <c r="VQ25" s="4">
        <v>39.154249999999998</v>
      </c>
      <c r="VR25" s="4">
        <v>33.673499999999997</v>
      </c>
      <c r="VS25" s="4">
        <v>33.744</v>
      </c>
      <c r="VT25" s="4">
        <v>0.13923748975</v>
      </c>
      <c r="VU25" s="4">
        <v>0.13591021575000001</v>
      </c>
      <c r="VV25" s="4">
        <v>58.358249999999998</v>
      </c>
      <c r="VW25" s="4">
        <v>51.281500000000001</v>
      </c>
      <c r="VX25" s="4">
        <v>68.099999999999994</v>
      </c>
      <c r="VY25" s="4">
        <f t="shared" si="76"/>
        <v>9.7417499999999961</v>
      </c>
      <c r="VZ25" s="4">
        <f t="shared" si="77"/>
        <v>16.818499999999993</v>
      </c>
      <c r="WA25" s="4">
        <f t="shared" si="78"/>
        <v>13.280124999999995</v>
      </c>
      <c r="WB25" s="4">
        <v>1870.021</v>
      </c>
      <c r="WC25" s="4">
        <v>1709.371175</v>
      </c>
      <c r="WD25" s="4">
        <v>0.27199982065</v>
      </c>
      <c r="WE25" s="4">
        <v>0.27511382736000001</v>
      </c>
      <c r="WF25" s="4">
        <v>0.20045155889999999</v>
      </c>
      <c r="WG25" s="4">
        <v>0.19366977527500001</v>
      </c>
      <c r="WH25" s="4">
        <v>0.2115676376325</v>
      </c>
      <c r="WI25" s="4">
        <v>0.19834448715</v>
      </c>
      <c r="WJ25" s="4">
        <f t="shared" si="79"/>
        <v>0.20495606239125</v>
      </c>
      <c r="WK25" s="4">
        <v>0.1380436537775</v>
      </c>
      <c r="WL25" s="4">
        <v>0.1139668547675</v>
      </c>
      <c r="WM25" s="4">
        <v>7.5809410394999999E-2</v>
      </c>
      <c r="WN25" s="4">
        <v>8.6421668612500002E-2</v>
      </c>
      <c r="WO25" s="4">
        <v>0.39561486517</v>
      </c>
      <c r="WP25" s="4">
        <v>0.40708676987749998</v>
      </c>
      <c r="WQ25" s="4">
        <v>0.38424369937000002</v>
      </c>
      <c r="WR25" s="4">
        <v>0.3628191696725</v>
      </c>
      <c r="WS25" s="4">
        <v>0.13847335664249999</v>
      </c>
      <c r="WT25" s="4">
        <v>0.14844322782</v>
      </c>
      <c r="WU25" s="4">
        <v>0.75068649788499997</v>
      </c>
      <c r="WV25" s="4">
        <v>0.77116047404499999</v>
      </c>
      <c r="WW25" s="4">
        <v>0.35780313132000002</v>
      </c>
      <c r="WX25" s="4">
        <v>0.42848974298499998</v>
      </c>
      <c r="WY25" s="4">
        <v>0.40217721348500002</v>
      </c>
      <c r="WZ25" s="4">
        <v>0.46928254993500002</v>
      </c>
      <c r="XA25" s="4">
        <v>0.32656381432249998</v>
      </c>
      <c r="XB25" s="4">
        <v>0.35626417394249998</v>
      </c>
      <c r="XC25" s="4">
        <v>0.27627478365500002</v>
      </c>
      <c r="XD25" s="4">
        <v>0.30468967693499999</v>
      </c>
      <c r="XE25" s="4">
        <v>-0.242016374925</v>
      </c>
      <c r="XF25" s="4">
        <v>-0.202973722775</v>
      </c>
      <c r="XG25" s="4">
        <v>0.40217721348500002</v>
      </c>
      <c r="XH25" s="4">
        <v>0.46928254993500002</v>
      </c>
      <c r="XI25" s="4">
        <v>0.25108447495250003</v>
      </c>
      <c r="XJ25" s="4">
        <v>0.25170245656000001</v>
      </c>
      <c r="XK25" s="4">
        <v>0.16152911866</v>
      </c>
      <c r="XL25" s="4">
        <v>0.15107027237000001</v>
      </c>
      <c r="XM25" s="4">
        <v>9.3726739645000001E-2</v>
      </c>
      <c r="XN25" s="4">
        <v>0.1050085787975</v>
      </c>
      <c r="XO25" s="4">
        <v>0.37324839724999997</v>
      </c>
      <c r="XP25" s="4">
        <v>0.41850698395000002</v>
      </c>
      <c r="XQ25" s="4">
        <v>0.42730761888750002</v>
      </c>
      <c r="XR25" s="4">
        <v>0.47461031997499997</v>
      </c>
      <c r="XS25" s="4">
        <v>-0.27673990664999998</v>
      </c>
      <c r="XT25" s="4">
        <v>-0.26102631134999998</v>
      </c>
      <c r="XU25" s="4">
        <v>0.42730761888750002</v>
      </c>
      <c r="XV25" s="4">
        <v>0.47461031997499997</v>
      </c>
      <c r="XW25" s="4">
        <v>0.17852930470731701</v>
      </c>
      <c r="XX25" s="4">
        <v>0.22006607717073201</v>
      </c>
      <c r="XY25" s="4">
        <v>0.15737744497560999</v>
      </c>
      <c r="XZ25" s="4">
        <v>0.195636964390244</v>
      </c>
      <c r="YA25" s="4">
        <v>0.45228658534146299</v>
      </c>
      <c r="YB25" s="4">
        <v>0.34894751065853702</v>
      </c>
      <c r="YC25" s="4">
        <v>0.204528576634146</v>
      </c>
      <c r="YD25" s="4">
        <v>0.442880149390244</v>
      </c>
      <c r="YE25" s="4">
        <v>0.354163334658536</v>
      </c>
      <c r="YF25" s="4">
        <v>0.165732193121951</v>
      </c>
      <c r="YG25" s="4">
        <v>0.21446977204878101</v>
      </c>
      <c r="YH25" s="4">
        <v>0.15748206604878001</v>
      </c>
      <c r="YI25" s="4">
        <v>0.13182926829268299</v>
      </c>
      <c r="YJ25" s="4">
        <v>0.17968292682926801</v>
      </c>
      <c r="YK25" s="4">
        <v>7.4560975609756094E-2</v>
      </c>
      <c r="YL25" s="4">
        <v>0.13900000000000001</v>
      </c>
      <c r="YM25" s="4">
        <v>0.18570731707317101</v>
      </c>
      <c r="YN25" s="4">
        <v>7.5951219512195106E-2</v>
      </c>
      <c r="YO25" s="4">
        <v>0.13234146341463399</v>
      </c>
      <c r="YP25" s="4">
        <v>0.17990243902438999</v>
      </c>
      <c r="YQ25" s="4">
        <v>7.5707317073170702E-2</v>
      </c>
      <c r="YR25" s="4">
        <v>0.139682926829268</v>
      </c>
      <c r="YS25" s="4">
        <v>0.18453658536585399</v>
      </c>
      <c r="YT25" s="4">
        <v>7.4926829268292694E-2</v>
      </c>
      <c r="YU25" s="4">
        <v>32.221951219512199</v>
      </c>
      <c r="YV25" s="4">
        <v>30.36</v>
      </c>
      <c r="YW25" s="4">
        <v>19.469756097561</v>
      </c>
      <c r="YX25" s="4">
        <v>33.974634146341501</v>
      </c>
      <c r="YY25" s="4">
        <v>34.265121951219498</v>
      </c>
      <c r="YZ25" s="4">
        <v>33.28</v>
      </c>
      <c r="ZA25" s="4">
        <v>33.29</v>
      </c>
      <c r="ZB25" s="4">
        <v>2.1275254951219499E-2</v>
      </c>
      <c r="ZC25" s="4">
        <v>2.6437056097561001E-2</v>
      </c>
      <c r="ZD25" s="4">
        <v>57.635365853658499</v>
      </c>
      <c r="ZE25" s="4">
        <v>54.427073170731703</v>
      </c>
      <c r="ZF25" s="4">
        <v>80.900000000000006</v>
      </c>
      <c r="ZG25" s="4">
        <f t="shared" si="80"/>
        <v>23.264634146341507</v>
      </c>
      <c r="ZH25" s="4">
        <f t="shared" si="81"/>
        <v>26.472926829268303</v>
      </c>
      <c r="ZI25" s="4">
        <v>1853.62873170732</v>
      </c>
      <c r="ZJ25" s="4">
        <v>1780.78314634146</v>
      </c>
      <c r="ZK25" s="4">
        <v>0.36725779397073199</v>
      </c>
      <c r="ZL25" s="4">
        <v>0.39205630535365799</v>
      </c>
      <c r="ZM25" s="4">
        <v>0.26772241964146298</v>
      </c>
      <c r="ZN25" s="4">
        <v>0.28025588725365902</v>
      </c>
      <c r="ZO25" s="4">
        <v>0.34705943170487802</v>
      </c>
      <c r="ZP25" s="4">
        <v>0.342227731839024</v>
      </c>
      <c r="ZQ25" s="4">
        <v>0.24591424657073199</v>
      </c>
      <c r="ZR25" s="4">
        <v>0.22588375638292699</v>
      </c>
      <c r="ZS25" s="4">
        <v>0.110789190839024</v>
      </c>
      <c r="ZT25" s="4">
        <v>0.12669239023658499</v>
      </c>
      <c r="ZU25" s="4">
        <v>0.47465898150487801</v>
      </c>
      <c r="ZV25" s="4">
        <v>0.48050843332439003</v>
      </c>
      <c r="ZW25" s="4">
        <v>0.454669352751219</v>
      </c>
      <c r="ZX25" s="4">
        <v>0.43024836286097601</v>
      </c>
      <c r="ZY25" s="4">
        <v>0.12971201392439</v>
      </c>
      <c r="ZZ25" s="4">
        <v>0.108252090780488</v>
      </c>
      <c r="AAA25" s="4">
        <v>1.1715911055438999</v>
      </c>
      <c r="AAB25" s="4">
        <v>1.3224000850975599</v>
      </c>
      <c r="AAC25" s="4">
        <v>0.31964454152682897</v>
      </c>
      <c r="AAD25" s="4">
        <v>0.36366094977560998</v>
      </c>
      <c r="AAE25" s="4">
        <v>0.38679247732682898</v>
      </c>
      <c r="AAF25" s="4">
        <v>0.430578834626829</v>
      </c>
      <c r="AAG25" s="4">
        <v>0.369875523304878</v>
      </c>
      <c r="AAH25" s="4">
        <v>0.38908002616341503</v>
      </c>
      <c r="AAI25" s="4">
        <v>0.300636239753658</v>
      </c>
      <c r="AAJ25" s="4">
        <v>0.31634819449512203</v>
      </c>
      <c r="AAK25" s="4">
        <v>-0.39373070843902402</v>
      </c>
      <c r="AAL25" s="4">
        <v>-0.36666907378048802</v>
      </c>
      <c r="AAM25" s="4">
        <v>0.64188572742438998</v>
      </c>
      <c r="AAN25" s="4">
        <v>0.83403686850243897</v>
      </c>
      <c r="AAO25" s="4">
        <v>0.41785352415853699</v>
      </c>
      <c r="AAP25" s="4">
        <v>0.40878510438780502</v>
      </c>
      <c r="AAQ25" s="4">
        <v>0.29739188045609699</v>
      </c>
      <c r="AAR25" s="4">
        <v>0.27488972329756101</v>
      </c>
      <c r="AAS25" s="4">
        <v>0.13942141850000001</v>
      </c>
      <c r="AAT25" s="4">
        <v>0.15208317055853701</v>
      </c>
      <c r="AAU25" s="4">
        <v>0.33428543733170701</v>
      </c>
      <c r="AAV25" s="4">
        <v>0.37364694726829301</v>
      </c>
      <c r="AAW25" s="4">
        <v>0.41600426456585399</v>
      </c>
      <c r="AAX25" s="4">
        <v>0.45702850060487799</v>
      </c>
      <c r="AAY25" s="4">
        <v>-0.45488176626829302</v>
      </c>
      <c r="AAZ25" s="4">
        <v>-0.42837871746341499</v>
      </c>
      <c r="ABA25" s="4">
        <v>0.71504497816341495</v>
      </c>
      <c r="ABB25" s="4">
        <v>0.84581889144877997</v>
      </c>
      <c r="ABC25" s="4">
        <v>0.146339017095238</v>
      </c>
      <c r="ABD25" s="4">
        <v>0.159840629761905</v>
      </c>
      <c r="ABE25" s="4">
        <v>0.11921964976190499</v>
      </c>
      <c r="ABF25" s="4">
        <v>0.16181504345238101</v>
      </c>
      <c r="ABG25" s="4">
        <v>0.44585631547619098</v>
      </c>
      <c r="ABH25" s="4">
        <v>0.32386643902380902</v>
      </c>
      <c r="ABI25" s="4">
        <v>0.156054761904762</v>
      </c>
      <c r="ABJ25" s="4">
        <v>0.41018394385714302</v>
      </c>
      <c r="ABK25" s="4">
        <v>0.292657497833333</v>
      </c>
      <c r="ABL25" s="4">
        <v>0.128001872952381</v>
      </c>
      <c r="ABM25" s="4">
        <v>0.148032191785714</v>
      </c>
      <c r="ABN25" s="4">
        <v>0.128497913166667</v>
      </c>
      <c r="ABO25" s="4">
        <v>0.107642857142857</v>
      </c>
      <c r="ABP25" s="4">
        <v>0.15559523809523801</v>
      </c>
      <c r="ABQ25" s="4">
        <v>4.9690476190476202E-2</v>
      </c>
      <c r="ABR25" s="4">
        <v>0.114190476190476</v>
      </c>
      <c r="ABS25" s="4">
        <v>0.161690476190476</v>
      </c>
      <c r="ABT25" s="4">
        <v>4.9404761904761903E-2</v>
      </c>
      <c r="ABU25" s="4">
        <v>0.108071428571429</v>
      </c>
      <c r="ABV25" s="4">
        <v>0.15654761904761899</v>
      </c>
      <c r="ABW25" s="4">
        <v>5.00714285714286E-2</v>
      </c>
      <c r="ABX25" s="4">
        <v>0.11528571428571401</v>
      </c>
      <c r="ABY25" s="4">
        <v>0.161357142857143</v>
      </c>
      <c r="ABZ25" s="4">
        <v>4.8571428571428599E-2</v>
      </c>
      <c r="ACA25" s="4">
        <v>33.43</v>
      </c>
      <c r="ACB25" s="4">
        <v>32.199285714285701</v>
      </c>
      <c r="ACC25" s="4">
        <v>19.711190476190499</v>
      </c>
      <c r="ACD25" s="4">
        <v>32.785952380952402</v>
      </c>
      <c r="ACE25" s="4">
        <v>33.172142857142902</v>
      </c>
      <c r="ACF25" s="4">
        <v>33.806666666666601</v>
      </c>
      <c r="ACG25" s="4">
        <v>33.873333333333299</v>
      </c>
      <c r="ACH25" s="4">
        <v>-2.41854375238095E-2</v>
      </c>
      <c r="ACI25" s="4">
        <v>-1.41807276190476E-2</v>
      </c>
      <c r="ACJ25" s="4">
        <v>64.699285714285693</v>
      </c>
      <c r="ACK25" s="4">
        <v>60.705952380952397</v>
      </c>
      <c r="ACL25" s="4">
        <v>97.1</v>
      </c>
      <c r="ACM25" s="4">
        <f t="shared" si="82"/>
        <v>32.400714285714301</v>
      </c>
      <c r="ACN25" s="4">
        <f t="shared" si="83"/>
        <v>36.394047619047598</v>
      </c>
      <c r="ACO25" s="4">
        <f t="shared" si="84"/>
        <v>34.397380952380949</v>
      </c>
      <c r="ACP25" s="4">
        <v>2013.9683333333301</v>
      </c>
      <c r="ACQ25" s="4">
        <v>1923.3211428571401</v>
      </c>
      <c r="ACR25" s="4">
        <v>0.447663039554762</v>
      </c>
      <c r="ACS25" s="4">
        <v>0.46483553335476202</v>
      </c>
      <c r="ACT25" s="4">
        <v>0.30401213468333299</v>
      </c>
      <c r="ACU25" s="4">
        <v>0.331806368702381</v>
      </c>
      <c r="ACV25" s="4">
        <v>0.46886600894047598</v>
      </c>
      <c r="ACW25" s="4">
        <v>0.470059277945238</v>
      </c>
      <c r="ACX25" s="4">
        <v>0.32815458780476198</v>
      </c>
      <c r="ACY25" s="4">
        <v>0.33777283616904802</v>
      </c>
      <c r="ACZ25" s="4">
        <v>0.16666355436666699</v>
      </c>
      <c r="ADA25" s="4">
        <v>0.157491642854762</v>
      </c>
      <c r="ADB25" s="4">
        <v>0.52205129535714301</v>
      </c>
      <c r="ADC25" s="4">
        <v>0.57576997989761902</v>
      </c>
      <c r="ADD25" s="4">
        <v>0.52342110893809501</v>
      </c>
      <c r="ADE25" s="4">
        <v>0.50337490579047595</v>
      </c>
      <c r="ADF25" s="4">
        <v>9.6845444323809496E-2</v>
      </c>
      <c r="ADG25" s="4">
        <v>0.15164330511190499</v>
      </c>
      <c r="ADH25" s="4">
        <v>1.63353348136667</v>
      </c>
      <c r="ADI25" s="4">
        <v>1.7607181713380899</v>
      </c>
      <c r="ADJ25" s="4">
        <v>0.35537289818809498</v>
      </c>
      <c r="ADK25" s="4">
        <v>0.33361352398333299</v>
      </c>
      <c r="ADL25" s="4">
        <v>0.446904608183333</v>
      </c>
      <c r="ADM25" s="4">
        <v>0.42081205765714302</v>
      </c>
      <c r="ADN25" s="4">
        <v>0.46133865085714298</v>
      </c>
      <c r="ADO25" s="4">
        <v>0.42385839587381002</v>
      </c>
      <c r="ADP25" s="4">
        <v>0.37217331907142898</v>
      </c>
      <c r="ADQ25" s="4">
        <v>0.33721980006428598</v>
      </c>
      <c r="ADR25" s="4">
        <v>-0.49338160904761902</v>
      </c>
      <c r="ADS25" s="4">
        <v>-0.50328345438095201</v>
      </c>
      <c r="ADT25" s="4">
        <v>0.81612750601904704</v>
      </c>
      <c r="ADU25" s="4">
        <v>0.77142678470714299</v>
      </c>
      <c r="ADV25" s="4">
        <v>0.53171942837142805</v>
      </c>
      <c r="ADW25" s="4">
        <v>0.51401638070952405</v>
      </c>
      <c r="ADX25" s="4">
        <v>0.401019395988095</v>
      </c>
      <c r="ADY25" s="4">
        <v>0.36737770225238098</v>
      </c>
      <c r="ADZ25" s="4">
        <v>0.168071922478571</v>
      </c>
      <c r="AEA25" s="4">
        <v>0.18194098589285701</v>
      </c>
      <c r="AEB25" s="4">
        <v>0.31646305297618998</v>
      </c>
      <c r="AEC25" s="4">
        <v>0.35427860679523798</v>
      </c>
      <c r="AED25" s="4">
        <v>0.41476887133809498</v>
      </c>
      <c r="AEE25" s="4">
        <v>0.454026519280952</v>
      </c>
      <c r="AEF25" s="4">
        <v>-0.56988331080952404</v>
      </c>
      <c r="AEG25" s="4">
        <v>-0.535545137261905</v>
      </c>
      <c r="AEH25" s="4">
        <v>0.71160535167857197</v>
      </c>
      <c r="AEI25" s="4">
        <v>0.83434977707618996</v>
      </c>
      <c r="AEJ25" s="4">
        <v>0.14282777075675701</v>
      </c>
      <c r="AEK25" s="4">
        <v>0.148115916135135</v>
      </c>
      <c r="AEL25" s="4">
        <v>0.115225727945946</v>
      </c>
      <c r="AEM25" s="4">
        <v>0.14865811270270299</v>
      </c>
      <c r="AEN25" s="4">
        <v>0.44314207732432398</v>
      </c>
      <c r="AEO25" s="4">
        <v>0.30499162964864901</v>
      </c>
      <c r="AEP25" s="4">
        <v>0.147118617189189</v>
      </c>
      <c r="AEQ25" s="4">
        <v>0.38894063567567599</v>
      </c>
      <c r="AER25" s="4">
        <v>0.28085330421621602</v>
      </c>
      <c r="AES25" s="4">
        <v>0.122024231675676</v>
      </c>
      <c r="AET25" s="4">
        <v>0.136309036081081</v>
      </c>
      <c r="AEU25" s="4">
        <v>0.119668250567568</v>
      </c>
      <c r="AEV25" s="4">
        <v>0.11078378378378401</v>
      </c>
      <c r="AEW25" s="4">
        <v>0.16418918918918901</v>
      </c>
      <c r="AEX25" s="4">
        <v>4.3999999999999997E-2</v>
      </c>
      <c r="AEY25" s="4">
        <v>0.114972972972973</v>
      </c>
      <c r="AEZ25" s="4">
        <v>0.16451351351351401</v>
      </c>
      <c r="AFA25" s="4">
        <v>4.5216216216216201E-2</v>
      </c>
      <c r="AFB25" s="4">
        <v>0.110675675675676</v>
      </c>
      <c r="AFC25" s="4">
        <v>0.16189189189189199</v>
      </c>
      <c r="AFD25" s="4">
        <v>4.4864864864864899E-2</v>
      </c>
      <c r="AFE25" s="4">
        <v>0.114891891891892</v>
      </c>
      <c r="AFF25" s="4">
        <v>0.16218918918918901</v>
      </c>
      <c r="AFG25" s="4">
        <v>4.5081081081081102E-2</v>
      </c>
      <c r="AFH25" s="4">
        <v>30.53</v>
      </c>
      <c r="AFI25" s="4">
        <v>33.304864864864903</v>
      </c>
      <c r="AFJ25" s="4">
        <v>19.6027027027027</v>
      </c>
      <c r="AFK25" s="4">
        <v>34.317027027027002</v>
      </c>
      <c r="AFL25" s="4">
        <v>33.773243243243201</v>
      </c>
      <c r="AFM25" s="4">
        <v>35.214054054054102</v>
      </c>
      <c r="AFN25" s="4">
        <v>35.343783783783799</v>
      </c>
      <c r="AFO25" s="4">
        <v>-2.1239678540540499E-2</v>
      </c>
      <c r="AFP25" s="4">
        <v>-3.5182795540540497E-2</v>
      </c>
      <c r="AFQ25" s="4">
        <v>64.259729729729699</v>
      </c>
      <c r="AFR25" s="4">
        <v>62.234594594594597</v>
      </c>
      <c r="AFS25" s="4">
        <v>101.2</v>
      </c>
      <c r="AFT25" s="4">
        <f t="shared" si="85"/>
        <v>36.940270270270304</v>
      </c>
      <c r="AFU25" s="4">
        <f t="shared" si="86"/>
        <v>38.965405405405406</v>
      </c>
      <c r="AFV25" s="4">
        <f t="shared" si="87"/>
        <v>37.952837837837855</v>
      </c>
      <c r="AFW25" s="4">
        <v>2004.0058918918901</v>
      </c>
      <c r="AFX25" s="4">
        <v>1958.04767567568</v>
      </c>
      <c r="AFY25" s="4">
        <v>0.45019562954054099</v>
      </c>
      <c r="AFZ25" s="4">
        <v>0.49354789805945898</v>
      </c>
      <c r="AGA25" s="4">
        <v>0.31206359564864899</v>
      </c>
      <c r="AGB25" s="4">
        <v>0.34293322142432398</v>
      </c>
      <c r="AGC25" s="4">
        <v>0.480533025475676</v>
      </c>
      <c r="AGD25" s="4">
        <v>0.49573955465675701</v>
      </c>
      <c r="AGE25" s="4">
        <f t="shared" si="88"/>
        <v>0.4881362900662165</v>
      </c>
      <c r="AGF25" s="4">
        <v>0.34650228948918899</v>
      </c>
      <c r="AGG25" s="4">
        <v>0.34518086631891898</v>
      </c>
      <c r="AGH25" s="4">
        <v>0.16101238670540499</v>
      </c>
      <c r="AGI25" s="4">
        <v>0.182272961613513</v>
      </c>
      <c r="AGJ25" s="4">
        <v>0.52864065849729702</v>
      </c>
      <c r="AGK25" s="4">
        <v>0.58390132144054097</v>
      </c>
      <c r="AGL25" s="4">
        <v>0.52171946542162195</v>
      </c>
      <c r="AGM25" s="4">
        <v>0.50872826147567596</v>
      </c>
      <c r="AGN25" s="4">
        <v>0.10295830680540501</v>
      </c>
      <c r="AGO25" s="4">
        <v>0.126716785554054</v>
      </c>
      <c r="AGP25" s="4">
        <v>1.6483554255675701</v>
      </c>
      <c r="AGQ25" s="4">
        <v>1.9889577347540499</v>
      </c>
      <c r="AGR25" s="4">
        <v>0.33578094989729701</v>
      </c>
      <c r="AGS25" s="4">
        <v>0.36368281975945899</v>
      </c>
      <c r="AGT25" s="4">
        <v>0.42744668293243199</v>
      </c>
      <c r="AGU25" s="4">
        <v>0.45761697749189201</v>
      </c>
      <c r="AGV25" s="4">
        <v>0.44645260542702703</v>
      </c>
      <c r="AGW25" s="4">
        <v>0.45915347343783802</v>
      </c>
      <c r="AGX25" s="4">
        <v>0.35775246065945998</v>
      </c>
      <c r="AGY25" s="4">
        <v>0.365375616751351</v>
      </c>
      <c r="AGZ25" s="4">
        <v>-0.51376237986486495</v>
      </c>
      <c r="AHA25" s="4">
        <v>-0.51206278454054099</v>
      </c>
      <c r="AHB25" s="4">
        <v>0.75373184071891897</v>
      </c>
      <c r="AHC25" s="4">
        <v>0.901055075451351</v>
      </c>
      <c r="AHD25" s="4">
        <v>0.56371496411351396</v>
      </c>
      <c r="AHE25" s="4">
        <v>0.56969299855405398</v>
      </c>
      <c r="AHF25" s="4">
        <v>0.43474484920270301</v>
      </c>
      <c r="AHG25" s="4">
        <v>0.42709913344594602</v>
      </c>
      <c r="AHH25" s="4">
        <v>0.1727422401</v>
      </c>
      <c r="AHI25" s="4">
        <v>0.190150787643243</v>
      </c>
      <c r="AHJ25" s="4">
        <v>0.30665380848648699</v>
      </c>
      <c r="AHK25" s="4">
        <v>0.333862200035135</v>
      </c>
      <c r="AHL25" s="4">
        <v>0.40878171320000001</v>
      </c>
      <c r="AHM25" s="4">
        <v>0.44041077258648698</v>
      </c>
      <c r="AHN25" s="4">
        <v>-0.60365360594594597</v>
      </c>
      <c r="AHO25" s="4">
        <v>-0.59662523713513504</v>
      </c>
      <c r="AHP25" s="4">
        <v>0.69398330331621605</v>
      </c>
      <c r="AHQ25" s="4">
        <v>0.78884509397027003</v>
      </c>
      <c r="AHR25" s="4">
        <v>0.118982410627907</v>
      </c>
      <c r="AHS25" s="4">
        <v>0.122574463627907</v>
      </c>
      <c r="AHT25" s="4">
        <v>9.3450162674418594E-2</v>
      </c>
      <c r="AHU25" s="4">
        <v>0.121326770930233</v>
      </c>
      <c r="AHV25" s="4">
        <v>0.35415262337209302</v>
      </c>
      <c r="AHW25" s="4">
        <v>0.26539138027907</v>
      </c>
      <c r="AHX25" s="4">
        <v>0.12422025034883701</v>
      </c>
      <c r="AHY25" s="4">
        <v>0.34110591865116302</v>
      </c>
      <c r="AHZ25" s="4">
        <v>0.240564177023256</v>
      </c>
      <c r="AIA25" s="4">
        <v>0.10705557432558099</v>
      </c>
      <c r="AIB25" s="4">
        <v>0.116257945139535</v>
      </c>
      <c r="AIC25" s="4">
        <v>0.10091449183720901</v>
      </c>
      <c r="AID25" s="4">
        <v>9.0372093023255801E-2</v>
      </c>
      <c r="AIE25" s="4">
        <v>0.13241860465116301</v>
      </c>
      <c r="AIF25" s="4">
        <v>3.5674418604651197E-2</v>
      </c>
      <c r="AIG25" s="4">
        <v>9.4627906976744197E-2</v>
      </c>
      <c r="AIH25" s="4">
        <v>0.133488372093023</v>
      </c>
      <c r="AII25" s="4">
        <v>3.6325581395348798E-2</v>
      </c>
      <c r="AIJ25" s="4">
        <v>9.1046511627907001E-2</v>
      </c>
      <c r="AIK25" s="4">
        <v>0.132069767441861</v>
      </c>
      <c r="AIL25" s="4">
        <v>3.6232558139534903E-2</v>
      </c>
      <c r="AIM25" s="4">
        <v>9.6465116279069799E-2</v>
      </c>
      <c r="AIN25" s="4">
        <v>0.13360465116279099</v>
      </c>
      <c r="AIO25" s="4">
        <v>3.5930232558139499E-2</v>
      </c>
      <c r="AIP25" s="4">
        <v>29.296744186046499</v>
      </c>
      <c r="AIQ25" s="4">
        <v>26.266976744186</v>
      </c>
      <c r="AIR25" s="4">
        <v>17.9009302325581</v>
      </c>
      <c r="AIS25" s="4">
        <v>29.540697674418599</v>
      </c>
      <c r="AIT25" s="4">
        <v>28.832325581395299</v>
      </c>
      <c r="AIU25" s="4">
        <v>28.92</v>
      </c>
      <c r="AIV25" s="4">
        <v>28.9902325581395</v>
      </c>
      <c r="AIW25" s="4">
        <v>1.91053327209302E-2</v>
      </c>
      <c r="AIX25" s="4">
        <v>-8.7415116279069703E-4</v>
      </c>
      <c r="AIY25" s="4">
        <v>74.42</v>
      </c>
      <c r="AIZ25" s="4">
        <v>71.265581395348804</v>
      </c>
      <c r="AJA25" s="4">
        <v>116</v>
      </c>
      <c r="AJB25" s="4">
        <f t="shared" si="89"/>
        <v>41.58</v>
      </c>
      <c r="AJC25" s="4">
        <f t="shared" si="90"/>
        <v>44.734418604651196</v>
      </c>
      <c r="AJD25" s="4">
        <f t="shared" si="91"/>
        <v>43.157209302325597</v>
      </c>
      <c r="AJE25" s="4">
        <v>2234.59425581395</v>
      </c>
      <c r="AJF25" s="4">
        <v>2163.0134418604698</v>
      </c>
      <c r="AJG25" s="4">
        <v>0.46467280730465099</v>
      </c>
      <c r="AJH25" s="4">
        <v>0.48458839226046502</v>
      </c>
      <c r="AJI25" s="4">
        <v>0.31853669387209299</v>
      </c>
      <c r="AJJ25" s="4">
        <v>0.37119995726744198</v>
      </c>
      <c r="AJK25" s="4">
        <v>0.49050335647441901</v>
      </c>
      <c r="AJL25" s="4">
        <v>0.48054714871395299</v>
      </c>
      <c r="AJM25" s="4">
        <f t="shared" si="92"/>
        <v>0.485525252594186</v>
      </c>
      <c r="AJN25" s="4">
        <v>0.34831407603953501</v>
      </c>
      <c r="AJO25" s="4">
        <v>0.36716452502325603</v>
      </c>
      <c r="AJP25" s="4">
        <v>0.172019273455814</v>
      </c>
      <c r="AJQ25" s="4">
        <v>0.13955148821162799</v>
      </c>
      <c r="AJR25" s="4">
        <v>0.54246634172790698</v>
      </c>
      <c r="AJS25" s="4">
        <v>0.577945894418605</v>
      </c>
      <c r="AJT25" s="4">
        <v>0.521135369739535</v>
      </c>
      <c r="AJU25" s="4">
        <v>0.492130276588372</v>
      </c>
      <c r="AJV25" s="4">
        <v>0.103829390913954</v>
      </c>
      <c r="AJW25" s="4">
        <v>0.12983946529534901</v>
      </c>
      <c r="AJX25" s="4">
        <v>1.7509306838744201</v>
      </c>
      <c r="AJY25" s="4">
        <v>1.92630529333721</v>
      </c>
      <c r="AJZ25" s="4">
        <v>0.35025104140000002</v>
      </c>
      <c r="AKA25" s="4">
        <v>0.28131459043488399</v>
      </c>
      <c r="AKB25" s="4">
        <v>0.444900175825581</v>
      </c>
      <c r="AKC25" s="4">
        <v>0.36298279071627898</v>
      </c>
      <c r="AKD25" s="4">
        <v>0.46119306584418601</v>
      </c>
      <c r="AKE25" s="4">
        <v>0.36115056700930198</v>
      </c>
      <c r="AKF25" s="4">
        <v>0.36931272956744199</v>
      </c>
      <c r="AKG25" s="4">
        <v>0.27949695226279098</v>
      </c>
      <c r="AKH25" s="4">
        <v>-0.51587276532558102</v>
      </c>
      <c r="AKI25" s="4">
        <v>-0.53585451137209295</v>
      </c>
      <c r="AKJ25" s="4">
        <v>0.81059214924185996</v>
      </c>
      <c r="AKK25" s="4">
        <v>0.62780286594883705</v>
      </c>
      <c r="AKL25" s="4">
        <v>0.57091123405116295</v>
      </c>
      <c r="AKM25" s="4">
        <v>0.57044775271395298</v>
      </c>
      <c r="AKN25" s="4">
        <v>0.45012867893953501</v>
      </c>
      <c r="AKO25" s="4">
        <v>0.43198019277907002</v>
      </c>
      <c r="AKP25" s="4">
        <v>0.16453640924186</v>
      </c>
      <c r="AKQ25" s="4">
        <v>0.18532352204883701</v>
      </c>
      <c r="AKR25" s="22">
        <v>-9999</v>
      </c>
      <c r="AKS25" s="4">
        <v>0.28805100502558101</v>
      </c>
      <c r="AKT25" s="4">
        <v>0.32472796785116298</v>
      </c>
      <c r="AKU25" s="4">
        <v>0.38847473993720899</v>
      </c>
      <c r="AKV25" s="4">
        <v>0.43003490127674399</v>
      </c>
      <c r="AKW25" s="4">
        <v>-0.61861328332558196</v>
      </c>
      <c r="AKX25" s="4">
        <v>-0.60172112916279097</v>
      </c>
      <c r="AKY25" s="4">
        <v>0.63834646501162795</v>
      </c>
      <c r="AKZ25" s="4">
        <v>0.75785421787907004</v>
      </c>
      <c r="ALA25" s="4">
        <v>8.9261934624999997E-2</v>
      </c>
      <c r="ALB25" s="4">
        <v>8.9936494000000006E-2</v>
      </c>
      <c r="ALC25" s="4">
        <v>7.5464824156249999E-2</v>
      </c>
      <c r="ALD25" s="4">
        <v>9.4680281656250004E-2</v>
      </c>
      <c r="ALE25" s="4">
        <v>0.27539797487500001</v>
      </c>
      <c r="ALF25" s="4">
        <v>0.18015298921875</v>
      </c>
      <c r="ALG25" s="4">
        <v>9.6223919374999994E-2</v>
      </c>
      <c r="ALH25" s="4">
        <v>0.25885007368750002</v>
      </c>
      <c r="ALI25" s="4">
        <v>0.18716377568750001</v>
      </c>
      <c r="ALJ25" s="4">
        <v>7.60385005625E-2</v>
      </c>
      <c r="ALK25" s="4">
        <v>8.7028420499999995E-2</v>
      </c>
      <c r="ALL25" s="4">
        <v>8.2097138593749994E-2</v>
      </c>
      <c r="ALM25" s="4">
        <v>6.9062499999999999E-2</v>
      </c>
      <c r="ALN25" s="4">
        <v>0.10090625</v>
      </c>
      <c r="ALO25" s="4">
        <v>2.5000000000000001E-2</v>
      </c>
      <c r="ALP25" s="4">
        <v>7.0843749999999997E-2</v>
      </c>
      <c r="ALQ25" s="4">
        <v>9.9343749999999995E-2</v>
      </c>
      <c r="ALR25" s="4">
        <v>2.6749999999999999E-2</v>
      </c>
      <c r="ALS25" s="4">
        <v>34.270000000000003</v>
      </c>
      <c r="ALT25" s="4">
        <v>34.450000000000003</v>
      </c>
      <c r="ALU25" s="4">
        <v>16.090624999999999</v>
      </c>
      <c r="ALV25" s="4">
        <v>31.5778125</v>
      </c>
      <c r="ALW25" s="4">
        <v>31.471250000000001</v>
      </c>
      <c r="ALX25" s="4">
        <v>34.553750000000001</v>
      </c>
      <c r="ALY25" s="4">
        <v>34.720624999999998</v>
      </c>
      <c r="ALZ25" s="4">
        <v>-7.4785805937500005E-2</v>
      </c>
      <c r="AMA25" s="4">
        <v>-7.4320184375000001E-2</v>
      </c>
      <c r="AMB25" s="4">
        <v>89.881249999999994</v>
      </c>
      <c r="AMC25" s="4">
        <v>86.821562499999999</v>
      </c>
      <c r="AMD25" s="4">
        <v>140</v>
      </c>
      <c r="AME25" s="4">
        <f t="shared" si="94"/>
        <v>50.118750000000006</v>
      </c>
      <c r="AMF25" s="4">
        <f t="shared" si="95"/>
        <v>53.178437500000001</v>
      </c>
      <c r="AMG25" s="4">
        <f t="shared" si="96"/>
        <v>51.648593750000003</v>
      </c>
      <c r="AMH25" s="4">
        <v>2585.68028125</v>
      </c>
      <c r="AMI25" s="4">
        <v>2516.11909375</v>
      </c>
      <c r="AMJ25" s="4">
        <v>0.45664787535625001</v>
      </c>
      <c r="AMK25" s="4">
        <v>0.48431012443749999</v>
      </c>
      <c r="AML25" s="4">
        <v>0.32036592661875002</v>
      </c>
      <c r="AMM25" s="4">
        <v>0.30903342515312499</v>
      </c>
      <c r="AMN25" s="4">
        <v>0.49558932835000002</v>
      </c>
      <c r="AMO25" s="4">
        <v>0.50414378974374996</v>
      </c>
      <c r="AMP25" s="4">
        <f t="shared" si="97"/>
        <v>0.49986655904687499</v>
      </c>
      <c r="AMQ25" s="4">
        <v>0.36496776042812501</v>
      </c>
      <c r="AMR25" s="4">
        <v>0.33208370498437501</v>
      </c>
      <c r="AMS25" s="4">
        <v>0.15991492326562501</v>
      </c>
      <c r="AMT25" s="4">
        <v>0.20638683624375001</v>
      </c>
      <c r="AMU25" s="4">
        <v>0.51766213696562502</v>
      </c>
      <c r="AMV25" s="4">
        <v>0.56601417044687496</v>
      </c>
      <c r="AMW25" s="4">
        <v>0.54493971735312496</v>
      </c>
      <c r="AMX25" s="4">
        <v>0.50634724338437498</v>
      </c>
      <c r="AMY25" s="4">
        <v>7.9660423218749998E-2</v>
      </c>
      <c r="AMZ25" s="4">
        <v>0.112904788271875</v>
      </c>
      <c r="ANA25" s="4">
        <v>1.6937326424375001</v>
      </c>
      <c r="ANB25" s="4">
        <v>1.9153387651</v>
      </c>
      <c r="ANC25" s="4">
        <v>0.32219793678749997</v>
      </c>
      <c r="AND25" s="4">
        <v>0.40230627769062499</v>
      </c>
      <c r="ANE25" s="4">
        <v>0.41433086687187498</v>
      </c>
      <c r="ANF25" s="4">
        <v>0.49600835825</v>
      </c>
      <c r="ANG25" s="4">
        <v>0.4374677179625</v>
      </c>
      <c r="ANH25" s="4">
        <v>0.50898573580937501</v>
      </c>
      <c r="ANI25" s="4">
        <v>0.34907866574375002</v>
      </c>
      <c r="ANJ25" s="4">
        <v>0.41779475190624998</v>
      </c>
      <c r="ANK25" s="4">
        <v>-0.53365190053125</v>
      </c>
      <c r="ANL25" s="4">
        <v>-0.49670439</v>
      </c>
      <c r="ANM25" s="4">
        <v>0.72372299847812505</v>
      </c>
      <c r="ANN25" s="4">
        <v>1.1370456845125001</v>
      </c>
      <c r="ANO25" s="4">
        <v>0.57189299450624997</v>
      </c>
      <c r="ANP25" s="4">
        <v>0.60219647733125004</v>
      </c>
      <c r="ANQ25" s="22">
        <v>-9999</v>
      </c>
      <c r="ANR25" s="4">
        <v>0.45057580280624998</v>
      </c>
      <c r="ANS25" s="4">
        <v>0.46860297312187499</v>
      </c>
      <c r="ANT25" s="4">
        <v>0.16567331120000001</v>
      </c>
      <c r="ANU25" s="4">
        <v>0.186898930140625</v>
      </c>
      <c r="ANV25" s="4">
        <v>0.28899803318878198</v>
      </c>
      <c r="ANW25" s="4">
        <v>0.31041517844206501</v>
      </c>
      <c r="ANX25" s="4">
        <v>0.38943401892187501</v>
      </c>
      <c r="ANY25" s="4">
        <v>0.41860160021874998</v>
      </c>
      <c r="ANZ25" s="4">
        <v>-0.61925255071874996</v>
      </c>
      <c r="AOA25" s="4">
        <v>-0.63723531056250005</v>
      </c>
      <c r="AOB25" s="4">
        <v>0.64222209465625002</v>
      </c>
      <c r="AOC25" s="4">
        <v>0.72423450439062498</v>
      </c>
      <c r="AOD25" s="4">
        <v>8.4431910947368405E-2</v>
      </c>
      <c r="AOE25" s="4">
        <v>9.2173012026315795E-2</v>
      </c>
      <c r="AOF25" s="4">
        <v>7.08388025526316E-2</v>
      </c>
      <c r="AOG25" s="4">
        <v>9.6751312210526297E-2</v>
      </c>
      <c r="AOH25" s="4">
        <v>0.27548329952631601</v>
      </c>
      <c r="AOI25" s="4">
        <v>0.199610136447368</v>
      </c>
      <c r="AOJ25" s="4">
        <v>9.6649280815789496E-2</v>
      </c>
      <c r="AOK25" s="4">
        <v>0.25150800628947401</v>
      </c>
      <c r="AOL25" s="4">
        <v>0.179169251842105</v>
      </c>
      <c r="AOM25" s="4">
        <v>7.9850426026315799E-2</v>
      </c>
      <c r="AON25" s="4">
        <v>9.3201534184210497E-2</v>
      </c>
      <c r="AOO25" s="4">
        <v>7.8477724657894696E-2</v>
      </c>
      <c r="AOP25" s="4">
        <v>6.6078947368421001E-2</v>
      </c>
      <c r="AOQ25" s="4">
        <v>9.5631578947368401E-2</v>
      </c>
      <c r="AOR25" s="4">
        <v>2.6973684210526299E-2</v>
      </c>
      <c r="AOS25" s="4">
        <v>6.8789473684210595E-2</v>
      </c>
      <c r="AOT25" s="4">
        <v>9.6184210526315803E-2</v>
      </c>
      <c r="AOU25" s="4">
        <v>2.7473684210526299E-2</v>
      </c>
      <c r="AOV25" s="4">
        <v>35.24</v>
      </c>
      <c r="AOW25" s="4">
        <v>36.046842105263103</v>
      </c>
      <c r="AOX25" s="4">
        <v>13.098684210526301</v>
      </c>
      <c r="AOY25" s="4">
        <v>32.955789473684199</v>
      </c>
      <c r="AOZ25" s="4">
        <v>32.454473684210498</v>
      </c>
      <c r="APA25" s="4">
        <v>36.446842105263201</v>
      </c>
      <c r="APB25" s="4">
        <v>36.540526315789499</v>
      </c>
      <c r="APC25" s="4">
        <v>-8.8616323947368403E-2</v>
      </c>
      <c r="APD25" s="4">
        <v>-9.4168207894736899E-2</v>
      </c>
      <c r="APE25" s="4">
        <v>92.852631578947395</v>
      </c>
      <c r="APF25" s="4">
        <v>87.435789473684196</v>
      </c>
      <c r="APG25" s="4">
        <v>140</v>
      </c>
      <c r="APH25" s="4">
        <f t="shared" si="98"/>
        <v>47.147368421052605</v>
      </c>
      <c r="API25" s="4">
        <f t="shared" si="99"/>
        <v>52.564210526315804</v>
      </c>
      <c r="APJ25" s="4">
        <f t="shared" si="100"/>
        <v>49.855789473684204</v>
      </c>
      <c r="APK25" s="4">
        <v>2653.2764473684201</v>
      </c>
      <c r="APL25" s="4">
        <v>2529.9845526315798</v>
      </c>
      <c r="APM25" s="4">
        <v>0.44352350807105301</v>
      </c>
      <c r="APN25" s="4">
        <v>0.47295625036315803</v>
      </c>
      <c r="APO25" s="4">
        <v>0.29887026809473699</v>
      </c>
      <c r="APP25" s="4">
        <v>0.34518938932105298</v>
      </c>
      <c r="APQ25" s="4">
        <v>0.45797018189210498</v>
      </c>
      <c r="APR25" s="4">
        <v>0.49146822477631602</v>
      </c>
      <c r="APS25" s="4">
        <f t="shared" si="101"/>
        <v>0.47471920333421047</v>
      </c>
      <c r="APT25" s="4">
        <v>0.31555783513420999</v>
      </c>
      <c r="APU25" s="4">
        <v>0.36637796805526301</v>
      </c>
      <c r="APV25" s="4">
        <v>0.16717773568157901</v>
      </c>
      <c r="APW25" s="4">
        <v>0.15412468513684199</v>
      </c>
      <c r="APX25" s="4">
        <v>0.52355746077631604</v>
      </c>
      <c r="APY25" s="4">
        <v>0.58435137577368401</v>
      </c>
      <c r="APZ25" s="4">
        <v>0.51713077709999999</v>
      </c>
      <c r="AQA25" s="4">
        <v>0.52351901167105297</v>
      </c>
      <c r="AQB25" s="4">
        <v>0.104315618644737</v>
      </c>
      <c r="AQC25" s="4">
        <v>0.154899080989474</v>
      </c>
      <c r="AQD25" s="4">
        <v>1.6065848210026299</v>
      </c>
      <c r="AQE25" s="4">
        <v>1.8486359648842099</v>
      </c>
      <c r="AQF25" s="4">
        <v>0.364488067421053</v>
      </c>
      <c r="AQG25" s="4">
        <v>0.30087151438684201</v>
      </c>
      <c r="AQH25" s="4">
        <v>0.454830836136842</v>
      </c>
      <c r="AQI25" s="4">
        <v>0.38258023127631602</v>
      </c>
      <c r="AQJ25" s="4">
        <v>0.46451251490000001</v>
      </c>
      <c r="AQK25" s="4">
        <v>0.39136015875000002</v>
      </c>
      <c r="AQL25" s="4">
        <v>0.37588676091315798</v>
      </c>
      <c r="AQM25" s="4">
        <v>0.311562622913158</v>
      </c>
      <c r="AQN25" s="4">
        <v>-0.47870928665789497</v>
      </c>
      <c r="AQO25" s="4">
        <v>-0.53486583428947398</v>
      </c>
      <c r="AQP25" s="4">
        <v>0.84354738516052596</v>
      </c>
      <c r="AQQ25" s="4">
        <v>0.72949759184999996</v>
      </c>
      <c r="AQR25" s="4">
        <v>0.55351796870000003</v>
      </c>
      <c r="AQS25" s="4">
        <v>0.55887659548420998</v>
      </c>
      <c r="AQT25" s="4">
        <v>0.42882436224210502</v>
      </c>
      <c r="AQU25" s="4">
        <v>0.420174743621053</v>
      </c>
      <c r="AQV25" s="4">
        <v>0.164926623376316</v>
      </c>
      <c r="AQW25" s="4">
        <v>0.18200844815789499</v>
      </c>
      <c r="AQX25" s="4">
        <v>0.2969893089758</v>
      </c>
      <c r="AQY25" s="4">
        <v>0.32470390500917201</v>
      </c>
      <c r="AQZ25" s="4">
        <v>0.39589779549736798</v>
      </c>
      <c r="ARA25" s="4">
        <v>0.42790449293157901</v>
      </c>
      <c r="ARB25" s="4">
        <v>-0.59904383484210499</v>
      </c>
      <c r="ARC25" s="4">
        <v>-0.591191678026316</v>
      </c>
      <c r="ARD25" s="4">
        <v>0.66022321339210499</v>
      </c>
      <c r="ARE25" s="4">
        <v>0.75590708403684204</v>
      </c>
      <c r="ARF25" s="4">
        <v>8.4093202431818198E-2</v>
      </c>
      <c r="ARG25" s="4">
        <v>6.4355439159090894E-2</v>
      </c>
      <c r="ARH25" s="4">
        <v>6.6660850613636302E-2</v>
      </c>
      <c r="ARI25" s="4">
        <v>8.9186363636363605E-2</v>
      </c>
      <c r="ARJ25" s="4">
        <v>0.25316923634090899</v>
      </c>
      <c r="ARK25" s="4">
        <v>0.18179132502272699</v>
      </c>
      <c r="ARL25" s="4">
        <v>9.0145091750000003E-2</v>
      </c>
      <c r="ARM25" s="4">
        <v>0.23662655468181801</v>
      </c>
      <c r="ARN25" s="4">
        <v>0.16601827350000001</v>
      </c>
      <c r="ARO25" s="4">
        <v>7.1560630522727306E-2</v>
      </c>
      <c r="ARP25" s="4">
        <v>8.4411684454545499E-2</v>
      </c>
      <c r="ARQ25" s="4">
        <v>7.4949039499999995E-2</v>
      </c>
      <c r="ARR25" s="4">
        <v>6.0772727272727298E-2</v>
      </c>
      <c r="ARS25" s="4">
        <v>8.7227272727272695E-2</v>
      </c>
      <c r="ART25" s="4">
        <v>2.4545454545454499E-2</v>
      </c>
      <c r="ARU25" s="4">
        <v>6.4204545454545403E-2</v>
      </c>
      <c r="ARV25" s="4">
        <v>8.7954545454545494E-2</v>
      </c>
      <c r="ARW25" s="4">
        <v>2.55454545454545E-2</v>
      </c>
      <c r="ARX25" s="4">
        <v>35.416363636363599</v>
      </c>
      <c r="ARY25" s="4">
        <v>34.3182954545454</v>
      </c>
      <c r="ARZ25" s="4">
        <v>25.696136363636398</v>
      </c>
      <c r="ASA25" s="4">
        <v>35.452613636363701</v>
      </c>
      <c r="ASB25" s="4">
        <v>34.982272727272701</v>
      </c>
      <c r="ASC25" s="4">
        <v>35.746363636363597</v>
      </c>
      <c r="ASD25" s="4">
        <v>35.9270454545455</v>
      </c>
      <c r="ASE25" s="4">
        <v>-5.4679539204545401E-3</v>
      </c>
      <c r="ASF25" s="4">
        <v>-2.0240269090909101E-2</v>
      </c>
      <c r="ASG25" s="4">
        <v>98.944318181818204</v>
      </c>
      <c r="ASH25" s="4">
        <v>92.904090909090996</v>
      </c>
      <c r="ASI25" s="4">
        <v>148</v>
      </c>
      <c r="ASJ25" s="4">
        <f t="shared" si="102"/>
        <v>49.055681818181796</v>
      </c>
      <c r="ASK25" s="4">
        <f t="shared" si="103"/>
        <v>55.095909090909004</v>
      </c>
      <c r="ASL25" s="4">
        <v>2791.2954772727298</v>
      </c>
      <c r="ASM25" s="4">
        <v>2654.1689886363602</v>
      </c>
      <c r="ASN25" s="4">
        <v>0.44677327710909098</v>
      </c>
      <c r="ASO25" s="4">
        <v>0.47111119791363598</v>
      </c>
      <c r="ASP25" s="4">
        <v>0.29576440702727302</v>
      </c>
      <c r="ASQ25" s="4">
        <v>0.33821880132272703</v>
      </c>
      <c r="ASR25" s="4">
        <v>0.47256185008863599</v>
      </c>
      <c r="ASS25" s="4">
        <v>0.58749644434545401</v>
      </c>
      <c r="AST25" s="4">
        <v>0.32547893277500001</v>
      </c>
      <c r="ASU25" s="4">
        <v>0.47387057356818202</v>
      </c>
      <c r="ASV25" s="4">
        <v>0.17434305140909101</v>
      </c>
      <c r="ASW25" s="4">
        <v>0.15905629626363599</v>
      </c>
      <c r="ASX25" s="4">
        <v>0.51769985116363604</v>
      </c>
      <c r="ASY25" s="4">
        <v>0.57665667484318195</v>
      </c>
      <c r="ASZ25" s="4">
        <v>0.53432371090681796</v>
      </c>
      <c r="ATA25" s="4">
        <v>0.49384085149318202</v>
      </c>
      <c r="ATB25" s="4">
        <v>9.2452373729545498E-2</v>
      </c>
      <c r="ATC25" s="4">
        <v>0.145310165013636</v>
      </c>
      <c r="ATD25" s="4">
        <v>1.6271574962295501</v>
      </c>
      <c r="ATE25" s="4">
        <v>1.8415097933068201</v>
      </c>
      <c r="ATF25" s="4">
        <v>0.367827282686364</v>
      </c>
      <c r="ATG25" s="4">
        <v>0.26163192752272701</v>
      </c>
      <c r="ATH25" s="4">
        <v>0.46048359282500001</v>
      </c>
      <c r="ATI25" s="4">
        <v>0.350207037081818</v>
      </c>
      <c r="ATJ25" s="4">
        <v>0.47826198974318201</v>
      </c>
      <c r="ATK25" s="4">
        <v>0.401989942972728</v>
      </c>
      <c r="ATL25" s="4">
        <v>0.38876644269545502</v>
      </c>
      <c r="ATM25" s="4">
        <v>0.32333701907954499</v>
      </c>
      <c r="ATN25" s="4">
        <v>-0.49030648965909102</v>
      </c>
      <c r="ATO25" s="4">
        <v>-0.64136904115909099</v>
      </c>
      <c r="ATP25" s="4">
        <v>0.87050859004772696</v>
      </c>
      <c r="ATQ25" s="4">
        <v>0.64580455260227199</v>
      </c>
      <c r="ATR25" s="4">
        <v>0.54751883232272702</v>
      </c>
      <c r="ATS25" s="4">
        <v>0.55988970459318199</v>
      </c>
      <c r="ATT25" s="4">
        <v>0.42976592590227303</v>
      </c>
      <c r="ATU25" s="4">
        <v>0.42422288676590902</v>
      </c>
      <c r="ATV25" s="4">
        <v>0.15511860921363599</v>
      </c>
      <c r="ATW25" s="4">
        <v>0.17842185929545501</v>
      </c>
      <c r="ATX25" s="4">
        <v>0.28292929756368201</v>
      </c>
      <c r="ATY25" s="4">
        <v>0.31936571873132003</v>
      </c>
      <c r="ATZ25" s="4">
        <v>0.37847951677045399</v>
      </c>
      <c r="AUA25" s="4">
        <v>0.421886562334091</v>
      </c>
      <c r="AUB25" s="4">
        <v>-0.59974061745454599</v>
      </c>
      <c r="AUC25" s="4">
        <v>-0.59443570450000005</v>
      </c>
      <c r="AUD25" s="4">
        <v>0.615593597404545</v>
      </c>
      <c r="AUE25" s="4">
        <v>0.73711086038181794</v>
      </c>
      <c r="AUF25" s="4">
        <v>8.2033377195652193E-2</v>
      </c>
      <c r="AUG25" s="4">
        <v>6.4911361478260904E-2</v>
      </c>
      <c r="AUH25" s="4">
        <v>5.8285945999999998E-2</v>
      </c>
      <c r="AUI25" s="4">
        <v>8.7322838108695705E-2</v>
      </c>
      <c r="AUJ25" s="4">
        <v>0.25407476191304301</v>
      </c>
      <c r="AUK25" s="4">
        <v>0.18245777791304399</v>
      </c>
      <c r="AUL25" s="4">
        <v>9.02994876956522E-2</v>
      </c>
      <c r="AUM25" s="4">
        <v>0.24940319732608701</v>
      </c>
      <c r="AUN25" s="4">
        <v>5.9132585000000001E-2</v>
      </c>
      <c r="AUO25" s="4">
        <v>7.3534189130434802E-2</v>
      </c>
      <c r="AUP25" s="4">
        <v>8.5079667847826099E-2</v>
      </c>
      <c r="AUQ25" s="4">
        <v>5.77581E-2</v>
      </c>
      <c r="AUR25" s="4">
        <v>6.1586956521739102E-2</v>
      </c>
      <c r="AUS25" s="4">
        <v>8.7543478260869598E-2</v>
      </c>
      <c r="AUT25" s="4">
        <v>2.2586956521739102E-2</v>
      </c>
      <c r="AUU25" s="4">
        <v>6.4347826086956494E-2</v>
      </c>
      <c r="AUV25" s="4">
        <v>8.8043478260869598E-2</v>
      </c>
      <c r="AUW25" s="4">
        <v>2.4847826086956501E-2</v>
      </c>
      <c r="AUX25" s="4">
        <v>31.72</v>
      </c>
      <c r="AUY25" s="4">
        <v>30.382826086956499</v>
      </c>
      <c r="AUZ25" s="4">
        <v>53.104130434782597</v>
      </c>
      <c r="AVA25" s="4">
        <v>33.146956521739099</v>
      </c>
      <c r="AVB25" s="4">
        <v>32.848478260869598</v>
      </c>
      <c r="AVC25" s="4">
        <v>31.95</v>
      </c>
      <c r="AVD25" s="4">
        <v>32.018260869565196</v>
      </c>
      <c r="AVE25" s="4">
        <v>3.4056714347826103E-2</v>
      </c>
      <c r="AVF25" s="4">
        <v>2.2343736913043501E-2</v>
      </c>
      <c r="AVG25" s="4">
        <v>99.600217391304298</v>
      </c>
      <c r="AVH25" s="4">
        <v>91.913043478260803</v>
      </c>
      <c r="AVI25" s="4">
        <v>151</v>
      </c>
      <c r="AVJ25" s="4">
        <f t="shared" si="104"/>
        <v>51.399782608695702</v>
      </c>
      <c r="AVK25" s="4">
        <f t="shared" si="105"/>
        <v>59.086956521739197</v>
      </c>
      <c r="AVL25" s="4">
        <v>2806.0406304347798</v>
      </c>
      <c r="AVM25" s="4">
        <v>2631.7704347826102</v>
      </c>
      <c r="AVN25" s="4">
        <v>0.46725243067173899</v>
      </c>
      <c r="AVO25" s="4">
        <v>0.48306232513913</v>
      </c>
      <c r="AVP25" s="4">
        <v>-0.20833627432608701</v>
      </c>
      <c r="AVQ25" s="4">
        <v>0.34970876223913</v>
      </c>
      <c r="AVR25" s="4">
        <v>0.49023530569130402</v>
      </c>
      <c r="AVS25" s="4">
        <v>0.58768848140869601</v>
      </c>
      <c r="AVT25" s="4">
        <v>-0.17940035780434799</v>
      </c>
      <c r="AVU25" s="4">
        <v>0.47253375533913</v>
      </c>
      <c r="AVV25" s="4">
        <v>0.615695186686956</v>
      </c>
      <c r="AVW25" s="4">
        <v>0.16094160277391301</v>
      </c>
      <c r="AVX25" s="4">
        <v>0.62293949527608705</v>
      </c>
      <c r="AVY25" s="4">
        <v>0.62200641633478204</v>
      </c>
      <c r="AVZ25" s="4">
        <v>0.54383835766521704</v>
      </c>
      <c r="AWA25" s="4">
        <v>0.50664942502391297</v>
      </c>
      <c r="AWB25" s="4">
        <v>0.21955496738260899</v>
      </c>
      <c r="AWC25" s="4">
        <v>0.19916113638260899</v>
      </c>
      <c r="AWD25" s="4">
        <v>1.7650589361347799</v>
      </c>
      <c r="AWE25" s="4">
        <v>1.91196368408261</v>
      </c>
      <c r="AWF25" s="4">
        <v>1.25885093966956</v>
      </c>
      <c r="AWG25" s="4">
        <v>0.26696537443260898</v>
      </c>
      <c r="AWH25" s="4">
        <v>1.16045604437391</v>
      </c>
      <c r="AWI25" s="4">
        <v>0.35938597600434802</v>
      </c>
      <c r="AWJ25" s="4">
        <v>1.19855604687174</v>
      </c>
      <c r="AWK25" s="4">
        <v>0.40700973104782601</v>
      </c>
      <c r="AWL25" s="4">
        <v>1.3203463559413</v>
      </c>
      <c r="AWM25" s="4">
        <v>0.32329763637173897</v>
      </c>
      <c r="AWN25" s="4">
        <v>0.43879500359782603</v>
      </c>
      <c r="AWO25" s="4">
        <v>-0.640353901086956</v>
      </c>
      <c r="AWP25" s="4">
        <v>-7.5105821358695604</v>
      </c>
      <c r="AWQ25" s="4">
        <v>0.64089714599347802</v>
      </c>
      <c r="AWR25" s="4">
        <v>0.55717831314130395</v>
      </c>
      <c r="AWS25" s="4">
        <v>0.58871474871304297</v>
      </c>
      <c r="AWT25" s="4">
        <v>0.44144818013913001</v>
      </c>
      <c r="AWU25" s="4">
        <v>0.463253685328261</v>
      </c>
      <c r="AWV25" s="4">
        <v>0.15460588475217399</v>
      </c>
      <c r="AWW25" s="4">
        <v>0.17317499385434801</v>
      </c>
      <c r="AWX25" s="4">
        <v>0.277681088140807</v>
      </c>
      <c r="AWY25" s="4">
        <v>0.29366370088867699</v>
      </c>
      <c r="AWZ25" s="4">
        <v>0.373879093923913</v>
      </c>
      <c r="AXA25" s="4">
        <v>0.39715143082826099</v>
      </c>
      <c r="AXB25" s="4">
        <v>-0.61088887404347803</v>
      </c>
      <c r="AXC25" s="4">
        <v>-0.63252527028260896</v>
      </c>
      <c r="AXD25" s="4">
        <v>0.601651287502174</v>
      </c>
      <c r="AXE25" s="4">
        <v>0.66595741913695705</v>
      </c>
      <c r="AXF25" s="29">
        <v>4.92</v>
      </c>
      <c r="AXG25" s="30">
        <v>0.96</v>
      </c>
      <c r="AXH25" s="29">
        <v>76.7</v>
      </c>
      <c r="AXI25" s="29">
        <v>26.6</v>
      </c>
      <c r="AXJ25" s="29">
        <v>5.2</v>
      </c>
      <c r="AXK25" s="29">
        <v>14</v>
      </c>
    </row>
    <row r="26" spans="1:1311" x14ac:dyDescent="0.25">
      <c r="A26" s="4">
        <v>25</v>
      </c>
      <c r="B26" s="4">
        <v>7</v>
      </c>
      <c r="C26" s="4" t="s">
        <v>11</v>
      </c>
      <c r="D26" s="4">
        <v>100</v>
      </c>
      <c r="E26" s="4">
        <v>2</v>
      </c>
      <c r="F26" s="4">
        <v>2</v>
      </c>
      <c r="G26" s="4" t="s">
        <v>14</v>
      </c>
      <c r="H26" s="22">
        <v>-9999</v>
      </c>
      <c r="I26" s="22">
        <v>-9999</v>
      </c>
      <c r="J26" s="22">
        <v>-9999</v>
      </c>
      <c r="K26" s="22">
        <v>-9999</v>
      </c>
      <c r="L26" s="4">
        <f t="shared" si="18"/>
        <v>125.44000000000001</v>
      </c>
      <c r="M26" s="4">
        <v>112</v>
      </c>
      <c r="N26" s="4">
        <v>56.56</v>
      </c>
      <c r="O26" s="4">
        <v>22.72</v>
      </c>
      <c r="P26" s="4">
        <v>20.720000000000006</v>
      </c>
      <c r="Q26" s="4">
        <v>58.56</v>
      </c>
      <c r="R26" s="4">
        <v>20.72</v>
      </c>
      <c r="S26" s="4">
        <v>20.720000000000006</v>
      </c>
      <c r="T26" s="4">
        <v>62.56</v>
      </c>
      <c r="U26" s="4">
        <v>24.72</v>
      </c>
      <c r="V26" s="4">
        <v>12.720000000000004</v>
      </c>
      <c r="W26" s="4">
        <v>62.56</v>
      </c>
      <c r="X26" s="4">
        <v>18.72</v>
      </c>
      <c r="Y26" s="4">
        <v>18.720000000000006</v>
      </c>
      <c r="Z26" s="4" t="s">
        <v>64</v>
      </c>
      <c r="AA26" s="4">
        <v>9</v>
      </c>
      <c r="AB26" s="4">
        <v>7.2</v>
      </c>
      <c r="AC26" s="4">
        <v>0.9</v>
      </c>
      <c r="AD26" s="4" t="s">
        <v>40</v>
      </c>
      <c r="AE26" s="4">
        <v>2</v>
      </c>
      <c r="AF26" s="4">
        <v>0.8</v>
      </c>
      <c r="AG26" s="4">
        <v>1.8</v>
      </c>
      <c r="AH26" s="4">
        <v>3</v>
      </c>
      <c r="AI26" s="4">
        <v>362</v>
      </c>
      <c r="AJ26" s="4">
        <v>21</v>
      </c>
      <c r="AK26" s="4">
        <v>0.48</v>
      </c>
      <c r="AL26" s="4">
        <v>10.4</v>
      </c>
      <c r="AM26" s="4">
        <v>6.1</v>
      </c>
      <c r="AN26" s="4">
        <v>1.25</v>
      </c>
      <c r="AO26" s="4">
        <v>4730</v>
      </c>
      <c r="AP26" s="4">
        <v>187</v>
      </c>
      <c r="AQ26" s="4">
        <v>432</v>
      </c>
      <c r="AR26" s="4">
        <v>28</v>
      </c>
      <c r="AS26" s="4">
        <v>0</v>
      </c>
      <c r="AT26" s="4">
        <v>3</v>
      </c>
      <c r="AU26" s="4">
        <v>84</v>
      </c>
      <c r="AV26" s="4">
        <v>6</v>
      </c>
      <c r="AW26" s="4">
        <v>7</v>
      </c>
      <c r="AX26" s="4">
        <v>47</v>
      </c>
      <c r="AY26" s="4">
        <v>4.0449999999999999</v>
      </c>
      <c r="AZ26" s="4">
        <v>0.56500000000000006</v>
      </c>
      <c r="BA26" s="4">
        <v>0.39</v>
      </c>
      <c r="BB26" s="4">
        <v>0.33500000000000002</v>
      </c>
      <c r="BC26" s="4">
        <v>0.33</v>
      </c>
      <c r="BD26" s="22">
        <v>-9999</v>
      </c>
      <c r="BE26" s="22">
        <v>-9999</v>
      </c>
      <c r="BF26" s="5">
        <f t="shared" si="19"/>
        <v>18.440000000000001</v>
      </c>
      <c r="BG26" s="5">
        <f t="shared" si="20"/>
        <v>20</v>
      </c>
      <c r="BH26" s="5">
        <f t="shared" si="21"/>
        <v>21.34</v>
      </c>
      <c r="BI26" s="5">
        <f t="shared" si="22"/>
        <v>22.66</v>
      </c>
      <c r="BJ26" s="5">
        <f t="shared" si="23"/>
        <v>-39973.339999999997</v>
      </c>
      <c r="BK26" s="4">
        <f t="shared" si="0"/>
        <v>1.34</v>
      </c>
      <c r="BL26" s="4">
        <f t="shared" si="1"/>
        <v>1.32</v>
      </c>
      <c r="BM26" s="4">
        <f t="shared" si="2"/>
        <v>-39996</v>
      </c>
      <c r="BN26" s="4">
        <f t="shared" si="24"/>
        <v>-39993.339999999997</v>
      </c>
      <c r="BO26" s="4">
        <v>1.446280991735537</v>
      </c>
      <c r="BP26" s="4">
        <v>0.87529553800492965</v>
      </c>
      <c r="BQ26" s="4">
        <v>0.45857689981858496</v>
      </c>
      <c r="BR26" s="4">
        <v>0.23193667120455805</v>
      </c>
      <c r="BS26" s="4">
        <v>0.44165621079046424</v>
      </c>
      <c r="BT26" s="4">
        <v>0.50527567246247584</v>
      </c>
      <c r="BU26" s="4">
        <v>0.62381475197125458</v>
      </c>
      <c r="BV26" s="5">
        <f t="shared" si="25"/>
        <v>9.2863061189618676</v>
      </c>
      <c r="BW26" s="5">
        <f t="shared" si="26"/>
        <v>11.120613718236207</v>
      </c>
      <c r="BX26" s="5">
        <f t="shared" si="27"/>
        <v>12.048360403054438</v>
      </c>
      <c r="BY26" s="5">
        <f t="shared" si="28"/>
        <v>15.8360879360662</v>
      </c>
      <c r="BZ26" s="4">
        <f t="shared" si="29"/>
        <v>0.92774668481823219</v>
      </c>
      <c r="CA26" s="4">
        <f t="shared" si="30"/>
        <v>1.766624843161857</v>
      </c>
      <c r="CB26" s="4">
        <f t="shared" si="31"/>
        <v>2.0211026898499034</v>
      </c>
      <c r="CC26" s="4">
        <f t="shared" ref="CC26:CD26" si="170">SUM(BZ26:CB26)</f>
        <v>4.7154742178299927</v>
      </c>
      <c r="CD26" s="4">
        <f t="shared" si="170"/>
        <v>8.5032017508417539</v>
      </c>
      <c r="CE26" s="4">
        <v>1.7000000000000002</v>
      </c>
      <c r="CF26" s="4">
        <v>0.23499999999999999</v>
      </c>
      <c r="CG26" s="4">
        <v>-1.4999999999999999E-2</v>
      </c>
      <c r="CH26" s="4">
        <v>-8.5000000000000006E-2</v>
      </c>
      <c r="CI26" s="4">
        <v>-7.0000000000000007E-2</v>
      </c>
      <c r="CJ26" s="4">
        <v>-7.0000000000000007E-2</v>
      </c>
      <c r="CK26" s="4">
        <v>0.02</v>
      </c>
      <c r="CL26" s="5">
        <f t="shared" si="131"/>
        <v>7.74</v>
      </c>
      <c r="CM26" s="5">
        <f t="shared" si="132"/>
        <v>7.6800000000000006</v>
      </c>
      <c r="CN26" s="5">
        <f t="shared" si="133"/>
        <v>7.3400000000000007</v>
      </c>
      <c r="CO26" s="5">
        <f t="shared" si="134"/>
        <v>7.0600000000000005</v>
      </c>
      <c r="CP26" s="5">
        <f t="shared" si="135"/>
        <v>6.78</v>
      </c>
      <c r="CQ26" s="4">
        <f t="shared" si="136"/>
        <v>-0.34</v>
      </c>
      <c r="CR26" s="4">
        <f t="shared" si="137"/>
        <v>-0.28000000000000003</v>
      </c>
      <c r="CS26" s="4">
        <f t="shared" si="138"/>
        <v>-0.28000000000000003</v>
      </c>
      <c r="CT26" s="4">
        <f t="shared" si="139"/>
        <v>-0.90000000000000013</v>
      </c>
      <c r="CU26" s="4">
        <v>3.3400000000000003</v>
      </c>
      <c r="CV26" s="4">
        <v>1.49</v>
      </c>
      <c r="CW26" s="4">
        <v>1.33</v>
      </c>
      <c r="CX26" s="4">
        <v>1.21</v>
      </c>
      <c r="CY26" s="4">
        <v>1.34</v>
      </c>
      <c r="CZ26" s="4">
        <v>1.4050000000000002</v>
      </c>
      <c r="DA26" s="4">
        <v>1.105</v>
      </c>
      <c r="DB26" s="5">
        <f t="shared" si="140"/>
        <v>19.32</v>
      </c>
      <c r="DC26" s="5">
        <f t="shared" si="141"/>
        <v>24.64</v>
      </c>
      <c r="DD26" s="5">
        <f t="shared" si="142"/>
        <v>29.48</v>
      </c>
      <c r="DE26" s="5">
        <f t="shared" si="143"/>
        <v>34.840000000000003</v>
      </c>
      <c r="DF26" s="5">
        <f t="shared" si="144"/>
        <v>40.460000000000008</v>
      </c>
      <c r="DG26" s="4">
        <f t="shared" si="145"/>
        <v>4.84</v>
      </c>
      <c r="DH26" s="4">
        <f t="shared" si="146"/>
        <v>5.36</v>
      </c>
      <c r="DI26" s="4">
        <f t="shared" si="147"/>
        <v>5.620000000000001</v>
      </c>
      <c r="DJ26" s="4">
        <f t="shared" si="148"/>
        <v>15.82</v>
      </c>
      <c r="DK26" s="4">
        <f t="shared" si="119"/>
        <v>30.240000000000002</v>
      </c>
      <c r="DL26" s="4">
        <f t="shared" si="120"/>
        <v>10.35</v>
      </c>
      <c r="DM26" s="4">
        <f t="shared" si="121"/>
        <v>7.8900000000000006</v>
      </c>
      <c r="DN26" s="4">
        <f t="shared" si="122"/>
        <v>6.7499999999999991</v>
      </c>
      <c r="DO26" s="4">
        <f t="shared" si="123"/>
        <v>7.62</v>
      </c>
      <c r="DP26" s="4">
        <f t="shared" si="124"/>
        <v>8.01</v>
      </c>
      <c r="DQ26" s="4">
        <f>((CK26/5)+(DA26/5))*30</f>
        <v>6.75</v>
      </c>
      <c r="DR26" s="4">
        <v>0.35019329297914936</v>
      </c>
      <c r="DS26" s="4">
        <v>0.35388817210871848</v>
      </c>
      <c r="DT26" s="4">
        <v>0.35621511024765179</v>
      </c>
      <c r="DU26" s="4">
        <v>0.35460839036800695</v>
      </c>
      <c r="DV26" s="4">
        <v>0.34926244547090757</v>
      </c>
      <c r="DW26" s="4">
        <v>0.35788545670869965</v>
      </c>
      <c r="DX26" s="22">
        <v>-9999</v>
      </c>
      <c r="DY26" s="4">
        <f t="shared" ref="DY26:DY37" si="171">(CE26*4)*((0.365-DR26)/(0.365-0.02))*1.12*(3.75/4)</f>
        <v>0.3064344583445609</v>
      </c>
      <c r="DZ26" s="4">
        <f t="shared" ref="DZ26:DZ37" si="172">(CF26*4)*((0.365-DS26)/(0.365-0.02))*1.12*(3.75/4)</f>
        <v>3.1789490228101021E-2</v>
      </c>
      <c r="EA26" s="4">
        <f t="shared" ref="EA26:EA37" si="173">(CG26*4)*((0.365-DT26)/(0.365-0.02))*1.12*(3.75/4)</f>
        <v>-1.6041972591244544E-3</v>
      </c>
      <c r="EB26" s="4">
        <f t="shared" ref="EB26:EB37" si="174">(CH26*4)*((0.365-DU26)/(0.365-0.02))*1.12*(3.75/4)</f>
        <v>-1.0753056923540625E-2</v>
      </c>
      <c r="EC26" s="4">
        <f t="shared" ref="EC26:EC37" si="175">(CI26*4)*((0.365-DV26)/(0.365-0.02))*1.12*(3.75/4)</f>
        <v>-1.3411133424791806E-2</v>
      </c>
      <c r="ED26" s="4">
        <f t="shared" ref="ED26:ED37" si="176">(CJ26*4)*((0.365-DW26)/(0.365-0.02))*1.12*(3.75/4)</f>
        <v>-6.0628281960646447E-3</v>
      </c>
      <c r="EE26" s="4">
        <f t="shared" ref="EE26:EE37" si="177">(CK26*4)*((0.365-DX26)/(0.365-0.02))*1.12</f>
        <v>2596.936533333334</v>
      </c>
      <c r="EF26" s="4">
        <f t="shared" ref="EF26:EF37" si="178">(CU26*4)*((0.365-DR26)/(0.365-0.02))*1.12*(3.75/4)</f>
        <v>0.60205358286519606</v>
      </c>
      <c r="EG26" s="4">
        <f t="shared" ref="EG26:EG37" si="179">(CV26*4)*((0.365-DS26)/(0.365-0.02))*1.12*(3.75/4)</f>
        <v>0.20155889548881073</v>
      </c>
      <c r="EH26" s="4">
        <f t="shared" ref="EH26:EH37" si="180">(CW26*4)*((0.365-DT26)/(0.365-0.02))*1.12*(3.75/4)</f>
        <v>0.14223882364236828</v>
      </c>
      <c r="EI26" s="4">
        <f t="shared" ref="EI26:EI37" si="181">(CX26*4)*((0.365-DU26)/(0.365-0.02))*1.12*(3.75/4)</f>
        <v>0.15307292797040181</v>
      </c>
      <c r="EJ26" s="4">
        <f t="shared" ref="EJ26:EJ37" si="182">(CY26*4)*((0.365-DV26)/(0.365-0.02))*1.12*(3.75/4)</f>
        <v>0.25672741127458604</v>
      </c>
      <c r="EK26" s="4">
        <f t="shared" ref="EK26:EK37" si="183">(CZ26*4)*((0.365-DW26)/(0.365-0.02))*1.12*(3.75/4)</f>
        <v>0.12168962307815466</v>
      </c>
      <c r="EL26" s="4">
        <f>(DA26*4)*((0.365-DX26)/(0.365-0.02))*1.12</f>
        <v>143480.7434666667</v>
      </c>
      <c r="EM26" s="4">
        <f t="shared" ref="EM26:EZ26" si="184">(DY26/($L26/2))</f>
        <v>4.885753481258942E-3</v>
      </c>
      <c r="EN26" s="4">
        <f t="shared" si="184"/>
        <v>5.068477396062025E-4</v>
      </c>
      <c r="EO26" s="4">
        <f t="shared" si="184"/>
        <v>-2.5577124667162857E-5</v>
      </c>
      <c r="EP26" s="4">
        <f t="shared" si="184"/>
        <v>-1.7144542288808392E-4</v>
      </c>
      <c r="EQ26" s="4">
        <f t="shared" si="184"/>
        <v>-2.1382546914527751E-4</v>
      </c>
      <c r="ER26" s="4">
        <f t="shared" si="184"/>
        <v>-9.6664990370928639E-5</v>
      </c>
      <c r="ES26" s="4">
        <f t="shared" si="184"/>
        <v>41.405238095238104</v>
      </c>
      <c r="ET26" s="4">
        <f t="shared" si="184"/>
        <v>9.5990686043558038E-3</v>
      </c>
      <c r="EU26" s="4">
        <f t="shared" si="184"/>
        <v>3.2136303489925179E-3</v>
      </c>
      <c r="EV26" s="4">
        <f t="shared" si="184"/>
        <v>2.2678383871551065E-3</v>
      </c>
      <c r="EW26" s="4">
        <f t="shared" si="184"/>
        <v>2.440576019936253E-3</v>
      </c>
      <c r="EX26" s="4">
        <f t="shared" si="184"/>
        <v>4.0932304093524554E-3</v>
      </c>
      <c r="EY26" s="4">
        <f t="shared" si="184"/>
        <v>1.9402044495879249E-3</v>
      </c>
      <c r="EZ26" s="4">
        <f t="shared" si="184"/>
        <v>2287.6394047619051</v>
      </c>
      <c r="FA26" s="4">
        <f t="shared" ref="FA26:FA37" si="185">SUM(EM26:EZ26)</f>
        <v>2329.0730824935763</v>
      </c>
      <c r="FB26" s="4">
        <v>3.7969336209773101E-2</v>
      </c>
      <c r="FC26" s="4">
        <f t="shared" si="47"/>
        <v>379.69336209773098</v>
      </c>
      <c r="FD26" s="4">
        <v>0.36637747200494808</v>
      </c>
      <c r="FE26" s="31">
        <v>-9999</v>
      </c>
      <c r="FF26" s="32">
        <v>-9999</v>
      </c>
      <c r="FG26" s="18">
        <v>14.8</v>
      </c>
      <c r="FH26" s="11">
        <v>13</v>
      </c>
      <c r="FI26" s="19">
        <v>9.4</v>
      </c>
      <c r="FJ26" s="11">
        <v>10.3</v>
      </c>
      <c r="FK26" s="20">
        <v>10.199999999999999</v>
      </c>
      <c r="FL26" s="20">
        <v>9.1</v>
      </c>
      <c r="FM26" s="20">
        <v>12.75</v>
      </c>
      <c r="FN26" s="10">
        <v>8.6</v>
      </c>
      <c r="FO26" s="10">
        <v>8.4</v>
      </c>
      <c r="FP26" s="20">
        <v>12.7</v>
      </c>
      <c r="FQ26" s="10">
        <v>16</v>
      </c>
      <c r="FR26" s="20">
        <v>9.3000000000000007</v>
      </c>
      <c r="FS26" s="10">
        <v>7.6</v>
      </c>
      <c r="FT26" s="10">
        <v>8.8000000000000007</v>
      </c>
      <c r="FU26" s="10">
        <v>8.6</v>
      </c>
      <c r="FV26" s="10">
        <v>15.1</v>
      </c>
      <c r="FW26" s="10">
        <v>13.1</v>
      </c>
      <c r="FX26" s="10">
        <v>14.1</v>
      </c>
      <c r="FY26" s="10">
        <v>8.6999999999999993</v>
      </c>
      <c r="FZ26" s="10">
        <v>26.3</v>
      </c>
      <c r="GA26" s="18">
        <v>29.4</v>
      </c>
      <c r="GB26" s="18">
        <v>28.9</v>
      </c>
      <c r="GC26" s="18">
        <v>22.7</v>
      </c>
      <c r="GD26" s="18">
        <v>26.4</v>
      </c>
      <c r="GE26" s="18">
        <v>27.1</v>
      </c>
      <c r="GF26" s="21">
        <v>25.8</v>
      </c>
      <c r="GG26" s="21">
        <v>21.2</v>
      </c>
      <c r="GH26" s="21">
        <v>20.7</v>
      </c>
      <c r="GI26" s="21">
        <v>20</v>
      </c>
      <c r="GJ26" s="21">
        <v>29.5</v>
      </c>
      <c r="GK26" s="20">
        <v>48.5</v>
      </c>
      <c r="GL26" s="20">
        <v>27</v>
      </c>
      <c r="GM26" s="20">
        <v>59</v>
      </c>
      <c r="GN26" s="20">
        <v>48</v>
      </c>
      <c r="GO26" s="20">
        <v>73</v>
      </c>
      <c r="GP26" s="20">
        <v>63.5</v>
      </c>
      <c r="GQ26" s="20">
        <v>91.5</v>
      </c>
      <c r="GR26" s="20">
        <v>76</v>
      </c>
      <c r="GS26" s="20">
        <v>102.5</v>
      </c>
      <c r="GT26" s="20">
        <v>85</v>
      </c>
      <c r="GU26" s="20">
        <v>107.5</v>
      </c>
      <c r="GV26" s="20">
        <v>85.5</v>
      </c>
      <c r="GW26" s="20">
        <v>115.5</v>
      </c>
      <c r="GX26" s="20">
        <v>98</v>
      </c>
      <c r="GY26" s="22">
        <v>16059.315589353611</v>
      </c>
      <c r="GZ26" s="22">
        <v>6671.2015888778551</v>
      </c>
      <c r="HA26" s="22">
        <v>7225.4509018036069</v>
      </c>
      <c r="HB26" s="22">
        <v>5833.1673306772909</v>
      </c>
      <c r="HC26" s="22">
        <v>7118.0376610505446</v>
      </c>
      <c r="HD26" s="22">
        <v>4794.637537239324</v>
      </c>
      <c r="HE26" s="22">
        <v>122.38658777120317</v>
      </c>
      <c r="HF26" s="22">
        <v>5.6000000000000005</v>
      </c>
      <c r="HG26" s="22">
        <v>2.1999999999999997</v>
      </c>
      <c r="HH26" s="10">
        <v>5.8021000000000003</v>
      </c>
      <c r="HI26" s="10">
        <v>5.28</v>
      </c>
      <c r="HJ26" s="4">
        <v>4.88</v>
      </c>
      <c r="HK26" s="10">
        <v>4.7195999999999998</v>
      </c>
      <c r="HL26" s="10">
        <v>2.3237000000000001</v>
      </c>
      <c r="HM26" s="10">
        <v>5.8021000000000003</v>
      </c>
      <c r="HN26" s="10">
        <v>5.28</v>
      </c>
      <c r="HO26" s="10">
        <v>4.6829000000000001</v>
      </c>
      <c r="HP26" s="10">
        <v>3.9323999999999999</v>
      </c>
      <c r="HQ26" s="10">
        <v>4.5820999999999996</v>
      </c>
      <c r="HR26" s="10">
        <v>3.8073000000000001</v>
      </c>
      <c r="HS26" s="10">
        <v>3.2685</v>
      </c>
      <c r="HT26" s="10">
        <v>2.6576</v>
      </c>
      <c r="HU26" s="10">
        <v>2.3237000000000001</v>
      </c>
      <c r="HV26" s="18">
        <v>401.7</v>
      </c>
      <c r="HW26" s="18">
        <v>72.09</v>
      </c>
      <c r="HX26" s="17">
        <f t="shared" si="48"/>
        <v>329.61</v>
      </c>
      <c r="HY26" s="11">
        <v>11</v>
      </c>
      <c r="HZ26" s="11">
        <v>597</v>
      </c>
      <c r="IA26" s="11">
        <v>32.880000000000003</v>
      </c>
      <c r="IB26" s="20">
        <f t="shared" si="49"/>
        <v>564.12</v>
      </c>
      <c r="IC26" s="23">
        <v>138</v>
      </c>
      <c r="ID26" s="11">
        <v>497.5</v>
      </c>
      <c r="IE26" s="11">
        <v>32.880000000000003</v>
      </c>
      <c r="IF26" s="10">
        <f t="shared" si="50"/>
        <v>464.62</v>
      </c>
      <c r="IG26" s="11">
        <v>229</v>
      </c>
      <c r="IH26" s="11">
        <v>32.880000000000003</v>
      </c>
      <c r="II26" s="10">
        <f t="shared" si="51"/>
        <v>196.12</v>
      </c>
      <c r="IJ26" s="11">
        <v>296.39999999999998</v>
      </c>
      <c r="IK26" s="11">
        <v>32.880000000000003</v>
      </c>
      <c r="IL26" s="10">
        <f t="shared" si="52"/>
        <v>263.52</v>
      </c>
      <c r="IM26" s="24">
        <v>139.30000000000001</v>
      </c>
      <c r="IN26" s="24">
        <v>6.91</v>
      </c>
      <c r="IO26" s="18">
        <v>161.19999999999999</v>
      </c>
      <c r="IP26" s="24">
        <v>32.880000000000003</v>
      </c>
      <c r="IQ26" s="20">
        <f t="shared" si="153"/>
        <v>132.39000000000001</v>
      </c>
      <c r="IR26" s="20">
        <f t="shared" si="154"/>
        <v>128.32</v>
      </c>
      <c r="IS26" s="17">
        <f t="shared" si="155"/>
        <v>1258.0392156862745</v>
      </c>
      <c r="IT26" s="17">
        <f t="shared" si="156"/>
        <v>1123.2492997198879</v>
      </c>
      <c r="IU26" s="22">
        <f t="shared" si="7"/>
        <v>3231.4705882352941</v>
      </c>
      <c r="IV26" s="17">
        <f t="shared" si="8"/>
        <v>5530.588235294118</v>
      </c>
      <c r="IW26" s="17">
        <f t="shared" si="9"/>
        <v>1922.7450980392157</v>
      </c>
      <c r="IX26" s="17">
        <f t="shared" si="57"/>
        <v>2583.5294117647059</v>
      </c>
      <c r="IY26" s="22">
        <f t="shared" si="10"/>
        <v>4555.0980392156862</v>
      </c>
      <c r="IZ26" s="17">
        <f t="shared" si="58"/>
        <v>13268.333333333334</v>
      </c>
      <c r="JA26" s="17">
        <f t="shared" si="59"/>
        <v>1297.9411764705885</v>
      </c>
      <c r="JB26" s="18">
        <v>94.100000000000009</v>
      </c>
      <c r="JC26" s="19">
        <v>2.2493783298612362</v>
      </c>
      <c r="JD26" s="4">
        <v>2.58</v>
      </c>
      <c r="JE26" s="4">
        <f t="shared" si="11"/>
        <v>83.371941176470585</v>
      </c>
      <c r="JF26" s="28">
        <v>0.25157341512941167</v>
      </c>
      <c r="JG26" s="4">
        <v>0.47</v>
      </c>
      <c r="JH26" s="4">
        <f t="shared" si="12"/>
        <v>25.993764705882352</v>
      </c>
      <c r="JI26" s="28">
        <v>0.25432832648319792</v>
      </c>
      <c r="JJ26" s="4">
        <v>1.02</v>
      </c>
      <c r="JK26" s="4">
        <f t="shared" si="13"/>
        <v>19.612000000000002</v>
      </c>
      <c r="JL26" s="28">
        <v>0.25964918125075487</v>
      </c>
      <c r="JM26" s="4">
        <v>3.88</v>
      </c>
      <c r="JN26" s="4">
        <f t="shared" si="14"/>
        <v>50.360117647058836</v>
      </c>
      <c r="JO26" s="28">
        <v>0.25145881147126004</v>
      </c>
      <c r="JP26" s="17">
        <f t="shared" si="60"/>
        <v>179.33782352941179</v>
      </c>
      <c r="JQ26" s="17">
        <f t="shared" si="61"/>
        <v>160.12305672268909</v>
      </c>
      <c r="JR26" s="20">
        <v>19.2</v>
      </c>
      <c r="JS26" s="5">
        <v>132.03258199999999</v>
      </c>
      <c r="JT26" s="17">
        <v>5.86</v>
      </c>
      <c r="JU26" s="17">
        <f t="shared" si="62"/>
        <v>5.3500000000000005</v>
      </c>
      <c r="JV26" s="4">
        <f t="shared" si="112"/>
        <v>3887.8068794923679</v>
      </c>
      <c r="JW26" s="10">
        <v>2.02</v>
      </c>
      <c r="JX26" s="4">
        <f t="shared" si="114"/>
        <v>0.3775700934579439</v>
      </c>
      <c r="JY26" s="4">
        <f t="shared" si="63"/>
        <v>1467.9196068363706</v>
      </c>
      <c r="JZ26" s="4">
        <f t="shared" si="64"/>
        <v>1644.0699596567351</v>
      </c>
      <c r="KA26" s="10">
        <v>2.5</v>
      </c>
      <c r="KB26" s="4">
        <f t="shared" si="15"/>
        <v>0.46728971962616817</v>
      </c>
      <c r="KC26" s="4">
        <f t="shared" si="16"/>
        <v>1816.7321866786763</v>
      </c>
      <c r="KD26" s="4">
        <f t="shared" si="65"/>
        <v>2034.7400490801176</v>
      </c>
      <c r="KE26" s="4">
        <v>2.8</v>
      </c>
      <c r="KF26" s="4">
        <v>39.799999999999997</v>
      </c>
      <c r="KG26" s="4">
        <f t="shared" si="66"/>
        <v>219.99999999999994</v>
      </c>
      <c r="KH26" s="4">
        <v>3.0939744883740836</v>
      </c>
      <c r="KI26" s="4">
        <f t="shared" si="67"/>
        <v>3.3430384964486266</v>
      </c>
      <c r="KJ26" s="4">
        <f t="shared" si="17"/>
        <v>68.022143143406012</v>
      </c>
      <c r="KK26" s="28">
        <v>0.27643933448455615</v>
      </c>
      <c r="KL26" s="4">
        <v>3.64</v>
      </c>
      <c r="KM26" s="4">
        <v>0.26522465434285702</v>
      </c>
      <c r="KN26" s="4">
        <v>0.42334389397142902</v>
      </c>
      <c r="KO26" s="4">
        <v>0.24041103759999999</v>
      </c>
      <c r="KP26" s="4">
        <v>0.34516361540000001</v>
      </c>
      <c r="KQ26" s="4">
        <v>0.51467417314285702</v>
      </c>
      <c r="KR26" s="4">
        <v>0.45317114571428602</v>
      </c>
      <c r="KS26" s="4">
        <v>0.345002891857143</v>
      </c>
      <c r="KT26" s="4">
        <v>0.50759581891428596</v>
      </c>
      <c r="KU26" s="4">
        <v>0.46398511911428603</v>
      </c>
      <c r="KV26" s="4">
        <v>0.258594285714286</v>
      </c>
      <c r="KW26" s="4">
        <v>0.41993714285714301</v>
      </c>
      <c r="KX26" s="4">
        <v>0.25446857142857099</v>
      </c>
      <c r="KY26" s="4">
        <v>26.19</v>
      </c>
      <c r="KZ26" s="4">
        <v>23.65</v>
      </c>
      <c r="LA26" s="4">
        <v>17.0528571428571</v>
      </c>
      <c r="LB26" s="4">
        <v>33.7405714285714</v>
      </c>
      <c r="LC26" s="4">
        <v>32.411999999999999</v>
      </c>
      <c r="LD26" s="4">
        <v>26.15</v>
      </c>
      <c r="LE26" s="4">
        <v>25.99</v>
      </c>
      <c r="LF26" s="4">
        <v>0.206710642857143</v>
      </c>
      <c r="LG26" s="4">
        <v>0.15889133142857101</v>
      </c>
      <c r="LH26" s="4">
        <v>52.945714285714303</v>
      </c>
      <c r="LI26" s="4">
        <v>51.064285714285703</v>
      </c>
      <c r="LJ26" s="4">
        <v>53</v>
      </c>
      <c r="LK26" s="4">
        <f t="shared" si="68"/>
        <v>5.4285714285697395E-2</v>
      </c>
      <c r="LL26" s="4">
        <f t="shared" si="69"/>
        <v>1.9357142857142975</v>
      </c>
      <c r="LM26" s="4">
        <v>1747.1608571428601</v>
      </c>
      <c r="LN26" s="4">
        <v>1704.4404571428599</v>
      </c>
      <c r="LO26" s="4">
        <v>0.19050063478857099</v>
      </c>
      <c r="LP26" s="4">
        <v>0.19649151521428601</v>
      </c>
      <c r="LQ26" s="4">
        <v>0.14704392965142901</v>
      </c>
      <c r="LR26" s="4">
        <v>0.134967023151429</v>
      </c>
      <c r="LS26" s="4">
        <v>9.4366979048571401E-2</v>
      </c>
      <c r="LT26" s="4">
        <v>9.6745237540000001E-2</v>
      </c>
      <c r="LU26" s="4">
        <v>4.98605965457143E-2</v>
      </c>
      <c r="LV26" s="4">
        <v>3.3752437722857097E-2</v>
      </c>
      <c r="LW26" s="4">
        <v>4.4726748985714299E-2</v>
      </c>
      <c r="LX26" s="4">
        <v>6.3173097602857095E-2</v>
      </c>
      <c r="LY26" s="4">
        <v>0.33212091285714301</v>
      </c>
      <c r="LZ26" s="4">
        <v>0.36262527336</v>
      </c>
      <c r="MA26" s="4">
        <v>0.32483326343142899</v>
      </c>
      <c r="MB26" s="4">
        <v>0.31919339012285702</v>
      </c>
      <c r="MC26" s="4">
        <v>0.15123303353428599</v>
      </c>
      <c r="MD26" s="4">
        <v>0.179037258022857</v>
      </c>
      <c r="ME26" s="4">
        <v>0.471256228802857</v>
      </c>
      <c r="MF26" s="4">
        <v>0.491470758148571</v>
      </c>
      <c r="MG26" s="4">
        <v>0.46862438603142897</v>
      </c>
      <c r="MH26" s="4">
        <v>0.63464219492571405</v>
      </c>
      <c r="MI26" s="4">
        <v>0.490263480402857</v>
      </c>
      <c r="MJ26" s="4">
        <v>0.64794691329714305</v>
      </c>
      <c r="MK26" s="4">
        <v>0.263913278257143</v>
      </c>
      <c r="ML26" s="4">
        <v>0.344612991342857</v>
      </c>
      <c r="MM26" s="4">
        <v>0.23180816527428599</v>
      </c>
      <c r="MN26" s="4">
        <v>0.30915612755428601</v>
      </c>
      <c r="MO26" s="4">
        <v>-9.4795618742857093E-2</v>
      </c>
      <c r="MP26" s="4">
        <v>-6.3987908445714295E-2</v>
      </c>
      <c r="MQ26" s="4">
        <v>0.490263480402857</v>
      </c>
      <c r="MR26" s="4">
        <v>0.64794691329714305</v>
      </c>
      <c r="MS26" s="4">
        <v>9.9650354785714296E-2</v>
      </c>
      <c r="MT26" s="4">
        <v>0.10042443087714301</v>
      </c>
      <c r="MU26" s="4">
        <v>5.4324118014285702E-2</v>
      </c>
      <c r="MV26" s="4">
        <v>5.21149221514286E-2</v>
      </c>
      <c r="MW26" s="4">
        <v>4.55755283685714E-2</v>
      </c>
      <c r="MX26" s="4">
        <v>4.8566586417142898E-2</v>
      </c>
      <c r="MY26" s="4">
        <v>0.45642532259142798</v>
      </c>
      <c r="MZ26" s="4">
        <v>0.48344854360857198</v>
      </c>
      <c r="NA26" s="4">
        <v>0.479485904377143</v>
      </c>
      <c r="NB26" s="4">
        <v>0.50642920898285704</v>
      </c>
      <c r="NC26" s="4">
        <v>-0.10299337391428599</v>
      </c>
      <c r="ND26" s="4">
        <v>-9.9027243085714298E-2</v>
      </c>
      <c r="NE26" s="4">
        <v>0.479485904377143</v>
      </c>
      <c r="NF26" s="4">
        <v>0.50642920898285704</v>
      </c>
      <c r="NG26" s="4">
        <v>0.26692793109756102</v>
      </c>
      <c r="NH26" s="4">
        <v>0.42437019029268302</v>
      </c>
      <c r="NI26" s="4">
        <v>0.24329268290243899</v>
      </c>
      <c r="NJ26" s="4">
        <v>0.34854186029268303</v>
      </c>
      <c r="NK26" s="4">
        <v>0.51656810741463399</v>
      </c>
      <c r="NL26" s="4">
        <v>0.44880453082926802</v>
      </c>
      <c r="NM26" s="4">
        <v>0.34938277753658498</v>
      </c>
      <c r="NN26" s="4">
        <v>0.51833325380487805</v>
      </c>
      <c r="NO26" s="4">
        <v>0.46999583963414598</v>
      </c>
      <c r="NP26" s="4">
        <v>0.255838246390244</v>
      </c>
      <c r="NQ26" s="4">
        <v>0.41622926829268297</v>
      </c>
      <c r="NR26" s="4">
        <v>0.254219899341463</v>
      </c>
      <c r="NS26" s="4">
        <v>35.798780487804798</v>
      </c>
      <c r="NT26" s="4">
        <v>33.813170731707302</v>
      </c>
      <c r="NU26" s="4">
        <v>8.8004878048780508</v>
      </c>
      <c r="NV26" s="4">
        <v>55.255609756097599</v>
      </c>
      <c r="NW26" s="4">
        <v>54.374390243902397</v>
      </c>
      <c r="NX26" s="4">
        <v>38.369999999999997</v>
      </c>
      <c r="NY26" s="4">
        <v>38.46</v>
      </c>
      <c r="NZ26" s="4">
        <v>0.48609279756097601</v>
      </c>
      <c r="OA26" s="4">
        <v>0.4167536</v>
      </c>
      <c r="OB26" s="4">
        <v>51.849024390243898</v>
      </c>
      <c r="OC26" s="4">
        <v>49.950487804878101</v>
      </c>
      <c r="OD26" s="4">
        <v>54.5</v>
      </c>
      <c r="OE26" s="4">
        <f t="shared" si="70"/>
        <v>2.6509756097561024</v>
      </c>
      <c r="OF26" s="4">
        <f t="shared" si="71"/>
        <v>4.5495121951218991</v>
      </c>
      <c r="OG26" s="4">
        <v>1722.2884634146301</v>
      </c>
      <c r="OH26" s="4">
        <v>1679.1762682926801</v>
      </c>
      <c r="OI26" s="4">
        <v>0.194546358363415</v>
      </c>
      <c r="OJ26" s="4">
        <v>0.19268824266097601</v>
      </c>
      <c r="OK26" s="4">
        <v>0.147142875321951</v>
      </c>
      <c r="OL26" s="4">
        <v>0.125027166339024</v>
      </c>
      <c r="OM26" s="4">
        <v>0.109204910773171</v>
      </c>
      <c r="ON26" s="4">
        <v>9.6554663834146306E-2</v>
      </c>
      <c r="OO26" s="4">
        <v>6.0723449621951198E-2</v>
      </c>
      <c r="OP26" s="4">
        <v>2.73236880536585E-2</v>
      </c>
      <c r="OQ26" s="4">
        <v>4.8817823546341503E-2</v>
      </c>
      <c r="OR26" s="4">
        <v>6.9422032924390198E-2</v>
      </c>
      <c r="OS26" s="4">
        <v>0.34180917460731702</v>
      </c>
      <c r="OT26" s="4">
        <v>0.35830425970975599</v>
      </c>
      <c r="OU26" s="4">
        <v>0.33904340811463402</v>
      </c>
      <c r="OV26" s="4">
        <v>0.31716228161707299</v>
      </c>
      <c r="OW26" s="4">
        <v>0.157819494043902</v>
      </c>
      <c r="OX26" s="4">
        <v>0.17798988254634099</v>
      </c>
      <c r="OY26" s="4">
        <v>0.48374128833170699</v>
      </c>
      <c r="OZ26" s="4">
        <v>0.48236986746585397</v>
      </c>
      <c r="PA26" s="4">
        <v>0.440839956465854</v>
      </c>
      <c r="PB26" s="4">
        <v>0.70135295348048798</v>
      </c>
      <c r="PC26" s="4">
        <v>0.465465055419512</v>
      </c>
      <c r="PD26" s="4">
        <v>0.71202937435609803</v>
      </c>
      <c r="PE26" s="4">
        <v>0.28116000638536598</v>
      </c>
      <c r="PF26" s="4">
        <v>0.37969588550975603</v>
      </c>
      <c r="PG26" s="4">
        <v>0.247200668541463</v>
      </c>
      <c r="PH26" s="4">
        <v>0.34290243205853699</v>
      </c>
      <c r="PI26" s="4">
        <v>-0.114271102390244</v>
      </c>
      <c r="PJ26" s="4">
        <v>-5.1696491912195101E-2</v>
      </c>
      <c r="PK26" s="4">
        <v>0.465465055419512</v>
      </c>
      <c r="PL26" s="4">
        <v>0.71202937435609803</v>
      </c>
      <c r="PM26" s="4">
        <v>0.25111129042105301</v>
      </c>
      <c r="PN26" s="4">
        <v>0.39144198680263198</v>
      </c>
      <c r="PO26" s="4">
        <v>0.22820547282894699</v>
      </c>
      <c r="PP26" s="4">
        <v>0.32633336938157897</v>
      </c>
      <c r="PQ26" s="4">
        <v>0.49328974435526302</v>
      </c>
      <c r="PR26" s="4">
        <v>0.43477981802631599</v>
      </c>
      <c r="PS26" s="4">
        <v>0.32602745292105301</v>
      </c>
      <c r="PT26" s="4">
        <v>0.49598677627631599</v>
      </c>
      <c r="PU26" s="4">
        <v>0.460865422302631</v>
      </c>
      <c r="PV26" s="4">
        <v>0.24064562109210499</v>
      </c>
      <c r="PW26" s="4">
        <v>0.37974342105263198</v>
      </c>
      <c r="PX26" s="4">
        <v>0.23295382918421001</v>
      </c>
      <c r="PY26" s="4">
        <v>23.952631578947301</v>
      </c>
      <c r="PZ26" s="4">
        <v>20.9232894736842</v>
      </c>
      <c r="QA26" s="4">
        <v>28.123289473684199</v>
      </c>
      <c r="QB26" s="4">
        <v>36.8621052631579</v>
      </c>
      <c r="QC26" s="4">
        <v>36.613421052631601</v>
      </c>
      <c r="QD26" s="4">
        <v>25.335263157894701</v>
      </c>
      <c r="QE26" s="4">
        <v>25.282894736842099</v>
      </c>
      <c r="QF26" s="4">
        <v>0.31858592499999999</v>
      </c>
      <c r="QG26" s="4">
        <v>0.285347996052632</v>
      </c>
      <c r="QH26" s="4">
        <v>48.526315789473699</v>
      </c>
      <c r="QI26" s="4">
        <v>46.902236842105303</v>
      </c>
      <c r="QJ26" s="4">
        <v>58</v>
      </c>
      <c r="QK26" s="4">
        <f t="shared" si="72"/>
        <v>9.4736842105263008</v>
      </c>
      <c r="QL26" s="4">
        <f t="shared" si="73"/>
        <v>11.097763157894697</v>
      </c>
      <c r="QM26" s="4">
        <v>1631.79563157895</v>
      </c>
      <c r="QN26" s="4">
        <v>1595.63944736842</v>
      </c>
      <c r="QO26" s="4">
        <v>0.206578555447369</v>
      </c>
      <c r="QP26" s="4">
        <v>0.20187385435657901</v>
      </c>
      <c r="QQ26" s="4">
        <v>0.17135306435789499</v>
      </c>
      <c r="QR26" s="4">
        <v>0.14205065657631599</v>
      </c>
      <c r="QS26" s="4">
        <v>0.13262675560526299</v>
      </c>
      <c r="QT26" s="4">
        <v>0.113389039680263</v>
      </c>
      <c r="QU26" s="4">
        <v>9.6559022490789501E-2</v>
      </c>
      <c r="QV26" s="4">
        <v>5.2086394459210497E-2</v>
      </c>
      <c r="QW26" s="4">
        <v>3.6551460503947399E-2</v>
      </c>
      <c r="QX26" s="4">
        <v>6.1692665007894699E-2</v>
      </c>
      <c r="QY26" s="4">
        <v>0.36076159607500002</v>
      </c>
      <c r="QZ26" s="4">
        <v>0.36561946156710501</v>
      </c>
      <c r="RA26" s="4">
        <v>0.34650886951052601</v>
      </c>
      <c r="RB26" s="4">
        <v>0.323560108185526</v>
      </c>
      <c r="RC26" s="4">
        <v>0.166619398638158</v>
      </c>
      <c r="RD26" s="4">
        <v>0.177069361225</v>
      </c>
      <c r="RE26" s="4">
        <v>0.52171385161578898</v>
      </c>
      <c r="RF26" s="4">
        <v>0.51140465502763099</v>
      </c>
      <c r="RG26" s="4">
        <v>0.271564513431579</v>
      </c>
      <c r="RH26" s="4">
        <v>0.46532716937500002</v>
      </c>
      <c r="RI26" s="4">
        <v>0.29621775924868399</v>
      </c>
      <c r="RJ26" s="4">
        <v>0.48390674851579002</v>
      </c>
      <c r="RK26" s="4">
        <v>0.20244717078421101</v>
      </c>
      <c r="RL26" s="4">
        <v>0.314283598893421</v>
      </c>
      <c r="RM26" s="4">
        <v>0.17407428569868399</v>
      </c>
      <c r="RN26" s="4">
        <v>0.28023673715263198</v>
      </c>
      <c r="RO26" s="4">
        <v>-0.17587216384210499</v>
      </c>
      <c r="RP26" s="4">
        <v>-9.8116784934210596E-2</v>
      </c>
      <c r="RQ26" s="4">
        <v>0.29621775924868399</v>
      </c>
      <c r="RR26" s="4">
        <v>0.48390674851579002</v>
      </c>
      <c r="RS26" s="4">
        <v>0.13140725714078899</v>
      </c>
      <c r="RT26" s="4">
        <v>0.13375938774868401</v>
      </c>
      <c r="RU26" s="4">
        <v>8.0603893214473601E-2</v>
      </c>
      <c r="RV26" s="4">
        <v>7.8560556294736794E-2</v>
      </c>
      <c r="RW26" s="4">
        <v>5.1378403527631601E-2</v>
      </c>
      <c r="RX26" s="4">
        <v>5.5828307480263198E-2</v>
      </c>
      <c r="RY26" s="4">
        <v>0.39039187139342102</v>
      </c>
      <c r="RZ26" s="4">
        <v>0.41779554220921</v>
      </c>
      <c r="SA26" s="4">
        <v>0.42039550749999999</v>
      </c>
      <c r="SB26" s="4">
        <v>0.44927142516184199</v>
      </c>
      <c r="SC26" s="4">
        <v>-0.148874704</v>
      </c>
      <c r="SD26" s="4">
        <v>-0.14531584505263201</v>
      </c>
      <c r="SE26" s="4">
        <v>0.42039550749999999</v>
      </c>
      <c r="SF26" s="4">
        <v>0.44927142516184199</v>
      </c>
      <c r="SG26" s="4">
        <v>0.23588809094736801</v>
      </c>
      <c r="SH26" s="4">
        <v>0.33723455718421103</v>
      </c>
      <c r="SI26" s="4">
        <v>0.20188085247368401</v>
      </c>
      <c r="SJ26" s="4">
        <v>0.28980263163157899</v>
      </c>
      <c r="SK26" s="4">
        <v>0.464013627342105</v>
      </c>
      <c r="SL26" s="4">
        <v>0.36663148492105302</v>
      </c>
      <c r="SM26" s="4">
        <v>0.28942817363157902</v>
      </c>
      <c r="SN26" s="4">
        <v>0.462822728473684</v>
      </c>
      <c r="SO26" s="4">
        <v>0.40212707936842101</v>
      </c>
      <c r="SP26" s="4">
        <v>0.22681004531578899</v>
      </c>
      <c r="SQ26" s="4">
        <v>0.33794618936842102</v>
      </c>
      <c r="SR26" s="4">
        <v>0.22039807639473699</v>
      </c>
      <c r="SS26" s="4">
        <v>22.39</v>
      </c>
      <c r="ST26" s="4">
        <v>20.504736842105299</v>
      </c>
      <c r="SU26" s="4">
        <v>24.822631578947401</v>
      </c>
      <c r="SV26" s="4">
        <v>33.654473684210501</v>
      </c>
      <c r="SW26" s="4">
        <v>32.853157894736803</v>
      </c>
      <c r="SX26" s="4">
        <v>22.863684210526301</v>
      </c>
      <c r="SY26" s="4">
        <v>22.797105263157899</v>
      </c>
      <c r="SZ26" s="4">
        <v>0.29502604210526301</v>
      </c>
      <c r="TA26" s="4">
        <v>0.249931578947368</v>
      </c>
      <c r="TB26" s="4">
        <v>51.926842105263098</v>
      </c>
      <c r="TC26" s="4">
        <v>50.231315789473697</v>
      </c>
      <c r="TD26" s="4">
        <v>62</v>
      </c>
      <c r="TE26" s="4">
        <f t="shared" si="74"/>
        <v>10.073157894736902</v>
      </c>
      <c r="TF26" s="4">
        <f t="shared" si="75"/>
        <v>11.768684210526303</v>
      </c>
      <c r="TG26" s="4">
        <v>1724.04952631579</v>
      </c>
      <c r="TH26" s="4">
        <v>1685.53957894737</v>
      </c>
      <c r="TI26" s="4">
        <v>0.230211297081579</v>
      </c>
      <c r="TJ26" s="4">
        <v>0.22949499608421101</v>
      </c>
      <c r="TK26" s="4">
        <v>0.16292780604736801</v>
      </c>
      <c r="TL26" s="4">
        <v>0.11672757888947401</v>
      </c>
      <c r="TM26" s="4">
        <v>0.1557797343</v>
      </c>
      <c r="TN26" s="4">
        <v>0.15682301830526299</v>
      </c>
      <c r="TO26" s="4">
        <v>8.6810217413157906E-2</v>
      </c>
      <c r="TP26" s="4">
        <v>4.1648220178947398E-2</v>
      </c>
      <c r="TQ26" s="4">
        <v>6.9959510897368404E-2</v>
      </c>
      <c r="TR26" s="4">
        <v>0.115979315615789</v>
      </c>
      <c r="TS26" s="4">
        <v>0.35452125038947402</v>
      </c>
      <c r="TT26" s="4">
        <v>0.39210556525000001</v>
      </c>
      <c r="TU26" s="4">
        <v>0.34205083089210497</v>
      </c>
      <c r="TV26" s="4">
        <v>0.32440967895263201</v>
      </c>
      <c r="TW26" s="4">
        <v>0.13538343128157901</v>
      </c>
      <c r="TX26" s="4">
        <v>0.178950416131579</v>
      </c>
      <c r="TY26" s="4">
        <v>0.59966690330000005</v>
      </c>
      <c r="TZ26" s="4">
        <v>0.60199999896842105</v>
      </c>
      <c r="UA26" s="4">
        <v>0.44662471724473701</v>
      </c>
      <c r="UB26" s="4">
        <v>0.72757823855526305</v>
      </c>
      <c r="UC26" s="4">
        <v>0.48206867228157901</v>
      </c>
      <c r="UD26" s="4">
        <v>0.75220124577894698</v>
      </c>
      <c r="UE26" s="4">
        <v>0.34633614370789501</v>
      </c>
      <c r="UF26" s="4">
        <v>0.54057408151578901</v>
      </c>
      <c r="UG26" s="4">
        <v>0.30138431794210502</v>
      </c>
      <c r="UH26" s="4">
        <v>0.492161017442105</v>
      </c>
      <c r="UI26" s="4">
        <v>-0.15947830513157901</v>
      </c>
      <c r="UJ26" s="4">
        <v>-7.9198311510526295E-2</v>
      </c>
      <c r="UK26" s="4">
        <v>0.48206867228157901</v>
      </c>
      <c r="UL26" s="4">
        <v>0.75220124577894698</v>
      </c>
      <c r="UM26" s="4">
        <v>0.16223157615</v>
      </c>
      <c r="UN26" s="4">
        <v>0.15734473291578899</v>
      </c>
      <c r="UO26" s="4">
        <v>0.1004483966</v>
      </c>
      <c r="UP26" s="4">
        <v>9.3705930257894796E-2</v>
      </c>
      <c r="UQ26" s="4">
        <v>6.2863216555263099E-2</v>
      </c>
      <c r="UR26" s="4">
        <v>6.4671131526315803E-2</v>
      </c>
      <c r="US26" s="4">
        <v>0.38748610954736801</v>
      </c>
      <c r="UT26" s="4">
        <v>0.410934430644737</v>
      </c>
      <c r="UU26" s="4">
        <v>0.42456219805263201</v>
      </c>
      <c r="UV26" s="4">
        <v>0.446839755913158</v>
      </c>
      <c r="UW26" s="4">
        <v>-0.18211078999999999</v>
      </c>
      <c r="UX26" s="4">
        <v>-0.170921023421053</v>
      </c>
      <c r="UY26" s="4">
        <v>0.42456219805263201</v>
      </c>
      <c r="UZ26" s="4">
        <v>0.446839755913158</v>
      </c>
      <c r="VA26" s="4">
        <v>0.203860723509804</v>
      </c>
      <c r="VB26" s="4">
        <v>0.291256653156863</v>
      </c>
      <c r="VC26" s="4">
        <v>0.18114721696078401</v>
      </c>
      <c r="VD26" s="4">
        <v>0.24871719825490199</v>
      </c>
      <c r="VE26" s="4">
        <v>0.44274919911764699</v>
      </c>
      <c r="VF26" s="4">
        <v>0.36494214576470602</v>
      </c>
      <c r="VG26" s="4">
        <v>0.24966014376470599</v>
      </c>
      <c r="VH26" s="4">
        <v>0.46149645831372499</v>
      </c>
      <c r="VI26" s="4">
        <v>0.38179128939215701</v>
      </c>
      <c r="VJ26" s="4">
        <v>0.19410383872549</v>
      </c>
      <c r="VK26" s="4">
        <v>0.27878859243137299</v>
      </c>
      <c r="VL26" s="4">
        <v>0.191188211843137</v>
      </c>
      <c r="VM26" s="4">
        <v>32.22</v>
      </c>
      <c r="VN26" s="4">
        <v>31.3019607843137</v>
      </c>
      <c r="VO26" s="4">
        <v>15.706862745098</v>
      </c>
      <c r="VP26" s="4">
        <v>39.922352941176499</v>
      </c>
      <c r="VQ26" s="4">
        <v>37.654313725490198</v>
      </c>
      <c r="VR26" s="4">
        <v>33.83</v>
      </c>
      <c r="VS26" s="4">
        <v>33.922156862745098</v>
      </c>
      <c r="VT26" s="4">
        <v>0.16716798784313699</v>
      </c>
      <c r="VU26" s="4">
        <v>9.3607435294117594E-2</v>
      </c>
      <c r="VV26" s="4">
        <v>54.884901960784298</v>
      </c>
      <c r="VW26" s="4">
        <v>52.491960784313697</v>
      </c>
      <c r="VX26" s="4">
        <v>68.099999999999994</v>
      </c>
      <c r="VY26" s="4">
        <f t="shared" si="76"/>
        <v>13.215098039215697</v>
      </c>
      <c r="VZ26" s="4">
        <f t="shared" si="77"/>
        <v>15.608039215686297</v>
      </c>
      <c r="WA26" s="4">
        <f t="shared" si="78"/>
        <v>14.411568627450997</v>
      </c>
      <c r="WB26" s="4">
        <v>1791.1878823529401</v>
      </c>
      <c r="WC26" s="4">
        <v>1736.86235294118</v>
      </c>
      <c r="WD26" s="4">
        <v>0.29726614906078402</v>
      </c>
      <c r="WE26" s="4">
        <v>0.278215991370588</v>
      </c>
      <c r="WF26" s="4">
        <v>0.20914990467451</v>
      </c>
      <c r="WG26" s="4">
        <v>0.18839274268039199</v>
      </c>
      <c r="WH26" s="4">
        <v>0.24637301066862699</v>
      </c>
      <c r="WI26" s="4">
        <v>0.20430250331764699</v>
      </c>
      <c r="WJ26" s="4">
        <f t="shared" si="79"/>
        <v>0.22533775699313699</v>
      </c>
      <c r="WK26" s="4">
        <v>0.155975620115686</v>
      </c>
      <c r="WL26" s="4">
        <v>0.111678049858824</v>
      </c>
      <c r="WM26" s="4">
        <v>9.4112563215686298E-2</v>
      </c>
      <c r="WN26" s="4">
        <v>9.5065989725490199E-2</v>
      </c>
      <c r="WO26" s="4">
        <v>0.41374082379215699</v>
      </c>
      <c r="WP26" s="4">
        <v>0.41704887732352902</v>
      </c>
      <c r="WQ26" s="4">
        <v>0.40743303637647099</v>
      </c>
      <c r="WR26" s="4">
        <v>0.36711718593333298</v>
      </c>
      <c r="WS26" s="4">
        <v>0.1327017348</v>
      </c>
      <c r="WT26" s="4">
        <v>0.15725205957058799</v>
      </c>
      <c r="WU26" s="4">
        <v>0.85020498910784303</v>
      </c>
      <c r="WV26" s="4">
        <v>0.78184570340784298</v>
      </c>
      <c r="WW26" s="4">
        <v>0.38255064564117602</v>
      </c>
      <c r="WX26" s="4">
        <v>0.45414688323137298</v>
      </c>
      <c r="WY26" s="4">
        <v>0.43519748323137297</v>
      </c>
      <c r="WZ26" s="4">
        <v>0.49550843874313699</v>
      </c>
      <c r="XA26" s="4">
        <v>0.37417515510784299</v>
      </c>
      <c r="XB26" s="4">
        <v>0.384556058090196</v>
      </c>
      <c r="XC26" s="4">
        <v>0.31571597660588202</v>
      </c>
      <c r="XD26" s="4">
        <v>0.33206563343921602</v>
      </c>
      <c r="XE26" s="4">
        <v>-0.26924862662745103</v>
      </c>
      <c r="XF26" s="4">
        <v>-0.19906374905882299</v>
      </c>
      <c r="XG26" s="4">
        <v>0.43519748323137297</v>
      </c>
      <c r="XH26" s="4">
        <v>0.49550843874313699</v>
      </c>
      <c r="XI26" s="4">
        <v>0.279901337164706</v>
      </c>
      <c r="XJ26" s="4">
        <v>0.26598758770588199</v>
      </c>
      <c r="XK26" s="4">
        <v>0.18141070396078399</v>
      </c>
      <c r="XL26" s="4">
        <v>0.16215089462941201</v>
      </c>
      <c r="XM26" s="4">
        <v>0.10412926718823499</v>
      </c>
      <c r="XN26" s="4">
        <v>0.108905279962745</v>
      </c>
      <c r="XO26" s="4">
        <v>0.373043289472549</v>
      </c>
      <c r="XP26" s="4">
        <v>0.40959487666274502</v>
      </c>
      <c r="XQ26" s="4">
        <v>0.43353593229999998</v>
      </c>
      <c r="XR26" s="4">
        <v>0.46997504050588201</v>
      </c>
      <c r="XS26" s="4">
        <v>-0.30556646162745099</v>
      </c>
      <c r="XT26" s="4">
        <v>-0.27758798584313699</v>
      </c>
      <c r="XU26" s="4">
        <v>0.43353593229999998</v>
      </c>
      <c r="XV26" s="4">
        <v>0.46997504050588201</v>
      </c>
      <c r="XW26" s="4">
        <v>0.16739192924444399</v>
      </c>
      <c r="XX26" s="4">
        <v>0.198010181577778</v>
      </c>
      <c r="XY26" s="4">
        <v>0.14670627055555599</v>
      </c>
      <c r="XZ26" s="4">
        <v>0.1803165118</v>
      </c>
      <c r="YA26" s="4">
        <v>0.45051409617777799</v>
      </c>
      <c r="YB26" s="4">
        <v>0.33434709631111098</v>
      </c>
      <c r="YC26" s="4">
        <v>0.18792039795555601</v>
      </c>
      <c r="YD26" s="4">
        <v>0.4675619352</v>
      </c>
      <c r="YE26" s="4">
        <v>0.352836976333333</v>
      </c>
      <c r="YF26" s="4">
        <v>0.15797919437777799</v>
      </c>
      <c r="YG26" s="4">
        <v>0.188946151244444</v>
      </c>
      <c r="YH26" s="4">
        <v>0.15027886711111099</v>
      </c>
      <c r="YI26" s="4">
        <v>0.13104444444444399</v>
      </c>
      <c r="YJ26" s="4">
        <v>0.18475555555555601</v>
      </c>
      <c r="YK26" s="4">
        <v>6.2711111111111106E-2</v>
      </c>
      <c r="YL26" s="4">
        <v>0.136511111111111</v>
      </c>
      <c r="YM26" s="4">
        <v>0.19066666666666701</v>
      </c>
      <c r="YN26" s="4">
        <v>6.5644444444444394E-2</v>
      </c>
      <c r="YO26" s="4">
        <v>0.13004444444444399</v>
      </c>
      <c r="YP26" s="4">
        <v>0.183466666666667</v>
      </c>
      <c r="YQ26" s="4">
        <v>6.4155555555555605E-2</v>
      </c>
      <c r="YR26" s="4">
        <v>0.13862222222222201</v>
      </c>
      <c r="YS26" s="4">
        <v>0.191244444444444</v>
      </c>
      <c r="YT26" s="4">
        <v>6.4977777777777801E-2</v>
      </c>
      <c r="YU26" s="4">
        <v>32.309333333333299</v>
      </c>
      <c r="YV26" s="4">
        <v>30.4191111111111</v>
      </c>
      <c r="YW26" s="4">
        <v>16.651111111111099</v>
      </c>
      <c r="YX26" s="4">
        <v>31.351111111111098</v>
      </c>
      <c r="YY26" s="4">
        <v>30.3002222222222</v>
      </c>
      <c r="YZ26" s="4">
        <v>33.389555555555603</v>
      </c>
      <c r="ZA26" s="4">
        <v>33.39</v>
      </c>
      <c r="ZB26" s="4">
        <v>-5.0333969355555598E-2</v>
      </c>
      <c r="ZC26" s="4">
        <v>-7.0252344888888901E-2</v>
      </c>
      <c r="ZD26" s="4">
        <v>55.706444444444401</v>
      </c>
      <c r="ZE26" s="4">
        <v>53.618888888888897</v>
      </c>
      <c r="ZF26" s="4">
        <v>80.900000000000006</v>
      </c>
      <c r="ZG26" s="4">
        <f t="shared" si="80"/>
        <v>25.193555555555605</v>
      </c>
      <c r="ZH26" s="4">
        <f t="shared" si="81"/>
        <v>27.281111111111109</v>
      </c>
      <c r="ZI26" s="4">
        <v>1809.84144444444</v>
      </c>
      <c r="ZJ26" s="4">
        <v>1762.4339333333301</v>
      </c>
      <c r="ZK26" s="4">
        <v>0.42522363524000001</v>
      </c>
      <c r="ZL26" s="4">
        <v>0.424354058984445</v>
      </c>
      <c r="ZM26" s="4">
        <v>0.30453604600222201</v>
      </c>
      <c r="ZN26" s="4">
        <v>0.297968279668889</v>
      </c>
      <c r="ZO26" s="4">
        <v>0.423358243417778</v>
      </c>
      <c r="ZP26" s="4">
        <v>0.38593591589777798</v>
      </c>
      <c r="ZQ26" s="4">
        <v>0.302408542675555</v>
      </c>
      <c r="ZR26" s="4">
        <v>0.25524412971333299</v>
      </c>
      <c r="ZS26" s="4">
        <v>0.13905048740444401</v>
      </c>
      <c r="ZT26" s="4">
        <v>0.14562396096666699</v>
      </c>
      <c r="ZU26" s="4">
        <v>0.51255792461333305</v>
      </c>
      <c r="ZV26" s="4">
        <v>0.50511819514</v>
      </c>
      <c r="ZW26" s="4">
        <v>0.49375137549111098</v>
      </c>
      <c r="ZX26" s="4">
        <v>0.45465285889777801</v>
      </c>
      <c r="ZY26" s="4">
        <v>0.11137539741111099</v>
      </c>
      <c r="ZZ26" s="4">
        <v>0.102731687511111</v>
      </c>
      <c r="AAA26" s="4">
        <v>1.4921958043444401</v>
      </c>
      <c r="AAB26" s="4">
        <v>1.50751553795778</v>
      </c>
      <c r="AAC26" s="4">
        <v>0.32844251830666699</v>
      </c>
      <c r="AAD26" s="4">
        <v>0.37298524536</v>
      </c>
      <c r="AAE26" s="4">
        <v>0.40960382762222203</v>
      </c>
      <c r="AAF26" s="4">
        <v>0.44802044065555602</v>
      </c>
      <c r="AAG26" s="4">
        <v>0.40758176082666697</v>
      </c>
      <c r="AAH26" s="4">
        <v>0.41755931022444498</v>
      </c>
      <c r="AAI26" s="4">
        <v>0.32605998585777801</v>
      </c>
      <c r="AAJ26" s="4">
        <v>0.33781866893777801</v>
      </c>
      <c r="AAK26" s="4">
        <v>-0.46338032884444402</v>
      </c>
      <c r="AAL26" s="4">
        <v>-0.40440338619999999</v>
      </c>
      <c r="AAM26" s="4">
        <v>0.70496263971999995</v>
      </c>
      <c r="AAN26" s="4">
        <v>0.89010917841555603</v>
      </c>
      <c r="AAO26" s="4">
        <v>0.488144957155556</v>
      </c>
      <c r="AAP26" s="4">
        <v>0.485520112575555</v>
      </c>
      <c r="AAQ26" s="4">
        <v>0.35617905532666699</v>
      </c>
      <c r="AAR26" s="4">
        <v>0.34615263732888901</v>
      </c>
      <c r="AAS26" s="4">
        <v>0.161410926162222</v>
      </c>
      <c r="AAT26" s="4">
        <v>0.169169143111111</v>
      </c>
      <c r="AAU26" s="4">
        <v>0.33108661965111102</v>
      </c>
      <c r="AAV26" s="4">
        <v>0.34896337633111102</v>
      </c>
      <c r="AAW26" s="4">
        <v>0.42416554142666701</v>
      </c>
      <c r="AAX26" s="4">
        <v>0.44342031434888901</v>
      </c>
      <c r="AAY26" s="4">
        <v>-0.52276744771111106</v>
      </c>
      <c r="AAZ26" s="4">
        <v>-0.51179276562222198</v>
      </c>
      <c r="ABA26" s="4">
        <v>0.73834590447333304</v>
      </c>
      <c r="ABB26" s="4">
        <v>0.79800764045777794</v>
      </c>
      <c r="ABC26" s="4">
        <v>0.14166686109302301</v>
      </c>
      <c r="ABD26" s="4">
        <v>0.13068970362790699</v>
      </c>
      <c r="ABE26" s="4">
        <v>0.112834455488372</v>
      </c>
      <c r="ABF26" s="4">
        <v>0.144730888906977</v>
      </c>
      <c r="ABG26" s="4">
        <v>0.50457933018604595</v>
      </c>
      <c r="ABH26" s="4">
        <v>0.33597238946511598</v>
      </c>
      <c r="ABI26" s="4">
        <v>0.14101395348837201</v>
      </c>
      <c r="ABJ26" s="4">
        <v>0.48192449474418603</v>
      </c>
      <c r="ABK26" s="4">
        <v>0.323101738232558</v>
      </c>
      <c r="ABL26" s="4">
        <v>0.12876337686046499</v>
      </c>
      <c r="ABM26" s="4">
        <v>0.115817219093023</v>
      </c>
      <c r="ABN26" s="4">
        <v>0.12623459651162799</v>
      </c>
      <c r="ABO26" s="4">
        <v>0.11620930232558099</v>
      </c>
      <c r="ABP26" s="4">
        <v>0.18169767441860499</v>
      </c>
      <c r="ABQ26" s="4">
        <v>3.6860465116279099E-2</v>
      </c>
      <c r="ABR26" s="4">
        <v>0.123651162790698</v>
      </c>
      <c r="ABS26" s="4">
        <v>0.191488372093023</v>
      </c>
      <c r="ABT26" s="4">
        <v>3.6674418604651197E-2</v>
      </c>
      <c r="ABU26" s="4">
        <v>0.116046511627907</v>
      </c>
      <c r="ABV26" s="4">
        <v>0.183209302325581</v>
      </c>
      <c r="ABW26" s="4">
        <v>3.67674418604651E-2</v>
      </c>
      <c r="ABX26" s="4">
        <v>0.127116279069767</v>
      </c>
      <c r="ABY26" s="4">
        <v>0.19293023255813899</v>
      </c>
      <c r="ABZ26" s="4">
        <v>3.5767441860465099E-2</v>
      </c>
      <c r="ACA26" s="4">
        <v>31.172093023255801</v>
      </c>
      <c r="ACB26" s="4">
        <v>29.8044186046512</v>
      </c>
      <c r="ACC26" s="4">
        <v>20.509302325581402</v>
      </c>
      <c r="ACD26" s="4">
        <v>28.776511627906999</v>
      </c>
      <c r="ACE26" s="4">
        <v>27.431860465116301</v>
      </c>
      <c r="ACF26" s="4">
        <v>31.583720930232602</v>
      </c>
      <c r="ACG26" s="4">
        <v>31.6651162790697</v>
      </c>
      <c r="ACH26" s="4">
        <v>-7.0294570232558196E-2</v>
      </c>
      <c r="ACI26" s="4">
        <v>-9.6925717906976794E-2</v>
      </c>
      <c r="ACJ26" s="4">
        <v>54.212093023255797</v>
      </c>
      <c r="ACK26" s="4">
        <v>51.465581395348799</v>
      </c>
      <c r="ACL26" s="4">
        <v>97.1</v>
      </c>
      <c r="ACM26" s="4">
        <f t="shared" si="82"/>
        <v>42.887906976744198</v>
      </c>
      <c r="ACN26" s="4">
        <f t="shared" si="83"/>
        <v>45.634418604651195</v>
      </c>
      <c r="ACO26" s="4">
        <f t="shared" si="84"/>
        <v>44.261162790697696</v>
      </c>
      <c r="ACP26" s="4">
        <v>1737.8736744186101</v>
      </c>
      <c r="ACQ26" s="4">
        <v>1675.5126744186</v>
      </c>
      <c r="ACR26" s="4">
        <v>0.54607918282325596</v>
      </c>
      <c r="ACS26" s="4">
        <v>0.55182242938139503</v>
      </c>
      <c r="ACT26" s="4">
        <v>0.39139104419302301</v>
      </c>
      <c r="ACU26" s="4">
        <v>0.39634305266279102</v>
      </c>
      <c r="ACV26" s="4">
        <v>0.61145871456744205</v>
      </c>
      <c r="ACW26" s="4">
        <v>0.58624273464418597</v>
      </c>
      <c r="ACX26" s="4">
        <v>0.47143132201627902</v>
      </c>
      <c r="ACY26" s="4">
        <v>0.43846151350697699</v>
      </c>
      <c r="ACZ26" s="4">
        <v>0.197023166990698</v>
      </c>
      <c r="ADA26" s="4">
        <v>0.199276487774419</v>
      </c>
      <c r="ADB26" s="4">
        <v>0.58397792264651205</v>
      </c>
      <c r="ADC26" s="4">
        <v>0.63243130525581404</v>
      </c>
      <c r="ADD26" s="4">
        <v>0.57743602666279104</v>
      </c>
      <c r="ADE26" s="4">
        <v>0.55915267300465099</v>
      </c>
      <c r="ADF26" s="4">
        <v>5.5452824811627902E-2</v>
      </c>
      <c r="ADG26" s="4">
        <v>0.12386701371395401</v>
      </c>
      <c r="ADH26" s="4">
        <v>2.4209040289906998</v>
      </c>
      <c r="ADI26" s="4">
        <v>2.4883082152395399</v>
      </c>
      <c r="ADJ26" s="4">
        <v>0.32259701251162798</v>
      </c>
      <c r="ADK26" s="4">
        <v>0.33853132966279098</v>
      </c>
      <c r="ADL26" s="4">
        <v>0.43385418250232499</v>
      </c>
      <c r="ADM26" s="4">
        <v>0.44582389038139503</v>
      </c>
      <c r="ADN26" s="4">
        <v>0.46599928068604701</v>
      </c>
      <c r="ADO26" s="4">
        <v>0.46314226614883702</v>
      </c>
      <c r="ADP26" s="4">
        <v>0.36105407461162797</v>
      </c>
      <c r="ADQ26" s="4">
        <v>0.35937934840465102</v>
      </c>
      <c r="ADR26" s="4">
        <v>-0.64010859253488395</v>
      </c>
      <c r="ADS26" s="4">
        <v>-0.60868670672092995</v>
      </c>
      <c r="ADT26" s="4">
        <v>0.76961219380232504</v>
      </c>
      <c r="ADU26" s="4">
        <v>0.83632641406511599</v>
      </c>
      <c r="ADV26" s="4">
        <v>0.68119295431860505</v>
      </c>
      <c r="ADW26" s="4">
        <v>0.66207933608372105</v>
      </c>
      <c r="ADX26" s="4">
        <v>0.55092625209534896</v>
      </c>
      <c r="ADY26" s="4">
        <v>0.51742844653720899</v>
      </c>
      <c r="ADZ26" s="4">
        <v>0.209858207795349</v>
      </c>
      <c r="AEA26" s="4">
        <v>0.22138007668604701</v>
      </c>
      <c r="AEB26" s="4">
        <v>0.30820922769069797</v>
      </c>
      <c r="AEC26" s="4">
        <v>0.33446997689069802</v>
      </c>
      <c r="AED26" s="4">
        <v>0.428122401425582</v>
      </c>
      <c r="AEE26" s="4">
        <v>0.455076091793023</v>
      </c>
      <c r="AEF26" s="4">
        <v>-0.709357118116279</v>
      </c>
      <c r="AEG26" s="4">
        <v>-0.68090894844186001</v>
      </c>
      <c r="AEH26" s="4">
        <v>0.75007427276976801</v>
      </c>
      <c r="AEI26" s="4">
        <v>0.83603058540930197</v>
      </c>
      <c r="AEJ26" s="4">
        <v>0.14263655659999999</v>
      </c>
      <c r="AEK26" s="4">
        <v>0.119688813111111</v>
      </c>
      <c r="AEL26" s="4">
        <v>0.1122005226</v>
      </c>
      <c r="AEM26" s="4">
        <v>0.1354236194</v>
      </c>
      <c r="AEN26" s="4">
        <v>0.49613979984444401</v>
      </c>
      <c r="AEO26" s="4">
        <v>0.32408675733333298</v>
      </c>
      <c r="AEP26" s="4">
        <v>0.13391228637777799</v>
      </c>
      <c r="AEQ26" s="4">
        <v>0.47301200808888899</v>
      </c>
      <c r="AER26" s="4">
        <v>0.32050398628888899</v>
      </c>
      <c r="AES26" s="4">
        <v>0.12719874202222201</v>
      </c>
      <c r="AET26" s="4">
        <v>0.104942368288889</v>
      </c>
      <c r="AEU26" s="4">
        <v>0.119221815622222</v>
      </c>
      <c r="AEV26" s="4">
        <v>0.121644444444444</v>
      </c>
      <c r="AEW26" s="4">
        <v>0.19275555555555601</v>
      </c>
      <c r="AEX26" s="4">
        <v>3.2822222222222197E-2</v>
      </c>
      <c r="AEY26" s="4">
        <v>0.12864444444444401</v>
      </c>
      <c r="AEZ26" s="4">
        <v>0.20255555555555599</v>
      </c>
      <c r="AFA26" s="4">
        <v>3.2622222222222198E-2</v>
      </c>
      <c r="AFB26" s="4">
        <v>0.120022222222222</v>
      </c>
      <c r="AFC26" s="4">
        <v>0.19231111111111099</v>
      </c>
      <c r="AFD26" s="4">
        <v>3.2955555555555599E-2</v>
      </c>
      <c r="AFE26" s="4">
        <v>0.13059999999999999</v>
      </c>
      <c r="AFF26" s="4">
        <v>0.20093333333333299</v>
      </c>
      <c r="AFG26" s="4">
        <v>3.1955555555555598E-2</v>
      </c>
      <c r="AFH26" s="4">
        <v>30.778222222222201</v>
      </c>
      <c r="AFI26" s="4">
        <v>33.677111111111103</v>
      </c>
      <c r="AFJ26" s="4">
        <v>25.165333333333301</v>
      </c>
      <c r="AFK26" s="4">
        <v>32.161999999999999</v>
      </c>
      <c r="AFL26" s="4">
        <v>31.134</v>
      </c>
      <c r="AFM26" s="4">
        <v>35.44</v>
      </c>
      <c r="AFN26" s="4">
        <v>35.5591111111111</v>
      </c>
      <c r="AFO26" s="4">
        <v>-8.2757139333333299E-2</v>
      </c>
      <c r="AFP26" s="4">
        <v>-0.10177908333333301</v>
      </c>
      <c r="AFQ26" s="4">
        <v>58.4735555555555</v>
      </c>
      <c r="AFR26" s="4">
        <v>55.6642222222222</v>
      </c>
      <c r="AFS26" s="4">
        <v>101.2</v>
      </c>
      <c r="AFT26" s="4">
        <f t="shared" si="85"/>
        <v>42.726444444444503</v>
      </c>
      <c r="AFU26" s="4">
        <f t="shared" si="86"/>
        <v>45.535777777777803</v>
      </c>
      <c r="AFV26" s="4">
        <f t="shared" si="87"/>
        <v>44.131111111111153</v>
      </c>
      <c r="AFW26" s="4">
        <v>1872.6557333333301</v>
      </c>
      <c r="AFX26" s="4">
        <v>1808.8801333333299</v>
      </c>
      <c r="AFY26" s="4">
        <v>0.55741990534444397</v>
      </c>
      <c r="AFZ26" s="4">
        <v>0.56736532749111102</v>
      </c>
      <c r="AGA26" s="4">
        <v>0.40990926395777799</v>
      </c>
      <c r="AGB26" s="4">
        <v>0.407989985028889</v>
      </c>
      <c r="AGC26" s="4">
        <v>0.63577512793777802</v>
      </c>
      <c r="AGD26" s="4">
        <v>0.60770862780000001</v>
      </c>
      <c r="AGE26" s="4">
        <f t="shared" si="88"/>
        <v>0.62174187786888901</v>
      </c>
      <c r="AGF26" s="4">
        <v>0.50610469767111099</v>
      </c>
      <c r="AGG26" s="4">
        <v>0.45811887943111101</v>
      </c>
      <c r="AGH26" s="4">
        <v>0.191566163891111</v>
      </c>
      <c r="AGI26" s="4">
        <v>0.20800306432444399</v>
      </c>
      <c r="AGJ26" s="4">
        <v>0.59634966452444405</v>
      </c>
      <c r="AGK26" s="4">
        <v>0.62816391323111098</v>
      </c>
      <c r="AGL26" s="4">
        <v>0.57512156175555595</v>
      </c>
      <c r="AGM26" s="4">
        <v>0.54981959838888905</v>
      </c>
      <c r="AGN26" s="4">
        <v>5.83089568822222E-2</v>
      </c>
      <c r="AGO26" s="4">
        <v>9.4166479937777797E-2</v>
      </c>
      <c r="AGP26" s="4">
        <v>2.5337533408888899</v>
      </c>
      <c r="AGQ26" s="4">
        <v>2.6645957150399999</v>
      </c>
      <c r="AGR26" s="4">
        <v>0.30142995008000001</v>
      </c>
      <c r="AGS26" s="4">
        <v>0.34053544876666703</v>
      </c>
      <c r="AGT26" s="4">
        <v>0.413440998653333</v>
      </c>
      <c r="AGU26" s="4">
        <v>0.451093056084444</v>
      </c>
      <c r="AGV26" s="4">
        <v>0.44876586433111099</v>
      </c>
      <c r="AGW26" s="4">
        <v>0.47080506509555597</v>
      </c>
      <c r="AGX26" s="4">
        <v>0.34348819719111101</v>
      </c>
      <c r="AGY26" s="4">
        <v>0.36440080678888898</v>
      </c>
      <c r="AGZ26" s="4">
        <v>-0.671521233044444</v>
      </c>
      <c r="AHA26" s="4">
        <v>-0.62712599357777798</v>
      </c>
      <c r="AHB26" s="4">
        <v>0.70797091671333301</v>
      </c>
      <c r="AHC26" s="4">
        <v>0.85983157572222202</v>
      </c>
      <c r="AHD26" s="4">
        <v>0.72221567513111096</v>
      </c>
      <c r="AHE26" s="4">
        <v>0.70650906742444397</v>
      </c>
      <c r="AHF26" s="4">
        <v>0.60013831781333304</v>
      </c>
      <c r="AHG26" s="4">
        <v>0.57094415682444399</v>
      </c>
      <c r="AHH26" s="4">
        <v>0.21697954666666699</v>
      </c>
      <c r="AHI26" s="4">
        <v>0.22830153111111101</v>
      </c>
      <c r="AHJ26" s="4">
        <v>0.30054625429555598</v>
      </c>
      <c r="AHK26" s="4">
        <v>0.32326676813999999</v>
      </c>
      <c r="AHL26" s="4">
        <v>0.42518164293111099</v>
      </c>
      <c r="AHM26" s="4">
        <v>0.44902851839555602</v>
      </c>
      <c r="AHN26" s="4">
        <v>-0.74902182480000001</v>
      </c>
      <c r="AHO26" s="4">
        <v>-0.72604324326666703</v>
      </c>
      <c r="AHP26" s="4">
        <v>0.74129658845555502</v>
      </c>
      <c r="AHQ26" s="4">
        <v>0.81598375073777796</v>
      </c>
      <c r="AHR26" s="4">
        <v>0.122510202117647</v>
      </c>
      <c r="AHS26" s="4">
        <v>9.2924819980392107E-2</v>
      </c>
      <c r="AHT26" s="4">
        <v>9.32744700588235E-2</v>
      </c>
      <c r="AHU26" s="4">
        <v>0.109689853882353</v>
      </c>
      <c r="AHV26" s="4">
        <v>0.46481402547058798</v>
      </c>
      <c r="AHW26" s="4">
        <v>0.31041474433333299</v>
      </c>
      <c r="AHX26" s="4">
        <v>0.110622589372549</v>
      </c>
      <c r="AHY26" s="4">
        <v>0.48377038498039199</v>
      </c>
      <c r="AHZ26" s="4">
        <v>0.30417572880392202</v>
      </c>
      <c r="AIA26" s="4">
        <v>0.115892647823529</v>
      </c>
      <c r="AIB26" s="4">
        <v>8.3744963490196098E-2</v>
      </c>
      <c r="AIC26" s="4">
        <v>0.103424178941176</v>
      </c>
      <c r="AID26" s="4">
        <v>0.111176470588235</v>
      </c>
      <c r="AIE26" s="4">
        <v>0.18349019607843101</v>
      </c>
      <c r="AIF26" s="4">
        <v>2.3470588235294101E-2</v>
      </c>
      <c r="AIG26" s="4">
        <v>0.120058823529412</v>
      </c>
      <c r="AIH26" s="4">
        <v>0.197274509803922</v>
      </c>
      <c r="AII26" s="4">
        <v>2.2647058823529399E-2</v>
      </c>
      <c r="AIJ26" s="4">
        <v>0.109901960784314</v>
      </c>
      <c r="AIK26" s="4">
        <v>0.18474509803921599</v>
      </c>
      <c r="AIL26" s="4">
        <v>2.35490196078431E-2</v>
      </c>
      <c r="AIM26" s="4">
        <v>0.123058823529412</v>
      </c>
      <c r="AIN26" s="4">
        <v>0.20021568627451</v>
      </c>
      <c r="AIO26" s="4">
        <v>2.2078431372549001E-2</v>
      </c>
      <c r="AIP26" s="4">
        <v>29.329411764705899</v>
      </c>
      <c r="AIQ26" s="4">
        <v>26.7201960784314</v>
      </c>
      <c r="AIR26" s="4">
        <v>16.010784313725502</v>
      </c>
      <c r="AIS26" s="4">
        <v>25.412352941176501</v>
      </c>
      <c r="AIT26" s="4">
        <v>25.347647058823501</v>
      </c>
      <c r="AIU26" s="4">
        <v>29.020392156862702</v>
      </c>
      <c r="AIV26" s="4">
        <v>29.119215686274501</v>
      </c>
      <c r="AIW26" s="4">
        <v>-8.9136458235294105E-2</v>
      </c>
      <c r="AIX26" s="4">
        <v>-8.5012965490196102E-2</v>
      </c>
      <c r="AIY26" s="4">
        <v>60.7976470588235</v>
      </c>
      <c r="AIZ26" s="4">
        <v>57.212549019607799</v>
      </c>
      <c r="AJA26" s="4">
        <v>116</v>
      </c>
      <c r="AJB26" s="4">
        <f t="shared" si="89"/>
        <v>55.2023529411765</v>
      </c>
      <c r="AJC26" s="4">
        <f t="shared" si="90"/>
        <v>58.787450980392201</v>
      </c>
      <c r="AJD26" s="4">
        <f t="shared" si="91"/>
        <v>56.994901960784347</v>
      </c>
      <c r="AJE26" s="4">
        <v>1925.40433333333</v>
      </c>
      <c r="AJF26" s="4">
        <v>1844.0224705882299</v>
      </c>
      <c r="AJG26" s="4">
        <v>0.62676860254313704</v>
      </c>
      <c r="AJH26" s="4">
        <v>0.61488150825686305</v>
      </c>
      <c r="AJI26" s="4">
        <v>0.46581182048431402</v>
      </c>
      <c r="AJJ26" s="4">
        <v>0.4757695891</v>
      </c>
      <c r="AJK26" s="4">
        <v>0.70411609140196096</v>
      </c>
      <c r="AJL26" s="4">
        <v>0.66350309429411802</v>
      </c>
      <c r="AJM26" s="4">
        <f t="shared" si="92"/>
        <v>0.68380959284803944</v>
      </c>
      <c r="AJN26" s="4">
        <v>0.56763047318431303</v>
      </c>
      <c r="AJO26" s="4">
        <v>0.53703412558627495</v>
      </c>
      <c r="AJP26" s="4">
        <v>0.22762950252156899</v>
      </c>
      <c r="AJQ26" s="4">
        <v>0.19702688618431399</v>
      </c>
      <c r="AJR26" s="4">
        <v>0.647055733213726</v>
      </c>
      <c r="AJS26" s="4">
        <v>0.66286584723725495</v>
      </c>
      <c r="AJT26" s="4">
        <v>0.61265868270980395</v>
      </c>
      <c r="AJU26" s="4">
        <v>0.57951090668823502</v>
      </c>
      <c r="AJV26" s="4">
        <v>3.4181935727450999E-2</v>
      </c>
      <c r="AJW26" s="4">
        <v>8.1217734409803899E-2</v>
      </c>
      <c r="AJX26" s="4">
        <v>3.37567157903529</v>
      </c>
      <c r="AJY26" s="4">
        <v>3.2421154710666702</v>
      </c>
      <c r="AJZ26" s="4">
        <v>0.32334821459607799</v>
      </c>
      <c r="AKA26" s="4">
        <v>0.294735112484314</v>
      </c>
      <c r="AKB26" s="4">
        <v>0.448561146298039</v>
      </c>
      <c r="AKC26" s="4">
        <v>0.40615926796274499</v>
      </c>
      <c r="AKD26" s="4">
        <v>0.48098092565490203</v>
      </c>
      <c r="AKE26" s="4">
        <v>0.42504587242352898</v>
      </c>
      <c r="AKF26" s="4">
        <v>0.36312566072745101</v>
      </c>
      <c r="AKG26" s="4">
        <v>0.31751539070000001</v>
      </c>
      <c r="AKH26" s="4">
        <v>-0.72382460817646999</v>
      </c>
      <c r="AKI26" s="4">
        <v>-0.69791031584313701</v>
      </c>
      <c r="AKJ26" s="4">
        <v>0.81642959780784297</v>
      </c>
      <c r="AKK26" s="4">
        <v>0.72773267952941201</v>
      </c>
      <c r="AKL26" s="4">
        <v>0.796897407743137</v>
      </c>
      <c r="AKM26" s="4">
        <v>0.77229190541960802</v>
      </c>
      <c r="AKN26" s="4">
        <v>0.68862613718431398</v>
      </c>
      <c r="AKO26" s="4">
        <v>0.64839456652548999</v>
      </c>
      <c r="AKP26" s="4">
        <v>0.240732398613726</v>
      </c>
      <c r="AKQ26" s="4">
        <v>0.249208539798039</v>
      </c>
      <c r="AKR26" s="4">
        <f t="shared" si="93"/>
        <v>0.2449704692058825</v>
      </c>
      <c r="AKS26" s="4">
        <v>0.30211937784117598</v>
      </c>
      <c r="AKT26" s="4">
        <v>0.32268117741568603</v>
      </c>
      <c r="AKU26" s="4">
        <v>0.43744229859411798</v>
      </c>
      <c r="AKV26" s="4">
        <v>0.45769560192745101</v>
      </c>
      <c r="AKW26" s="4">
        <v>-0.81522400041176502</v>
      </c>
      <c r="AKX26" s="4">
        <v>-0.78617767686274498</v>
      </c>
      <c r="AKY26" s="4">
        <v>0.778502903678431</v>
      </c>
      <c r="AKZ26" s="4">
        <v>0.84537890025490203</v>
      </c>
      <c r="ALA26" s="4">
        <v>9.1059844704545506E-2</v>
      </c>
      <c r="ALB26" s="4">
        <v>5.8471282249999999E-2</v>
      </c>
      <c r="ALC26" s="4">
        <v>7.4949748795454602E-2</v>
      </c>
      <c r="ALD26" s="4">
        <v>7.86969153863636E-2</v>
      </c>
      <c r="ALE26" s="4">
        <v>0.42251615984090901</v>
      </c>
      <c r="ALF26" s="4">
        <v>0.231946952159091</v>
      </c>
      <c r="ALG26" s="4">
        <v>8.0485901250000005E-2</v>
      </c>
      <c r="ALH26" s="4">
        <v>0.42709412404545499</v>
      </c>
      <c r="ALI26" s="4">
        <v>0.25134419977272698</v>
      </c>
      <c r="ALJ26" s="4">
        <v>8.0448098045454594E-2</v>
      </c>
      <c r="ALK26" s="4">
        <v>5.2553960068181797E-2</v>
      </c>
      <c r="ALL26" s="4">
        <v>8.0154709749999997E-2</v>
      </c>
      <c r="ALM26" s="4">
        <v>8.9681818181818196E-2</v>
      </c>
      <c r="ALN26" s="4">
        <v>0.16518181818181801</v>
      </c>
      <c r="ALO26" s="4">
        <v>1.35E-2</v>
      </c>
      <c r="ALP26" s="4">
        <v>9.57954545454546E-2</v>
      </c>
      <c r="ALQ26" s="4">
        <v>0.17497727272727301</v>
      </c>
      <c r="ALR26" s="4">
        <v>1.3954545454545501E-2</v>
      </c>
      <c r="ALS26" s="4">
        <v>34.380000000000003</v>
      </c>
      <c r="ALT26" s="4">
        <v>34.8854545454545</v>
      </c>
      <c r="ALU26" s="4">
        <v>20.334545454545399</v>
      </c>
      <c r="ALV26" s="4">
        <v>29.473409090909101</v>
      </c>
      <c r="ALW26" s="4">
        <v>29.5693181818182</v>
      </c>
      <c r="ALX26" s="4">
        <v>34.763181818181799</v>
      </c>
      <c r="ALY26" s="4">
        <v>34.9522727272727</v>
      </c>
      <c r="ALZ26" s="4">
        <v>-0.133374615</v>
      </c>
      <c r="AMA26" s="4">
        <v>-0.12356969909090899</v>
      </c>
      <c r="AMB26" s="4">
        <v>68.749090909090896</v>
      </c>
      <c r="AMC26" s="4">
        <v>64.391590909090894</v>
      </c>
      <c r="AMD26" s="4">
        <v>140</v>
      </c>
      <c r="AME26" s="4">
        <f t="shared" si="94"/>
        <v>71.250909090909104</v>
      </c>
      <c r="AMF26" s="4">
        <f t="shared" si="95"/>
        <v>75.608409090909106</v>
      </c>
      <c r="AMG26" s="4">
        <f t="shared" si="96"/>
        <v>73.429659090909098</v>
      </c>
      <c r="AMH26" s="4">
        <v>2105.8999545454499</v>
      </c>
      <c r="AMI26" s="4">
        <v>2006.9920909090899</v>
      </c>
      <c r="AMJ26" s="4">
        <v>0.68244147278636402</v>
      </c>
      <c r="AMK26" s="4">
        <v>0.68350913380227296</v>
      </c>
      <c r="AML26" s="4">
        <v>0.51454005042727302</v>
      </c>
      <c r="AMM26" s="4">
        <v>0.491620800695454</v>
      </c>
      <c r="AMN26" s="4">
        <v>0.78032158195454504</v>
      </c>
      <c r="AMO26" s="4">
        <v>0.75500402275</v>
      </c>
      <c r="AMP26" s="4">
        <f t="shared" si="97"/>
        <v>0.76766280235227247</v>
      </c>
      <c r="AMQ26" s="4">
        <v>0.65346797741363605</v>
      </c>
      <c r="AMR26" s="4">
        <v>0.59562263601363596</v>
      </c>
      <c r="AMS26" s="4">
        <v>0.25894602857954502</v>
      </c>
      <c r="AMT26" s="4">
        <v>0.28940322656363598</v>
      </c>
      <c r="AMU26" s="4">
        <v>0.683436115459091</v>
      </c>
      <c r="AMV26" s="4">
        <v>0.69639958140000002</v>
      </c>
      <c r="AMW26" s="4">
        <v>0.68262636742727301</v>
      </c>
      <c r="AMX26" s="4">
        <v>0.642668783161364</v>
      </c>
      <c r="AMY26" s="4">
        <v>2.4465059340909099E-3</v>
      </c>
      <c r="AMZ26" s="4">
        <v>2.4839860622727299E-2</v>
      </c>
      <c r="ANA26" s="4">
        <v>4.3150018455681796</v>
      </c>
      <c r="ANB26" s="4">
        <v>4.3819905389590899</v>
      </c>
      <c r="ANC26" s="4">
        <v>0.33196223300454503</v>
      </c>
      <c r="AND26" s="4">
        <v>0.38252288105454602</v>
      </c>
      <c r="ANE26" s="4">
        <v>0.46898915855000001</v>
      </c>
      <c r="ANF26" s="4">
        <v>0.51823844401363595</v>
      </c>
      <c r="ANG26" s="4">
        <v>0.50661525629772697</v>
      </c>
      <c r="ANH26" s="4">
        <v>0.54868979478181801</v>
      </c>
      <c r="ANI26" s="4">
        <v>0.37931349401590903</v>
      </c>
      <c r="ANJ26" s="4">
        <v>0.42172740399772701</v>
      </c>
      <c r="ANK26" s="4">
        <v>-0.790058398</v>
      </c>
      <c r="ANL26" s="4">
        <v>-0.74584949988636395</v>
      </c>
      <c r="ANM26" s="4">
        <v>0.88799829335454605</v>
      </c>
      <c r="ANN26" s="4">
        <v>1.1213109182113601</v>
      </c>
      <c r="ANO26" s="4">
        <v>0.85168562644545498</v>
      </c>
      <c r="ANP26" s="4">
        <v>0.84831443656590899</v>
      </c>
      <c r="ANQ26" s="22">
        <v>-9999</v>
      </c>
      <c r="ANR26" s="4">
        <v>0.74511947598409101</v>
      </c>
      <c r="ANS26" s="4">
        <v>0.73838430568636404</v>
      </c>
      <c r="ANT26" s="4">
        <v>0.29249178648409102</v>
      </c>
      <c r="ANU26" s="4">
        <v>0.29598271717500002</v>
      </c>
      <c r="ANV26" s="4">
        <v>0.34344690550559198</v>
      </c>
      <c r="ANW26" s="4">
        <v>0.34886566237484201</v>
      </c>
      <c r="ANX26" s="4">
        <v>0.49190220364772702</v>
      </c>
      <c r="ANY26" s="4">
        <v>0.49738921063409097</v>
      </c>
      <c r="ANZ26" s="4">
        <v>-0.85365699236363601</v>
      </c>
      <c r="AOA26" s="4">
        <v>-0.84902855363636398</v>
      </c>
      <c r="AOB26" s="4">
        <v>0.96962027210227297</v>
      </c>
      <c r="AOC26" s="4">
        <v>0.99173946608636399</v>
      </c>
      <c r="AOD26" s="4">
        <v>0.107298725844444</v>
      </c>
      <c r="AOE26" s="4">
        <v>5.5085534777777799E-2</v>
      </c>
      <c r="AOF26" s="4">
        <v>8.5190399599999994E-2</v>
      </c>
      <c r="AOG26" s="4">
        <v>9.2436191866666698E-2</v>
      </c>
      <c r="AOH26" s="4">
        <v>0.57848290593333296</v>
      </c>
      <c r="AOI26" s="4">
        <v>0.33703481255555601</v>
      </c>
      <c r="AOJ26" s="4">
        <v>8.99388277111111E-2</v>
      </c>
      <c r="AOK26" s="4">
        <v>0.58502569380000002</v>
      </c>
      <c r="AOL26" s="4">
        <v>0.33274379320000003</v>
      </c>
      <c r="AOM26" s="4">
        <v>0.10593405122222201</v>
      </c>
      <c r="AON26" s="4">
        <v>5.2602110266666703E-2</v>
      </c>
      <c r="AOO26" s="4">
        <v>9.1476681000000004E-2</v>
      </c>
      <c r="AOP26" s="4">
        <v>0.120133333333333</v>
      </c>
      <c r="AOQ26" s="4">
        <v>0.229711111111111</v>
      </c>
      <c r="AOR26" s="4">
        <v>1.3733333333333301E-2</v>
      </c>
      <c r="AOS26" s="4">
        <v>0.124733333333333</v>
      </c>
      <c r="AOT26" s="4">
        <v>0.23860000000000001</v>
      </c>
      <c r="AOU26" s="4">
        <v>1.48444444444445E-2</v>
      </c>
      <c r="AOV26" s="4">
        <v>35.36</v>
      </c>
      <c r="AOW26" s="4">
        <v>35.777111111111097</v>
      </c>
      <c r="AOX26" s="4">
        <v>14.407999999999999</v>
      </c>
      <c r="AOY26" s="4">
        <v>24.831777777777798</v>
      </c>
      <c r="AOZ26" s="4">
        <v>24.952666666666701</v>
      </c>
      <c r="APA26" s="4">
        <v>36.536000000000001</v>
      </c>
      <c r="APB26" s="4">
        <v>36.639111111111099</v>
      </c>
      <c r="APC26" s="4">
        <v>-0.289557966666667</v>
      </c>
      <c r="APD26" s="4">
        <v>-0.263618986666667</v>
      </c>
      <c r="APE26" s="4">
        <v>52.705555555555598</v>
      </c>
      <c r="APF26" s="4">
        <v>50.239555555555597</v>
      </c>
      <c r="APG26" s="4">
        <v>140</v>
      </c>
      <c r="APH26" s="4">
        <f t="shared" si="98"/>
        <v>87.294444444444395</v>
      </c>
      <c r="API26" s="4">
        <f t="shared" si="99"/>
        <v>89.760444444444403</v>
      </c>
      <c r="APJ26" s="4">
        <f t="shared" si="100"/>
        <v>88.527444444444399</v>
      </c>
      <c r="APK26" s="4">
        <v>1741.71626666667</v>
      </c>
      <c r="APL26" s="4">
        <v>1685.7562666666699</v>
      </c>
      <c r="APM26" s="4">
        <v>0.73335291177555495</v>
      </c>
      <c r="APN26" s="4">
        <v>0.72290604270222203</v>
      </c>
      <c r="APO26" s="4">
        <v>0.57431983423333299</v>
      </c>
      <c r="APP26" s="4">
        <v>0.56850243866888905</v>
      </c>
      <c r="APQ26" s="4">
        <v>0.83467470089111095</v>
      </c>
      <c r="APR26" s="4">
        <v>0.82462165538888899</v>
      </c>
      <c r="APS26" s="4">
        <f t="shared" si="101"/>
        <v>0.82964817814000003</v>
      </c>
      <c r="APT26" s="4">
        <v>0.72660698269777801</v>
      </c>
      <c r="APU26" s="4">
        <v>0.71790712157111103</v>
      </c>
      <c r="APV26" s="4">
        <v>0.27483712844888902</v>
      </c>
      <c r="APW26" s="4">
        <v>0.26227144293333299</v>
      </c>
      <c r="APX26" s="4">
        <v>0.729152592826667</v>
      </c>
      <c r="APY26" s="4">
        <v>0.74141748461333301</v>
      </c>
      <c r="APZ26" s="4">
        <v>0.69307136184222196</v>
      </c>
      <c r="AQA26" s="4">
        <v>0.68506306515555604</v>
      </c>
      <c r="AQB26" s="4">
        <v>-8.4663088911111108E-3</v>
      </c>
      <c r="AQC26" s="4">
        <v>4.07542500866667E-2</v>
      </c>
      <c r="AQD26" s="4">
        <v>5.5135020276888902</v>
      </c>
      <c r="AQE26" s="4">
        <v>5.2643185800266696</v>
      </c>
      <c r="AQF26" s="4">
        <v>0.32930033385555602</v>
      </c>
      <c r="AQG26" s="4">
        <v>0.31744161630666701</v>
      </c>
      <c r="AQH26" s="4">
        <v>0.47374006418222198</v>
      </c>
      <c r="AQI26" s="4">
        <v>0.45711194019111101</v>
      </c>
      <c r="AQJ26" s="4">
        <v>0.50938793363555601</v>
      </c>
      <c r="AQK26" s="4">
        <v>0.492164959453333</v>
      </c>
      <c r="AQL26" s="4">
        <v>0.37475068071555601</v>
      </c>
      <c r="AQM26" s="4">
        <v>0.361800191097778</v>
      </c>
      <c r="AQN26" s="4">
        <v>-0.84150141002222201</v>
      </c>
      <c r="AQO26" s="4">
        <v>-0.83553941751111105</v>
      </c>
      <c r="AQP26" s="4">
        <v>0.90204500593111103</v>
      </c>
      <c r="AQQ26" s="4">
        <v>0.86482111896444502</v>
      </c>
      <c r="AQR26" s="4">
        <v>0.88290323390000003</v>
      </c>
      <c r="AQS26" s="4">
        <v>0.886948899544444</v>
      </c>
      <c r="AQT26" s="4">
        <v>0.78746560842222202</v>
      </c>
      <c r="AQU26" s="4">
        <v>0.79473096323111103</v>
      </c>
      <c r="AQV26" s="4">
        <v>0.313532857668889</v>
      </c>
      <c r="AQW26" s="4">
        <v>0.31328593119111098</v>
      </c>
      <c r="AQX26" s="4">
        <v>0.35512064395735798</v>
      </c>
      <c r="AQY26" s="4">
        <v>0.35318648432122202</v>
      </c>
      <c r="AQZ26" s="4">
        <v>0.50898235601555597</v>
      </c>
      <c r="ARA26" s="4">
        <v>0.507388325366667</v>
      </c>
      <c r="ARB26" s="4">
        <v>-0.88099389133333295</v>
      </c>
      <c r="ARC26" s="4">
        <v>-0.88548216040000005</v>
      </c>
      <c r="ARD26" s="4">
        <v>1.0374819556177799</v>
      </c>
      <c r="ARE26" s="4">
        <v>1.0311673003466699</v>
      </c>
      <c r="ARF26" s="4">
        <v>0.118726228365385</v>
      </c>
      <c r="ARG26" s="4">
        <v>3.1653261596153899E-2</v>
      </c>
      <c r="ARH26" s="4">
        <v>8.8767109384615406E-2</v>
      </c>
      <c r="ARI26" s="4">
        <v>9.2053846153846097E-2</v>
      </c>
      <c r="ARJ26" s="4">
        <v>0.62659600928846104</v>
      </c>
      <c r="ARK26" s="4">
        <v>0.36714022040384597</v>
      </c>
      <c r="ARL26" s="4">
        <v>9.2215614769230805E-2</v>
      </c>
      <c r="ARM26" s="4">
        <v>0.63198766351923097</v>
      </c>
      <c r="ARN26" s="4">
        <v>0.36428667511538498</v>
      </c>
      <c r="ARO26" s="4">
        <v>0.109317257211538</v>
      </c>
      <c r="ARP26" s="4">
        <v>4.8873873903846198E-2</v>
      </c>
      <c r="ARQ26" s="4">
        <v>9.7323927673076904E-2</v>
      </c>
      <c r="ARR26" s="4">
        <v>0.13123076923076901</v>
      </c>
      <c r="ARS26" s="4">
        <v>0.24871153846153901</v>
      </c>
      <c r="ART26" s="4">
        <v>1.39038461538461E-2</v>
      </c>
      <c r="ARU26" s="4">
        <v>0.134788461538462</v>
      </c>
      <c r="ARV26" s="4">
        <v>0.25294230769230802</v>
      </c>
      <c r="ARW26" s="4">
        <v>1.51153846153846E-2</v>
      </c>
      <c r="ARX26" s="4">
        <v>35.532692307692301</v>
      </c>
      <c r="ARY26" s="4">
        <v>35.131442307692303</v>
      </c>
      <c r="ARZ26" s="4">
        <v>25.253846153846101</v>
      </c>
      <c r="ASA26" s="4">
        <v>27.66375</v>
      </c>
      <c r="ASB26" s="4">
        <v>27.350096153846199</v>
      </c>
      <c r="ASC26" s="4">
        <v>35.930192307692401</v>
      </c>
      <c r="ASD26" s="4">
        <v>36.105769230769198</v>
      </c>
      <c r="ASE26" s="4">
        <v>-0.20714732403846201</v>
      </c>
      <c r="ASF26" s="4">
        <v>-0.19963583365384599</v>
      </c>
      <c r="ASG26" s="4">
        <v>61.448557692307702</v>
      </c>
      <c r="ASH26" s="4">
        <v>59.394230769230802</v>
      </c>
      <c r="ASI26" s="4">
        <v>148</v>
      </c>
      <c r="ASJ26" s="4">
        <f t="shared" si="102"/>
        <v>86.551442307692298</v>
      </c>
      <c r="ASK26" s="4">
        <f t="shared" si="103"/>
        <v>88.605769230769198</v>
      </c>
      <c r="ASL26" s="4">
        <v>1940.1861057692299</v>
      </c>
      <c r="ASM26" s="4">
        <v>1893.5480576923101</v>
      </c>
      <c r="ASN26" s="4">
        <v>0.74529266726538501</v>
      </c>
      <c r="ASO26" s="4">
        <v>0.74310572486730797</v>
      </c>
      <c r="ASP26" s="4">
        <v>0.59596411258461501</v>
      </c>
      <c r="ASQ26" s="4">
        <v>0.59829985899038496</v>
      </c>
      <c r="ASR26" s="4">
        <v>0.85627987215384704</v>
      </c>
      <c r="ASS26" s="4">
        <v>0.90348803193653804</v>
      </c>
      <c r="AST26" s="4">
        <v>0.76313706728461494</v>
      </c>
      <c r="ASU26" s="4">
        <v>0.84051324442499997</v>
      </c>
      <c r="ASV26" s="4">
        <v>0.268810783019231</v>
      </c>
      <c r="ASW26" s="4">
        <v>0.26087542548653803</v>
      </c>
      <c r="ASX26" s="4">
        <v>0.73298176203846199</v>
      </c>
      <c r="ASY26" s="4">
        <v>0.75093640844807696</v>
      </c>
      <c r="ASZ26" s="4">
        <v>0.70499203938461497</v>
      </c>
      <c r="ATA26" s="4">
        <v>0.68036194786538395</v>
      </c>
      <c r="ATB26" s="4">
        <v>-2.6586876657692299E-2</v>
      </c>
      <c r="ATC26" s="4">
        <v>1.88582843461539E-2</v>
      </c>
      <c r="ATD26" s="4">
        <v>5.8660747995634601</v>
      </c>
      <c r="ATE26" s="4">
        <v>5.8173397916307703</v>
      </c>
      <c r="ATF26" s="4">
        <v>0.31398348590192299</v>
      </c>
      <c r="ATG26" s="4">
        <v>0.28880854900769198</v>
      </c>
      <c r="ATH26" s="4">
        <v>0.45910680693269201</v>
      </c>
      <c r="ATI26" s="4">
        <v>0.43507863140000003</v>
      </c>
      <c r="ATJ26" s="4">
        <v>0.49583891915769202</v>
      </c>
      <c r="ATK26" s="4">
        <v>0.484163657411538</v>
      </c>
      <c r="ATL26" s="4">
        <v>0.36057781168076902</v>
      </c>
      <c r="ATM26" s="4">
        <v>0.35072268508846199</v>
      </c>
      <c r="ATN26" s="4">
        <v>-0.86550296319230702</v>
      </c>
      <c r="ATO26" s="4">
        <v>-0.91320506976923099</v>
      </c>
      <c r="ATP26" s="4">
        <v>0.85117616977499899</v>
      </c>
      <c r="ATQ26" s="4">
        <v>0.778271344101923</v>
      </c>
      <c r="ATR26" s="4">
        <v>0.88743968995576905</v>
      </c>
      <c r="ATS26" s="4">
        <v>0.89410867064615496</v>
      </c>
      <c r="ATT26" s="4">
        <v>0.79878559010000005</v>
      </c>
      <c r="ATU26" s="4">
        <v>0.80848675468269204</v>
      </c>
      <c r="ATV26" s="4">
        <v>0.30485968769807698</v>
      </c>
      <c r="ATW26" s="4">
        <v>0.30944656879999999</v>
      </c>
      <c r="ATX26" s="4">
        <v>0.34350753395919498</v>
      </c>
      <c r="ATY26" s="4">
        <v>0.34608514063374102</v>
      </c>
      <c r="ATZ26" s="4">
        <v>0.49680015853653797</v>
      </c>
      <c r="AUA26" s="4">
        <v>0.50052944774615404</v>
      </c>
      <c r="AUB26" s="4">
        <v>-0.88807431436538498</v>
      </c>
      <c r="AUC26" s="4">
        <v>-0.89400402153846203</v>
      </c>
      <c r="AUD26" s="4">
        <v>0.98831432375769201</v>
      </c>
      <c r="AUE26" s="4">
        <v>1.00320785498654</v>
      </c>
      <c r="AUF26" s="4">
        <v>0.13609696971999999</v>
      </c>
      <c r="AUG26" s="4">
        <v>4.6076564680000001E-2</v>
      </c>
      <c r="AUH26" s="4">
        <v>5.8285945999999901E-2</v>
      </c>
      <c r="AUI26" s="4">
        <v>0.10977532601999999</v>
      </c>
      <c r="AUJ26" s="4">
        <v>0.71273844356000005</v>
      </c>
      <c r="AUK26" s="4">
        <v>0.40617174956000002</v>
      </c>
      <c r="AUL26" s="4">
        <v>0.11045720042</v>
      </c>
      <c r="AUM26" s="4">
        <v>0.70530624373999995</v>
      </c>
      <c r="AUN26" s="4">
        <v>5.9132585000000001E-2</v>
      </c>
      <c r="AUO26" s="4">
        <v>0.13089862686000001</v>
      </c>
      <c r="AUP26" s="4">
        <v>6.3733145539999994E-2</v>
      </c>
      <c r="AUQ26" s="4">
        <v>5.77581E-2</v>
      </c>
      <c r="AUR26" s="4">
        <v>0.14884</v>
      </c>
      <c r="AUS26" s="4">
        <v>0.27833999999999998</v>
      </c>
      <c r="AUT26" s="4">
        <v>1.788E-2</v>
      </c>
      <c r="AUU26" s="4">
        <v>0.14996000000000001</v>
      </c>
      <c r="AUV26" s="4">
        <v>0.27767999999999998</v>
      </c>
      <c r="AUW26" s="4">
        <v>1.9879999999999998E-2</v>
      </c>
      <c r="AUX26" s="4">
        <v>31.83</v>
      </c>
      <c r="AUY26" s="4">
        <v>31.2864</v>
      </c>
      <c r="AUZ26" s="4">
        <v>61.946399999999997</v>
      </c>
      <c r="AVA26" s="4">
        <v>29.256599999999999</v>
      </c>
      <c r="AVB26" s="4">
        <v>28.9054</v>
      </c>
      <c r="AVC26" s="4">
        <v>32.167999999999999</v>
      </c>
      <c r="AVD26" s="4">
        <v>32.24</v>
      </c>
      <c r="AVE26" s="4">
        <v>-7.2520134799999997E-2</v>
      </c>
      <c r="AVF26" s="4">
        <v>-7.5859299000000005E-2</v>
      </c>
      <c r="AVG26" s="4">
        <v>47.349400000000003</v>
      </c>
      <c r="AVH26" s="4">
        <v>44.434199999999997</v>
      </c>
      <c r="AVI26" s="4">
        <v>151</v>
      </c>
      <c r="AVJ26" s="4">
        <f t="shared" si="104"/>
        <v>103.6506</v>
      </c>
      <c r="AVK26" s="4">
        <f t="shared" si="105"/>
        <v>106.5658</v>
      </c>
      <c r="AVL26" s="4">
        <v>1620.1319800000001</v>
      </c>
      <c r="AVM26" s="4">
        <v>1553.9439</v>
      </c>
      <c r="AVN26" s="4">
        <v>0.72938550839399996</v>
      </c>
      <c r="AVO26" s="4">
        <v>0.73254686220200005</v>
      </c>
      <c r="AVP26" s="4">
        <v>-0.30093145698000001</v>
      </c>
      <c r="AVQ26" s="4">
        <v>0.57413301582800003</v>
      </c>
      <c r="AVR26" s="4">
        <v>0.834141461626</v>
      </c>
      <c r="AVS26" s="4">
        <v>0.87794218111800004</v>
      </c>
      <c r="AVT26" s="4">
        <v>-3.5313268959999998E-2</v>
      </c>
      <c r="AVU26" s="4">
        <v>0.79565762835200005</v>
      </c>
      <c r="AVV26" s="4">
        <v>0.84502073421400004</v>
      </c>
      <c r="AVW26" s="4">
        <v>0.27337257907000001</v>
      </c>
      <c r="AVX26" s="4">
        <v>0.84834946244599996</v>
      </c>
      <c r="AVY26" s="4">
        <v>0.848133424016</v>
      </c>
      <c r="AVZ26" s="4">
        <v>0.686881881518</v>
      </c>
      <c r="AWA26" s="4">
        <v>0.67822149446199997</v>
      </c>
      <c r="AWB26" s="4">
        <v>0.31157329730599997</v>
      </c>
      <c r="AWC26" s="4">
        <v>0.30512730810200001</v>
      </c>
      <c r="AWD26" s="4">
        <v>5.4065220723099996</v>
      </c>
      <c r="AWE26" s="4">
        <v>5.5049369482500001</v>
      </c>
      <c r="AWF26" s="4">
        <v>1.013303462358</v>
      </c>
      <c r="AWG26" s="4">
        <v>0.31114828073799999</v>
      </c>
      <c r="AWH26" s="4">
        <v>1.0072075321659999</v>
      </c>
      <c r="AWI26" s="4">
        <v>0.45787092083000003</v>
      </c>
      <c r="AWJ26" s="4">
        <v>1.086101066218</v>
      </c>
      <c r="AWK26" s="4">
        <v>0.5061355166</v>
      </c>
      <c r="AWL26" s="4">
        <v>1.1588999515159999</v>
      </c>
      <c r="AWM26" s="4">
        <v>0.37268665066399997</v>
      </c>
      <c r="AWN26" s="4">
        <v>7.7800768234000006E-2</v>
      </c>
      <c r="AWO26" s="4">
        <v>-0.88608939681999999</v>
      </c>
      <c r="AWP26" s="4">
        <v>-94.824495239339996</v>
      </c>
      <c r="AWQ26" s="4">
        <v>0.85680876648000004</v>
      </c>
      <c r="AWR26" s="4">
        <v>0.86677129769200001</v>
      </c>
      <c r="AWS26" s="4">
        <v>0.87925333931799998</v>
      </c>
      <c r="AWT26" s="4">
        <v>0.76662867518599997</v>
      </c>
      <c r="AWU26" s="4">
        <v>0.78542743839600004</v>
      </c>
      <c r="AWV26" s="4">
        <v>0.29886363853999998</v>
      </c>
      <c r="AWW26" s="4">
        <v>0.30337373667599998</v>
      </c>
      <c r="AWX26" s="4">
        <v>0.344810910372016</v>
      </c>
      <c r="AWY26" s="4">
        <v>0.345034864356558</v>
      </c>
      <c r="AWZ26" s="4">
        <v>0.49545816718399999</v>
      </c>
      <c r="AXA26" s="4">
        <v>0.497398195062</v>
      </c>
      <c r="AXB26" s="4">
        <v>-0.86775834242000005</v>
      </c>
      <c r="AXC26" s="4">
        <v>-0.87976484074000005</v>
      </c>
      <c r="AXD26" s="4">
        <v>0.983384359752</v>
      </c>
      <c r="AXE26" s="4">
        <v>0.99074949271000001</v>
      </c>
      <c r="AXF26" s="29">
        <v>4.9800000000000004</v>
      </c>
      <c r="AXG26" s="30">
        <v>1.0900000000000001</v>
      </c>
      <c r="AXH26" s="29">
        <v>81.3</v>
      </c>
      <c r="AXI26" s="29">
        <v>29.7</v>
      </c>
      <c r="AXJ26" s="29">
        <v>6.5</v>
      </c>
      <c r="AXK26" s="29">
        <v>10.1</v>
      </c>
    </row>
    <row r="27" spans="1:1311" x14ac:dyDescent="0.25">
      <c r="A27" s="4">
        <v>26</v>
      </c>
      <c r="B27" s="4">
        <v>7</v>
      </c>
      <c r="C27" s="4" t="s">
        <v>11</v>
      </c>
      <c r="D27" s="4">
        <v>100</v>
      </c>
      <c r="E27" s="4">
        <v>2</v>
      </c>
      <c r="F27" s="4">
        <v>2</v>
      </c>
      <c r="G27" s="22">
        <v>-9999</v>
      </c>
      <c r="H27" s="22">
        <v>-9999</v>
      </c>
      <c r="I27" s="22">
        <v>-9999</v>
      </c>
      <c r="J27" s="22">
        <v>-9999</v>
      </c>
      <c r="K27" s="22">
        <v>-9999</v>
      </c>
      <c r="L27" s="4">
        <f t="shared" si="18"/>
        <v>125.44000000000001</v>
      </c>
      <c r="M27" s="4">
        <v>112</v>
      </c>
      <c r="N27" s="4">
        <v>53.839999999999996</v>
      </c>
      <c r="O27" s="4">
        <v>18.72</v>
      </c>
      <c r="P27" s="4">
        <v>27.439999999999998</v>
      </c>
      <c r="Q27" s="4">
        <v>51.839999999999996</v>
      </c>
      <c r="R27" s="4">
        <v>16.720000000000013</v>
      </c>
      <c r="S27" s="4">
        <v>31.439999999999994</v>
      </c>
      <c r="T27" s="4">
        <v>47.839999999999996</v>
      </c>
      <c r="U27" s="4">
        <v>16.72</v>
      </c>
      <c r="V27" s="4">
        <v>35.44</v>
      </c>
      <c r="W27" s="4">
        <v>57.839999999999989</v>
      </c>
      <c r="X27" s="4">
        <v>10.720000000000013</v>
      </c>
      <c r="Y27" s="4">
        <v>31.439999999999994</v>
      </c>
      <c r="Z27" s="4" t="s">
        <v>65</v>
      </c>
      <c r="AA27" s="4">
        <v>8.8000000000000007</v>
      </c>
      <c r="AB27" s="4">
        <v>7.2</v>
      </c>
      <c r="AC27" s="4">
        <v>0.9</v>
      </c>
      <c r="AD27" s="4" t="s">
        <v>40</v>
      </c>
      <c r="AE27" s="4">
        <v>2</v>
      </c>
      <c r="AF27" s="4">
        <v>1.6</v>
      </c>
      <c r="AG27" s="4">
        <v>5.4</v>
      </c>
      <c r="AH27" s="4">
        <v>10</v>
      </c>
      <c r="AI27" s="4">
        <v>456</v>
      </c>
      <c r="AJ27" s="4">
        <v>37</v>
      </c>
      <c r="AK27" s="4">
        <v>0.82</v>
      </c>
      <c r="AL27" s="4">
        <v>8</v>
      </c>
      <c r="AM27" s="4">
        <v>10.3</v>
      </c>
      <c r="AN27" s="4">
        <v>1.0900000000000001</v>
      </c>
      <c r="AO27" s="4">
        <v>5084</v>
      </c>
      <c r="AP27" s="4">
        <v>174</v>
      </c>
      <c r="AQ27" s="4">
        <v>270</v>
      </c>
      <c r="AR27" s="4">
        <v>29.2</v>
      </c>
      <c r="AS27" s="4">
        <v>0</v>
      </c>
      <c r="AT27" s="4">
        <v>4</v>
      </c>
      <c r="AU27" s="4">
        <v>87</v>
      </c>
      <c r="AV27" s="4">
        <v>5</v>
      </c>
      <c r="AW27" s="4">
        <v>4</v>
      </c>
      <c r="AX27" s="4">
        <v>81</v>
      </c>
      <c r="AY27" s="4">
        <v>2.7300000000000004</v>
      </c>
      <c r="AZ27" s="4">
        <v>1.1400000000000001</v>
      </c>
      <c r="BA27" s="4">
        <v>1.155</v>
      </c>
      <c r="BB27" s="4">
        <v>1.8399999999999999</v>
      </c>
      <c r="BC27" s="4">
        <v>1.2250000000000001</v>
      </c>
      <c r="BD27" s="22">
        <v>-9999</v>
      </c>
      <c r="BE27" s="22">
        <v>-9999</v>
      </c>
      <c r="BF27" s="5">
        <f t="shared" si="19"/>
        <v>15.480000000000002</v>
      </c>
      <c r="BG27" s="5">
        <f t="shared" si="20"/>
        <v>20.100000000000001</v>
      </c>
      <c r="BH27" s="5">
        <f t="shared" si="21"/>
        <v>27.46</v>
      </c>
      <c r="BI27" s="5">
        <f t="shared" si="22"/>
        <v>32.36</v>
      </c>
      <c r="BJ27" s="5">
        <f t="shared" si="23"/>
        <v>-39963.64</v>
      </c>
      <c r="BK27" s="4">
        <f t="shared" si="0"/>
        <v>7.3599999999999994</v>
      </c>
      <c r="BL27" s="4">
        <f t="shared" si="1"/>
        <v>4.9000000000000004</v>
      </c>
      <c r="BM27" s="4">
        <f t="shared" si="2"/>
        <v>-39996</v>
      </c>
      <c r="BN27" s="4">
        <f t="shared" si="24"/>
        <v>-39983.74</v>
      </c>
      <c r="BO27" s="4">
        <v>4.6842767295597483</v>
      </c>
      <c r="BP27" s="4">
        <v>0.7489695385543379</v>
      </c>
      <c r="BQ27" s="4">
        <v>0.70009930486593841</v>
      </c>
      <c r="BR27" s="4">
        <v>0.36184541159915568</v>
      </c>
      <c r="BS27" s="4">
        <v>0.54702398875840608</v>
      </c>
      <c r="BT27" s="4">
        <v>0.35063113604488083</v>
      </c>
      <c r="BU27" s="4">
        <v>0</v>
      </c>
      <c r="BV27" s="5">
        <f t="shared" si="25"/>
        <v>21.732985072456344</v>
      </c>
      <c r="BW27" s="5">
        <f t="shared" si="26"/>
        <v>24.533382291920098</v>
      </c>
      <c r="BX27" s="5">
        <f t="shared" si="27"/>
        <v>25.98076393831672</v>
      </c>
      <c r="BY27" s="5">
        <f t="shared" si="28"/>
        <v>29.571384437529868</v>
      </c>
      <c r="BZ27" s="4">
        <f t="shared" si="29"/>
        <v>1.4473816463966227</v>
      </c>
      <c r="CA27" s="4">
        <f t="shared" si="30"/>
        <v>2.1880959550336243</v>
      </c>
      <c r="CB27" s="4">
        <f t="shared" si="31"/>
        <v>1.4025245441795233</v>
      </c>
      <c r="CC27" s="4">
        <f t="shared" ref="CC27:CD27" si="186">SUM(BZ27:CB27)</f>
        <v>5.0380021456097701</v>
      </c>
      <c r="CD27" s="4">
        <f t="shared" si="186"/>
        <v>8.6286226448229186</v>
      </c>
      <c r="CE27" s="4">
        <v>1.355</v>
      </c>
      <c r="CF27" s="4">
        <v>0.36499999999999999</v>
      </c>
      <c r="CG27" s="4">
        <v>8.5000000000000006E-2</v>
      </c>
      <c r="CH27" s="4">
        <v>0.30499999999999999</v>
      </c>
      <c r="CI27" s="4">
        <v>0.63</v>
      </c>
      <c r="CJ27" s="4">
        <v>0.43499999999999994</v>
      </c>
      <c r="CK27" s="4" t="s">
        <v>655</v>
      </c>
      <c r="CL27" s="5">
        <f t="shared" si="131"/>
        <v>6.88</v>
      </c>
      <c r="CM27" s="5">
        <f t="shared" si="132"/>
        <v>7.22</v>
      </c>
      <c r="CN27" s="5">
        <f t="shared" si="133"/>
        <v>8.44</v>
      </c>
      <c r="CO27" s="5">
        <f t="shared" si="134"/>
        <v>10.959999999999999</v>
      </c>
      <c r="CP27" s="5">
        <f t="shared" si="135"/>
        <v>12.7</v>
      </c>
      <c r="CQ27" s="4">
        <f t="shared" si="136"/>
        <v>1.22</v>
      </c>
      <c r="CR27" s="4">
        <f t="shared" si="137"/>
        <v>2.52</v>
      </c>
      <c r="CS27" s="4">
        <f t="shared" si="138"/>
        <v>1.7399999999999998</v>
      </c>
      <c r="CT27" s="4">
        <f t="shared" si="139"/>
        <v>5.48</v>
      </c>
      <c r="CU27" s="4">
        <v>2.72</v>
      </c>
      <c r="CV27" s="4">
        <v>1.7599999999999998</v>
      </c>
      <c r="CW27" s="4">
        <v>1.37</v>
      </c>
      <c r="CX27" s="4">
        <v>1.53</v>
      </c>
      <c r="CY27" s="4">
        <v>1.915</v>
      </c>
      <c r="CZ27" s="4">
        <v>2.4500000000000002</v>
      </c>
      <c r="DA27" s="4">
        <v>0</v>
      </c>
      <c r="DB27" s="5">
        <f t="shared" si="140"/>
        <v>17.920000000000002</v>
      </c>
      <c r="DC27" s="5">
        <f t="shared" si="141"/>
        <v>23.400000000000002</v>
      </c>
      <c r="DD27" s="5">
        <f t="shared" si="142"/>
        <v>29.520000000000003</v>
      </c>
      <c r="DE27" s="5">
        <f t="shared" si="143"/>
        <v>37.180000000000007</v>
      </c>
      <c r="DF27" s="5">
        <f t="shared" si="144"/>
        <v>46.980000000000004</v>
      </c>
      <c r="DG27" s="4">
        <f t="shared" si="145"/>
        <v>6.12</v>
      </c>
      <c r="DH27" s="4">
        <f t="shared" si="146"/>
        <v>7.66</v>
      </c>
      <c r="DI27" s="4">
        <f t="shared" si="147"/>
        <v>9.8000000000000007</v>
      </c>
      <c r="DJ27" s="4">
        <f t="shared" si="148"/>
        <v>23.580000000000002</v>
      </c>
      <c r="DK27" s="4">
        <f t="shared" si="119"/>
        <v>24.450000000000003</v>
      </c>
      <c r="DL27" s="4">
        <f t="shared" si="120"/>
        <v>12.75</v>
      </c>
      <c r="DM27" s="4">
        <f t="shared" si="121"/>
        <v>8.73</v>
      </c>
      <c r="DN27" s="4">
        <f t="shared" si="122"/>
        <v>11.01</v>
      </c>
      <c r="DO27" s="4">
        <f t="shared" si="123"/>
        <v>15.27</v>
      </c>
      <c r="DP27" s="4">
        <f t="shared" si="124"/>
        <v>17.310000000000002</v>
      </c>
      <c r="DQ27" s="22">
        <v>-9999</v>
      </c>
      <c r="DR27" s="4">
        <v>0.35916158005917848</v>
      </c>
      <c r="DS27" s="4">
        <v>0.3559801467954618</v>
      </c>
      <c r="DT27" s="4">
        <v>0.35643150732970075</v>
      </c>
      <c r="DU27" s="4">
        <v>0.35478403654313334</v>
      </c>
      <c r="DV27" s="4">
        <v>0.35166988545076944</v>
      </c>
      <c r="DW27" s="4">
        <v>0.357608523260252</v>
      </c>
      <c r="DX27" s="22">
        <v>-9999</v>
      </c>
      <c r="DY27" s="4">
        <f t="shared" si="171"/>
        <v>9.630854458902971E-2</v>
      </c>
      <c r="DZ27" s="4">
        <f t="shared" si="172"/>
        <v>4.0079521630600128E-2</v>
      </c>
      <c r="EA27" s="4">
        <f t="shared" si="173"/>
        <v>8.8665271979618283E-3</v>
      </c>
      <c r="EB27" s="4">
        <f t="shared" si="174"/>
        <v>3.7932316487670086E-2</v>
      </c>
      <c r="EC27" s="4">
        <f t="shared" si="175"/>
        <v>0.10223618289062043</v>
      </c>
      <c r="ED27" s="4">
        <f t="shared" si="176"/>
        <v>3.9142689865274159E-2</v>
      </c>
      <c r="EE27" s="4" t="e">
        <f t="shared" si="177"/>
        <v>#VALUE!</v>
      </c>
      <c r="EF27" s="4">
        <f t="shared" si="178"/>
        <v>0.19332785334476815</v>
      </c>
      <c r="EG27" s="4">
        <f t="shared" si="179"/>
        <v>0.19326015909549649</v>
      </c>
      <c r="EH27" s="4">
        <f t="shared" si="180"/>
        <v>0.14290755601420829</v>
      </c>
      <c r="EI27" s="4">
        <f t="shared" si="181"/>
        <v>0.19028342369224668</v>
      </c>
      <c r="EJ27" s="4">
        <f t="shared" si="182"/>
        <v>0.31076554005640972</v>
      </c>
      <c r="EK27" s="4">
        <f t="shared" si="183"/>
        <v>0.2204588279768315</v>
      </c>
      <c r="EL27" s="4">
        <f>(DA27*4)*((0.365-DX27)/(0.365-0.02))*1.12</f>
        <v>0</v>
      </c>
      <c r="EM27" s="4">
        <f t="shared" ref="EM27:EM37" si="187">(DY27/($L27/2))</f>
        <v>1.5355316420444787E-3</v>
      </c>
      <c r="EN27" s="4">
        <f t="shared" ref="EN27:EN37" si="188">(DZ27/($L27/2))</f>
        <v>6.3902298518176217E-4</v>
      </c>
      <c r="EO27" s="4">
        <f t="shared" ref="EO27:EO37" si="189">(EA27/($L27/2))</f>
        <v>1.4136682394709548E-4</v>
      </c>
      <c r="EP27" s="4">
        <f t="shared" ref="EP27:EP37" si="190">(EB27/($L27/2))</f>
        <v>6.0478820930596436E-4</v>
      </c>
      <c r="EQ27" s="4">
        <f t="shared" ref="EQ27:EQ37" si="191">(EC27/($L27/2))</f>
        <v>1.6300411812917798E-3</v>
      </c>
      <c r="ER27" s="4">
        <f t="shared" ref="ER27:ER37" si="192">(ED27/($L27/2))</f>
        <v>6.2408625422949861E-4</v>
      </c>
      <c r="ES27" s="4">
        <v>0</v>
      </c>
      <c r="ET27" s="4">
        <f t="shared" ref="ET27:EZ28" si="193">(EF27/($L27/2))</f>
        <v>3.0823956209306146E-3</v>
      </c>
      <c r="EU27" s="4">
        <f t="shared" si="193"/>
        <v>3.0813163121093186E-3</v>
      </c>
      <c r="EV27" s="4">
        <f t="shared" si="193"/>
        <v>2.2785005742061268E-3</v>
      </c>
      <c r="EW27" s="4">
        <f t="shared" si="193"/>
        <v>3.0338556073381167E-3</v>
      </c>
      <c r="EX27" s="4">
        <f t="shared" si="193"/>
        <v>4.9548077177361234E-3</v>
      </c>
      <c r="EY27" s="4">
        <f t="shared" si="193"/>
        <v>3.5149685583040734E-3</v>
      </c>
      <c r="EZ27" s="4">
        <f t="shared" si="193"/>
        <v>0</v>
      </c>
      <c r="FA27" s="4">
        <f t="shared" si="185"/>
        <v>2.5120681486624951E-2</v>
      </c>
      <c r="FB27" s="4">
        <v>4.4600362111532073E-2</v>
      </c>
      <c r="FC27" s="4">
        <f t="shared" si="47"/>
        <v>446.00362111532075</v>
      </c>
      <c r="FD27" s="4">
        <v>0.36899321367312438</v>
      </c>
      <c r="FE27" s="31">
        <v>-9999</v>
      </c>
      <c r="FF27" s="32">
        <v>-9999</v>
      </c>
      <c r="FG27" s="31">
        <v>-9999</v>
      </c>
      <c r="FH27" s="32">
        <v>-9999</v>
      </c>
      <c r="FI27" s="31">
        <v>-9999</v>
      </c>
      <c r="FJ27" s="32">
        <v>-9999</v>
      </c>
      <c r="FK27" s="33">
        <v>-9999</v>
      </c>
      <c r="FL27" s="33">
        <v>-9999</v>
      </c>
      <c r="FM27" s="33">
        <v>-9999</v>
      </c>
      <c r="FN27" s="33">
        <v>-9999</v>
      </c>
      <c r="FO27" s="33">
        <v>-9999</v>
      </c>
      <c r="FP27" s="33">
        <v>-9999</v>
      </c>
      <c r="FQ27" s="33">
        <v>-9999</v>
      </c>
      <c r="FR27" s="33">
        <v>-9999</v>
      </c>
      <c r="FS27" s="33">
        <v>-9999</v>
      </c>
      <c r="FT27" s="33">
        <v>-9999</v>
      </c>
      <c r="FU27" s="33">
        <v>-9999</v>
      </c>
      <c r="FV27" s="33">
        <v>-9999</v>
      </c>
      <c r="FW27" s="33">
        <v>-9999</v>
      </c>
      <c r="FX27" s="33">
        <v>-9999</v>
      </c>
      <c r="FY27" s="33">
        <v>-9999</v>
      </c>
      <c r="FZ27" s="33">
        <v>-9999</v>
      </c>
      <c r="GA27" s="31">
        <v>-9999</v>
      </c>
      <c r="GB27" s="31">
        <v>-9999</v>
      </c>
      <c r="GC27" s="31">
        <v>-9999</v>
      </c>
      <c r="GD27" s="31">
        <v>-9999</v>
      </c>
      <c r="GE27" s="31">
        <v>-9999</v>
      </c>
      <c r="GF27" s="34">
        <v>-9999</v>
      </c>
      <c r="GG27" s="34">
        <v>-9999</v>
      </c>
      <c r="GH27" s="34">
        <v>-9999</v>
      </c>
      <c r="GI27" s="34">
        <v>-9999</v>
      </c>
      <c r="GJ27" s="34">
        <v>-9999</v>
      </c>
      <c r="GK27" s="33">
        <v>-9999</v>
      </c>
      <c r="GL27" s="33">
        <v>-9999</v>
      </c>
      <c r="GM27" s="33">
        <v>-9999</v>
      </c>
      <c r="GN27" s="33">
        <v>-9999</v>
      </c>
      <c r="GO27" s="33">
        <v>-9999</v>
      </c>
      <c r="GP27" s="33">
        <v>-9999</v>
      </c>
      <c r="GQ27" s="33">
        <v>-9999</v>
      </c>
      <c r="GR27" s="33">
        <v>-9999</v>
      </c>
      <c r="GS27" s="33">
        <v>-9999</v>
      </c>
      <c r="GT27" s="33">
        <v>-9999</v>
      </c>
      <c r="GU27" s="33">
        <v>-9999</v>
      </c>
      <c r="GV27" s="33">
        <v>-9999</v>
      </c>
      <c r="GW27" s="33">
        <v>-9999</v>
      </c>
      <c r="GX27" s="33">
        <v>-9999</v>
      </c>
      <c r="GY27" s="22">
        <v>-9999</v>
      </c>
      <c r="GZ27" s="22">
        <v>-9999</v>
      </c>
      <c r="HA27" s="22">
        <v>-9999</v>
      </c>
      <c r="HB27" s="22">
        <v>-9999</v>
      </c>
      <c r="HC27" s="22">
        <v>-9999</v>
      </c>
      <c r="HD27" s="22">
        <v>-9999</v>
      </c>
      <c r="HE27" s="22">
        <v>-9999</v>
      </c>
      <c r="HF27" s="22">
        <v>-9999</v>
      </c>
      <c r="HG27" s="22">
        <v>-9999</v>
      </c>
      <c r="HH27" s="33">
        <v>-9999</v>
      </c>
      <c r="HI27" s="33">
        <v>-9999</v>
      </c>
      <c r="HJ27" s="22">
        <v>-9999</v>
      </c>
      <c r="HK27" s="33">
        <v>-9999</v>
      </c>
      <c r="HL27" s="33">
        <v>-9999</v>
      </c>
      <c r="HM27" s="33">
        <v>-9999</v>
      </c>
      <c r="HN27" s="33">
        <v>-9999</v>
      </c>
      <c r="HO27" s="33">
        <v>-9999</v>
      </c>
      <c r="HP27" s="33">
        <v>-9999</v>
      </c>
      <c r="HQ27" s="33">
        <v>-9999</v>
      </c>
      <c r="HR27" s="33">
        <v>-9999</v>
      </c>
      <c r="HS27" s="33">
        <v>-9999</v>
      </c>
      <c r="HT27" s="33">
        <v>-9999</v>
      </c>
      <c r="HU27" s="33">
        <v>-9999</v>
      </c>
      <c r="HV27" s="18">
        <v>331.4</v>
      </c>
      <c r="HW27" s="18">
        <v>72.09</v>
      </c>
      <c r="HX27" s="17">
        <f t="shared" si="48"/>
        <v>259.30999999999995</v>
      </c>
      <c r="HY27" s="11">
        <v>9</v>
      </c>
      <c r="HZ27" s="11">
        <v>475.5</v>
      </c>
      <c r="IA27" s="11">
        <v>32.880000000000003</v>
      </c>
      <c r="IB27" s="20">
        <f t="shared" si="49"/>
        <v>442.62</v>
      </c>
      <c r="IC27" s="23">
        <v>95</v>
      </c>
      <c r="ID27" s="11">
        <v>307.8</v>
      </c>
      <c r="IE27" s="11">
        <v>32.880000000000003</v>
      </c>
      <c r="IF27" s="10">
        <f t="shared" si="50"/>
        <v>274.92</v>
      </c>
      <c r="IG27" s="11">
        <v>154.30000000000001</v>
      </c>
      <c r="IH27" s="11">
        <v>32.880000000000003</v>
      </c>
      <c r="II27" s="10">
        <f t="shared" si="51"/>
        <v>121.42000000000002</v>
      </c>
      <c r="IJ27" s="11">
        <v>181.9</v>
      </c>
      <c r="IK27" s="11">
        <v>32.880000000000003</v>
      </c>
      <c r="IL27" s="10">
        <f t="shared" si="52"/>
        <v>149.02000000000001</v>
      </c>
      <c r="IM27" s="24">
        <v>81.3</v>
      </c>
      <c r="IN27" s="24">
        <v>6.91</v>
      </c>
      <c r="IO27" s="18">
        <v>104.6</v>
      </c>
      <c r="IP27" s="24">
        <v>32.880000000000003</v>
      </c>
      <c r="IQ27" s="20">
        <f t="shared" si="153"/>
        <v>74.39</v>
      </c>
      <c r="IR27" s="20">
        <f t="shared" si="154"/>
        <v>71.72</v>
      </c>
      <c r="IS27" s="17">
        <f t="shared" si="155"/>
        <v>703.13725490196077</v>
      </c>
      <c r="IT27" s="17">
        <f t="shared" si="156"/>
        <v>627.80112044817918</v>
      </c>
      <c r="IU27" s="22">
        <f t="shared" si="7"/>
        <v>2542.2549019607841</v>
      </c>
      <c r="IV27" s="17">
        <f t="shared" si="8"/>
        <v>4339.411764705882</v>
      </c>
      <c r="IW27" s="17">
        <f t="shared" si="9"/>
        <v>1190.3921568627454</v>
      </c>
      <c r="IX27" s="17">
        <f t="shared" si="57"/>
        <v>1460.9803921568628</v>
      </c>
      <c r="IY27" s="22">
        <f t="shared" si="10"/>
        <v>2695.294117647059</v>
      </c>
      <c r="IZ27" s="17">
        <f t="shared" si="58"/>
        <v>9533.0392156862745</v>
      </c>
      <c r="JA27" s="17">
        <f t="shared" si="59"/>
        <v>729.31372549019613</v>
      </c>
      <c r="JB27" s="18">
        <v>58.600000000000009</v>
      </c>
      <c r="JC27" s="19">
        <v>2.4165928763842164</v>
      </c>
      <c r="JD27" s="4">
        <v>2.61</v>
      </c>
      <c r="JE27" s="4">
        <f t="shared" si="11"/>
        <v>66.352852941176465</v>
      </c>
      <c r="JF27" s="28">
        <v>0.2507716761897249</v>
      </c>
      <c r="JG27" s="4">
        <v>0.57999999999999996</v>
      </c>
      <c r="JH27" s="4">
        <f t="shared" si="12"/>
        <v>25.168588235294113</v>
      </c>
      <c r="JI27" s="28">
        <v>0.2594340593553624</v>
      </c>
      <c r="JJ27" s="4">
        <v>0.96</v>
      </c>
      <c r="JK27" s="4">
        <f t="shared" si="13"/>
        <v>11.427764705882355</v>
      </c>
      <c r="JL27" s="28">
        <v>0.25669397057245791</v>
      </c>
      <c r="JM27" s="4">
        <v>3.79</v>
      </c>
      <c r="JN27" s="4">
        <f t="shared" si="14"/>
        <v>27.640990196078437</v>
      </c>
      <c r="JO27" s="28">
        <v>0.25075491687640339</v>
      </c>
      <c r="JP27" s="17">
        <f t="shared" si="60"/>
        <v>130.59019607843138</v>
      </c>
      <c r="JQ27" s="17">
        <f t="shared" si="61"/>
        <v>116.59838935574228</v>
      </c>
      <c r="JR27" s="20">
        <v>19.2</v>
      </c>
      <c r="JS27" s="5">
        <v>127.491866</v>
      </c>
      <c r="JT27" s="17">
        <v>6.26</v>
      </c>
      <c r="JU27" s="17">
        <f t="shared" si="62"/>
        <v>5.75</v>
      </c>
      <c r="JV27" s="4">
        <f t="shared" si="112"/>
        <v>4327.3037924026521</v>
      </c>
      <c r="JW27" s="10">
        <v>2.14</v>
      </c>
      <c r="JX27" s="4">
        <f t="shared" si="114"/>
        <v>0.3721739130434783</v>
      </c>
      <c r="JY27" s="4">
        <f t="shared" si="63"/>
        <v>1610.5095853463786</v>
      </c>
      <c r="JZ27" s="4">
        <f t="shared" si="64"/>
        <v>1803.7707355879443</v>
      </c>
      <c r="KA27" s="10">
        <v>2.73</v>
      </c>
      <c r="KB27" s="4">
        <f t="shared" si="15"/>
        <v>0.4747826086956522</v>
      </c>
      <c r="KC27" s="4">
        <f t="shared" si="16"/>
        <v>2054.52858317552</v>
      </c>
      <c r="KD27" s="4">
        <f t="shared" si="65"/>
        <v>2301.0720131565827</v>
      </c>
      <c r="KE27" s="4">
        <v>2.8</v>
      </c>
      <c r="KF27" s="4">
        <v>40.6</v>
      </c>
      <c r="KG27" s="4">
        <f t="shared" si="66"/>
        <v>240.00000000000003</v>
      </c>
      <c r="KH27" s="4">
        <v>3.1369141275478789</v>
      </c>
      <c r="KI27" s="4">
        <f t="shared" si="67"/>
        <v>3.3886575691068668</v>
      </c>
      <c r="KJ27" s="4">
        <f t="shared" si="17"/>
        <v>77.975450944430307</v>
      </c>
      <c r="KK27" s="28">
        <v>0.28644075290321946</v>
      </c>
      <c r="KL27" s="4">
        <v>3.73</v>
      </c>
      <c r="KM27" s="4">
        <v>0.29513164135294101</v>
      </c>
      <c r="KN27" s="4">
        <v>0.46062322105882297</v>
      </c>
      <c r="KO27" s="4">
        <v>0.27061782458823502</v>
      </c>
      <c r="KP27" s="4">
        <v>0.38153973997058799</v>
      </c>
      <c r="KQ27" s="4">
        <v>0.56121703864705896</v>
      </c>
      <c r="KR27" s="4">
        <v>0.49300232973529401</v>
      </c>
      <c r="KS27" s="4">
        <v>0.37696177664705899</v>
      </c>
      <c r="KT27" s="4">
        <v>0.54675179350000003</v>
      </c>
      <c r="KU27" s="4">
        <v>0.50596200982352901</v>
      </c>
      <c r="KV27" s="4">
        <v>0.28603235294117701</v>
      </c>
      <c r="KW27" s="4">
        <v>0.45615</v>
      </c>
      <c r="KX27" s="4">
        <v>0.28035882352941199</v>
      </c>
      <c r="KY27" s="4">
        <v>26.19</v>
      </c>
      <c r="KZ27" s="4">
        <v>23.5461764705882</v>
      </c>
      <c r="LA27" s="4">
        <v>16.000588235294099</v>
      </c>
      <c r="LB27" s="4">
        <v>32.750882352941197</v>
      </c>
      <c r="LC27" s="4">
        <v>32.522941176470603</v>
      </c>
      <c r="LD27" s="4">
        <v>26.168823529411799</v>
      </c>
      <c r="LE27" s="4">
        <v>26.01</v>
      </c>
      <c r="LF27" s="4">
        <v>0.178744702941177</v>
      </c>
      <c r="LG27" s="4">
        <v>0.16130352647058799</v>
      </c>
      <c r="LH27" s="4">
        <v>52.301176470588203</v>
      </c>
      <c r="LI27" s="4">
        <v>49.4611764705882</v>
      </c>
      <c r="LJ27" s="4">
        <v>53</v>
      </c>
      <c r="LK27" s="4">
        <f t="shared" si="68"/>
        <v>0.69882352941179704</v>
      </c>
      <c r="LL27" s="4">
        <f t="shared" si="69"/>
        <v>3.5388235294118005</v>
      </c>
      <c r="LM27" s="4">
        <v>1732.52217647059</v>
      </c>
      <c r="LN27" s="4">
        <v>1668.0657058823499</v>
      </c>
      <c r="LO27" s="4">
        <v>0.18367798402941199</v>
      </c>
      <c r="LP27" s="4">
        <v>0.190011417158824</v>
      </c>
      <c r="LQ27" s="4">
        <v>0.14609372614705901</v>
      </c>
      <c r="LR27" s="4">
        <v>0.12722171278823499</v>
      </c>
      <c r="LS27" s="4">
        <v>9.0291424873529397E-2</v>
      </c>
      <c r="LT27" s="4">
        <v>9.7865374379411799E-2</v>
      </c>
      <c r="LU27" s="4">
        <v>5.1834950055882303E-2</v>
      </c>
      <c r="LV27" s="4">
        <v>3.3723209323529402E-2</v>
      </c>
      <c r="LW27" s="4">
        <v>3.8636793076470603E-2</v>
      </c>
      <c r="LX27" s="4">
        <v>6.4356835394117601E-2</v>
      </c>
      <c r="LY27" s="4">
        <v>0.32204210034705899</v>
      </c>
      <c r="LZ27" s="4">
        <v>0.348698190694118</v>
      </c>
      <c r="MA27" s="4">
        <v>0.31303079659999999</v>
      </c>
      <c r="MB27" s="4">
        <v>0.31007757896176502</v>
      </c>
      <c r="MC27" s="4">
        <v>0.14708738615588199</v>
      </c>
      <c r="MD27" s="4">
        <v>0.1700388061</v>
      </c>
      <c r="ME27" s="4">
        <v>0.45048463385882298</v>
      </c>
      <c r="MF27" s="4">
        <v>0.47124820489411801</v>
      </c>
      <c r="MG27" s="4">
        <v>0.42437131739705902</v>
      </c>
      <c r="MH27" s="4">
        <v>0.63530823687647098</v>
      </c>
      <c r="MI27" s="4">
        <v>0.44441590115000001</v>
      </c>
      <c r="MJ27" s="4">
        <v>0.65257371811470599</v>
      </c>
      <c r="MK27" s="4">
        <v>0.23584881531764701</v>
      </c>
      <c r="ML27" s="4">
        <v>0.36494665477058802</v>
      </c>
      <c r="MM27" s="4">
        <v>0.207142212923529</v>
      </c>
      <c r="MN27" s="4">
        <v>0.328159528308824</v>
      </c>
      <c r="MO27" s="4">
        <v>-9.8350413382352994E-2</v>
      </c>
      <c r="MP27" s="4">
        <v>-6.4762644117647095E-2</v>
      </c>
      <c r="MQ27" s="4">
        <v>0.44441590115000001</v>
      </c>
      <c r="MR27" s="4">
        <v>0.65257371811470599</v>
      </c>
      <c r="MS27" s="4">
        <v>9.6146497841176501E-2</v>
      </c>
      <c r="MT27" s="4">
        <v>9.6568242458823506E-2</v>
      </c>
      <c r="MU27" s="4">
        <v>5.3678378502941201E-2</v>
      </c>
      <c r="MV27" s="4">
        <v>4.8664105764705902E-2</v>
      </c>
      <c r="MW27" s="4">
        <v>4.2689743897058798E-2</v>
      </c>
      <c r="MX27" s="4">
        <v>4.8133899049999998E-2</v>
      </c>
      <c r="MY27" s="4">
        <v>0.44266237063823499</v>
      </c>
      <c r="MZ27" s="4">
        <v>0.49833265040882302</v>
      </c>
      <c r="NA27" s="4">
        <v>0.46508652740294099</v>
      </c>
      <c r="NB27" s="4">
        <v>0.52100606862352905</v>
      </c>
      <c r="NC27" s="4">
        <v>-0.101830150352941</v>
      </c>
      <c r="ND27" s="4">
        <v>-9.2764481647058805E-2</v>
      </c>
      <c r="NE27" s="4">
        <v>0.46508652740294099</v>
      </c>
      <c r="NF27" s="4">
        <v>0.52100606862352905</v>
      </c>
      <c r="NG27" s="4">
        <v>0.29565276128947399</v>
      </c>
      <c r="NH27" s="4">
        <v>0.4605290205</v>
      </c>
      <c r="NI27" s="4">
        <v>0.27154605273684201</v>
      </c>
      <c r="NJ27" s="4">
        <v>0.38472003907894697</v>
      </c>
      <c r="NK27" s="4">
        <v>0.54409606218421103</v>
      </c>
      <c r="NL27" s="4">
        <v>0.49156914752631597</v>
      </c>
      <c r="NM27" s="4">
        <v>0.38033566057894702</v>
      </c>
      <c r="NN27" s="4">
        <v>0.55831445052631601</v>
      </c>
      <c r="NO27" s="4">
        <v>0.51028784655263104</v>
      </c>
      <c r="NP27" s="4">
        <v>0.28319695928947403</v>
      </c>
      <c r="NQ27" s="4">
        <v>0.45031052631578899</v>
      </c>
      <c r="NR27" s="4">
        <v>0.27857403926315799</v>
      </c>
      <c r="NS27" s="4">
        <v>35.799999999999997</v>
      </c>
      <c r="NT27" s="4">
        <v>33.640789473684201</v>
      </c>
      <c r="NU27" s="4">
        <v>8.5713157894736796</v>
      </c>
      <c r="NV27" s="4">
        <v>53.162631578947398</v>
      </c>
      <c r="NW27" s="4">
        <v>53.178157894736799</v>
      </c>
      <c r="NX27" s="4">
        <v>38.4</v>
      </c>
      <c r="NY27" s="4">
        <v>38.470526315789499</v>
      </c>
      <c r="NZ27" s="4">
        <v>0.42118925263157903</v>
      </c>
      <c r="OA27" s="4">
        <v>0.38303862894736801</v>
      </c>
      <c r="OB27" s="4">
        <v>51.288947368420999</v>
      </c>
      <c r="OC27" s="4">
        <v>48.436315789473703</v>
      </c>
      <c r="OD27" s="4">
        <v>54.5</v>
      </c>
      <c r="OE27" s="4">
        <f t="shared" si="70"/>
        <v>3.2110526315790011</v>
      </c>
      <c r="OF27" s="4">
        <f t="shared" si="71"/>
        <v>6.0636842105262971</v>
      </c>
      <c r="OG27" s="4">
        <v>1709.5373684210499</v>
      </c>
      <c r="OH27" s="4">
        <v>1644.7822631578899</v>
      </c>
      <c r="OI27" s="4">
        <v>0.18947067476052601</v>
      </c>
      <c r="OJ27" s="4">
        <v>0.170334253607895</v>
      </c>
      <c r="OK27" s="4">
        <v>0.14589097912368401</v>
      </c>
      <c r="OL27" s="4">
        <v>0.121600686155263</v>
      </c>
      <c r="OM27" s="4">
        <v>0.10700853742368401</v>
      </c>
      <c r="ON27" s="4">
        <v>8.20341502552632E-2</v>
      </c>
      <c r="OO27" s="4">
        <v>6.24790640947369E-2</v>
      </c>
      <c r="OP27" s="4">
        <v>3.2301980092105297E-2</v>
      </c>
      <c r="OQ27" s="4">
        <v>4.4836568252631603E-2</v>
      </c>
      <c r="OR27" s="4">
        <v>4.9854120281578901E-2</v>
      </c>
      <c r="OS27" s="4">
        <v>0.33421150743157901</v>
      </c>
      <c r="OT27" s="4">
        <v>0.33289032403421098</v>
      </c>
      <c r="OU27" s="4">
        <v>0.32689451729736801</v>
      </c>
      <c r="OV27" s="4">
        <v>0.29458788212105302</v>
      </c>
      <c r="OW27" s="4">
        <v>0.15454899775263201</v>
      </c>
      <c r="OX27" s="4">
        <v>0.17248243095789501</v>
      </c>
      <c r="OY27" s="4">
        <v>0.46812519042105299</v>
      </c>
      <c r="OZ27" s="4">
        <v>0.414850131357895</v>
      </c>
      <c r="PA27" s="4">
        <v>0.41349302989210501</v>
      </c>
      <c r="PB27" s="4">
        <v>0.37777317006842098</v>
      </c>
      <c r="PC27" s="4">
        <v>0.43752324419999999</v>
      </c>
      <c r="PD27" s="4">
        <v>0.37819401901315802</v>
      </c>
      <c r="PE27" s="4">
        <v>0.26566745056052599</v>
      </c>
      <c r="PF27" s="4">
        <v>0.27568182197105301</v>
      </c>
      <c r="PG27" s="4">
        <v>0.23357618515789499</v>
      </c>
      <c r="PH27" s="4">
        <v>0.250805390113158</v>
      </c>
      <c r="PI27" s="4">
        <v>-0.117447464184211</v>
      </c>
      <c r="PJ27" s="4">
        <v>-6.17382232921053E-2</v>
      </c>
      <c r="PK27" s="4">
        <v>0.43752324419999999</v>
      </c>
      <c r="PL27" s="4">
        <v>0.37819401901315802</v>
      </c>
      <c r="PM27" s="4">
        <v>0.28195539978571399</v>
      </c>
      <c r="PN27" s="4">
        <v>0.42886113545238103</v>
      </c>
      <c r="PO27" s="4">
        <v>0.26091735978571401</v>
      </c>
      <c r="PP27" s="4">
        <v>0.36286154749999999</v>
      </c>
      <c r="PQ27" s="4">
        <v>0.54301881247619099</v>
      </c>
      <c r="PR27" s="4">
        <v>0.48264151897619101</v>
      </c>
      <c r="PS27" s="4">
        <v>0.36233098173809503</v>
      </c>
      <c r="PT27" s="4">
        <v>0.53960865630952404</v>
      </c>
      <c r="PU27" s="4">
        <v>0.504614838380952</v>
      </c>
      <c r="PV27" s="4">
        <v>0.271593351452381</v>
      </c>
      <c r="PW27" s="4">
        <v>0.41963809523809498</v>
      </c>
      <c r="PX27" s="4">
        <v>0.26195941449999999</v>
      </c>
      <c r="PY27" s="4">
        <v>24.5985714285714</v>
      </c>
      <c r="PZ27" s="4">
        <v>21.822857142857099</v>
      </c>
      <c r="QA27" s="4">
        <v>27.9869047619048</v>
      </c>
      <c r="QB27" s="4">
        <v>35.078809523809497</v>
      </c>
      <c r="QC27" s="4">
        <v>34.844999999999999</v>
      </c>
      <c r="QD27" s="4">
        <v>26.009523809523799</v>
      </c>
      <c r="QE27" s="4">
        <v>25.937857142857201</v>
      </c>
      <c r="QF27" s="4">
        <v>0.24811156428571399</v>
      </c>
      <c r="QG27" s="4">
        <v>0.221934278571429</v>
      </c>
      <c r="QH27" s="4">
        <v>50.1666666666667</v>
      </c>
      <c r="QI27" s="4">
        <v>48.832619047619097</v>
      </c>
      <c r="QJ27" s="4">
        <v>58</v>
      </c>
      <c r="QK27" s="4">
        <f t="shared" si="72"/>
        <v>7.8333333333333002</v>
      </c>
      <c r="QL27" s="4">
        <f t="shared" si="73"/>
        <v>9.1673809523809027</v>
      </c>
      <c r="QM27" s="4">
        <v>1684.47352380952</v>
      </c>
      <c r="QN27" s="4">
        <v>1653.8135952381001</v>
      </c>
      <c r="QO27" s="4">
        <v>0.19643994190952399</v>
      </c>
      <c r="QP27" s="4">
        <v>0.19776565155</v>
      </c>
      <c r="QQ27" s="4">
        <v>0.16411879932380999</v>
      </c>
      <c r="QR27" s="4">
        <v>0.14136307412857099</v>
      </c>
      <c r="QS27" s="4">
        <v>0.12504249928809499</v>
      </c>
      <c r="QT27" s="4">
        <v>0.11642121000476199</v>
      </c>
      <c r="QU27" s="4">
        <v>9.2019825016666695E-2</v>
      </c>
      <c r="QV27" s="4">
        <v>5.8771513104761898E-2</v>
      </c>
      <c r="QW27" s="4">
        <v>3.3414663669047599E-2</v>
      </c>
      <c r="QX27" s="4">
        <v>5.8106383976190501E-2</v>
      </c>
      <c r="QY27" s="4">
        <v>0.34637517657142902</v>
      </c>
      <c r="QZ27" s="4">
        <v>0.34971171494761899</v>
      </c>
      <c r="RA27" s="4">
        <v>0.33032935261666702</v>
      </c>
      <c r="RB27" s="4">
        <v>0.31527435824285699</v>
      </c>
      <c r="RC27" s="4">
        <v>0.16093348527619</v>
      </c>
      <c r="RD27" s="4">
        <v>0.16340789076190501</v>
      </c>
      <c r="RE27" s="4">
        <v>0.489539631873809</v>
      </c>
      <c r="RF27" s="4">
        <v>0.49699346760952401</v>
      </c>
      <c r="RG27" s="4">
        <v>0.26503549219285699</v>
      </c>
      <c r="RH27" s="4">
        <v>0.45907867739761898</v>
      </c>
      <c r="RI27" s="4">
        <v>0.287984231604762</v>
      </c>
      <c r="RJ27" s="4">
        <v>0.480703691521429</v>
      </c>
      <c r="RK27" s="4">
        <v>0.19431931090476201</v>
      </c>
      <c r="RL27" s="4">
        <v>0.31014808266904798</v>
      </c>
      <c r="RM27" s="4">
        <v>0.16800294749047601</v>
      </c>
      <c r="RN27" s="4">
        <v>0.27622307166190502</v>
      </c>
      <c r="RO27" s="4">
        <v>-0.168270842261905</v>
      </c>
      <c r="RP27" s="4">
        <v>-0.110286802619048</v>
      </c>
      <c r="RQ27" s="4">
        <v>0.287984231604762</v>
      </c>
      <c r="RR27" s="4">
        <v>0.480703691521429</v>
      </c>
      <c r="RS27" s="4">
        <v>0.120830223514286</v>
      </c>
      <c r="RT27" s="4">
        <v>0.12722386880714301</v>
      </c>
      <c r="RU27" s="4">
        <v>7.5576958838095301E-2</v>
      </c>
      <c r="RV27" s="4">
        <v>7.1829860849999996E-2</v>
      </c>
      <c r="RW27" s="4">
        <v>4.5690354771428597E-2</v>
      </c>
      <c r="RX27" s="4">
        <v>5.59392146452381E-2</v>
      </c>
      <c r="RY27" s="4">
        <v>0.37780982667857099</v>
      </c>
      <c r="RZ27" s="4">
        <v>0.44074034593809502</v>
      </c>
      <c r="SA27" s="4">
        <v>0.40497902678571401</v>
      </c>
      <c r="SB27" s="4">
        <v>0.47083468950952401</v>
      </c>
      <c r="SC27" s="4">
        <v>-0.14031142811904801</v>
      </c>
      <c r="SD27" s="4">
        <v>-0.133732112238095</v>
      </c>
      <c r="SE27" s="4">
        <v>0.40497902678571401</v>
      </c>
      <c r="SF27" s="4">
        <v>0.47083468950952401</v>
      </c>
      <c r="SG27" s="4">
        <v>0.26048879840540501</v>
      </c>
      <c r="SH27" s="4">
        <v>0.37077823483783801</v>
      </c>
      <c r="SI27" s="4">
        <v>0.22937047472972999</v>
      </c>
      <c r="SJ27" s="4">
        <v>0.31888077583783803</v>
      </c>
      <c r="SK27" s="4">
        <v>0.49132986186486499</v>
      </c>
      <c r="SL27" s="4">
        <v>0.40401555140540502</v>
      </c>
      <c r="SM27" s="4">
        <v>0.32034038113513502</v>
      </c>
      <c r="SN27" s="4">
        <v>0.49045045043243202</v>
      </c>
      <c r="SO27" s="4">
        <v>0.43518274751351399</v>
      </c>
      <c r="SP27" s="4">
        <v>0.25412265054054101</v>
      </c>
      <c r="SQ27" s="4">
        <v>0.37447569772972999</v>
      </c>
      <c r="SR27" s="4">
        <v>0.244211825972973</v>
      </c>
      <c r="SS27" s="4">
        <v>22.39</v>
      </c>
      <c r="ST27" s="4">
        <v>20.366216216216198</v>
      </c>
      <c r="SU27" s="4">
        <v>25.6075675675676</v>
      </c>
      <c r="SV27" s="4">
        <v>33.7616216216216</v>
      </c>
      <c r="SW27" s="4">
        <v>33.547567567567597</v>
      </c>
      <c r="SX27" s="4">
        <v>22.893513513513501</v>
      </c>
      <c r="SY27" s="4">
        <v>22.801621621621599</v>
      </c>
      <c r="SZ27" s="4">
        <v>0.29732385135135098</v>
      </c>
      <c r="TA27" s="4">
        <v>0.267754421621622</v>
      </c>
      <c r="TB27" s="4">
        <v>52.603513513513498</v>
      </c>
      <c r="TC27" s="4">
        <v>49.972162162162199</v>
      </c>
      <c r="TD27" s="4">
        <v>62</v>
      </c>
      <c r="TE27" s="4">
        <f t="shared" si="74"/>
        <v>9.3964864864865021</v>
      </c>
      <c r="TF27" s="4">
        <f t="shared" si="75"/>
        <v>12.027837837837801</v>
      </c>
      <c r="TG27" s="4">
        <v>1739.3822702702701</v>
      </c>
      <c r="TH27" s="4">
        <v>1679.6675945945899</v>
      </c>
      <c r="TI27" s="4">
        <v>0.20968261377567601</v>
      </c>
      <c r="TJ27" s="4">
        <v>0.21210896447297301</v>
      </c>
      <c r="TK27" s="4">
        <v>0.15202502099729701</v>
      </c>
      <c r="TL27" s="4">
        <v>0.11747515321891901</v>
      </c>
      <c r="TM27" s="4">
        <v>0.13409951077026999</v>
      </c>
      <c r="TN27" s="4">
        <v>0.13933043942162199</v>
      </c>
      <c r="TO27" s="4">
        <v>7.5123303675675698E-2</v>
      </c>
      <c r="TP27" s="4">
        <v>4.2823702856756699E-2</v>
      </c>
      <c r="TQ27" s="4">
        <v>5.95936329189189E-2</v>
      </c>
      <c r="TR27" s="4">
        <v>9.7119487002702704E-2</v>
      </c>
      <c r="TS27" s="4">
        <v>0.335119927832432</v>
      </c>
      <c r="TT27" s="4">
        <v>0.362788459345946</v>
      </c>
      <c r="TU27" s="4">
        <v>0.31734486541351398</v>
      </c>
      <c r="TV27" s="4">
        <v>0.30635915386486501</v>
      </c>
      <c r="TW27" s="4">
        <v>0.13491110420810801</v>
      </c>
      <c r="TX27" s="4">
        <v>0.163307544697297</v>
      </c>
      <c r="TY27" s="4">
        <v>0.53173596097567599</v>
      </c>
      <c r="TZ27" s="4">
        <v>0.54176541934324296</v>
      </c>
      <c r="UA27" s="4">
        <v>0.44298424447297302</v>
      </c>
      <c r="UB27" s="4">
        <v>0.697464938837838</v>
      </c>
      <c r="UC27" s="4">
        <v>0.473397472672973</v>
      </c>
      <c r="UD27" s="4">
        <v>0.72222446668378404</v>
      </c>
      <c r="UE27" s="4">
        <v>0.32125983841891897</v>
      </c>
      <c r="UF27" s="4">
        <v>0.49939622624594598</v>
      </c>
      <c r="UG27" s="4">
        <v>0.28156490978378401</v>
      </c>
      <c r="UH27" s="4">
        <v>0.45314306431621598</v>
      </c>
      <c r="UI27" s="4">
        <v>-0.139469152756757</v>
      </c>
      <c r="UJ27" s="4">
        <v>-8.1418557486486506E-2</v>
      </c>
      <c r="UK27" s="4">
        <v>0.473397472672973</v>
      </c>
      <c r="UL27" s="4">
        <v>0.72222446668378404</v>
      </c>
      <c r="UM27" s="4">
        <v>0.14362428550540501</v>
      </c>
      <c r="UN27" s="4">
        <v>0.138615312908108</v>
      </c>
      <c r="UO27" s="4">
        <v>8.9265689916216195E-2</v>
      </c>
      <c r="UP27" s="4">
        <v>8.0189213659459496E-2</v>
      </c>
      <c r="UQ27" s="4">
        <v>5.5118369251351398E-2</v>
      </c>
      <c r="UR27" s="4">
        <v>5.9145496700000001E-2</v>
      </c>
      <c r="US27" s="4">
        <v>0.38300406293783801</v>
      </c>
      <c r="UT27" s="4">
        <v>0.427078005010811</v>
      </c>
      <c r="UU27" s="4">
        <v>0.41510510843783799</v>
      </c>
      <c r="UV27" s="4">
        <v>0.45880744934864898</v>
      </c>
      <c r="UW27" s="4">
        <v>-0.16353059943243201</v>
      </c>
      <c r="UX27" s="4">
        <v>-0.14806254599999999</v>
      </c>
      <c r="UY27" s="4">
        <v>0.41510510843783799</v>
      </c>
      <c r="UZ27" s="4">
        <v>0.45880744934864898</v>
      </c>
      <c r="VA27" s="4">
        <v>0.22244327658333299</v>
      </c>
      <c r="VB27" s="4">
        <v>0.31615027602083301</v>
      </c>
      <c r="VC27" s="4">
        <v>0.20219674062500001</v>
      </c>
      <c r="VD27" s="4">
        <v>0.27224295191666698</v>
      </c>
      <c r="VE27" s="4">
        <v>0.45189177197916702</v>
      </c>
      <c r="VF27" s="4">
        <v>0.39282097493750001</v>
      </c>
      <c r="VG27" s="4">
        <v>0.2806859806875</v>
      </c>
      <c r="VH27" s="4">
        <v>0.48604552089583303</v>
      </c>
      <c r="VI27" s="4">
        <v>0.41034870881250002</v>
      </c>
      <c r="VJ27" s="4">
        <v>0.21786971822916701</v>
      </c>
      <c r="VK27" s="4">
        <v>0.31598056389583301</v>
      </c>
      <c r="VL27" s="4">
        <v>0.21623419831249999</v>
      </c>
      <c r="VM27" s="4">
        <v>32.26</v>
      </c>
      <c r="VN27" s="4">
        <v>31.487916666666699</v>
      </c>
      <c r="VO27" s="4">
        <v>15.423541666666701</v>
      </c>
      <c r="VP27" s="4">
        <v>38.981041666666698</v>
      </c>
      <c r="VQ27" s="4">
        <v>39.363124999999997</v>
      </c>
      <c r="VR27" s="4">
        <v>33.850416666666597</v>
      </c>
      <c r="VS27" s="4">
        <v>33.930208333333297</v>
      </c>
      <c r="VT27" s="4">
        <v>0.14059708104166699</v>
      </c>
      <c r="VU27" s="4">
        <v>0.13618754625000001</v>
      </c>
      <c r="VV27" s="4">
        <v>61.855833333333301</v>
      </c>
      <c r="VW27" s="4">
        <v>53.907499999999999</v>
      </c>
      <c r="VX27" s="4">
        <v>68.099999999999994</v>
      </c>
      <c r="VY27" s="4">
        <f t="shared" si="76"/>
        <v>6.2441666666666933</v>
      </c>
      <c r="VZ27" s="4">
        <f t="shared" si="77"/>
        <v>14.192499999999995</v>
      </c>
      <c r="WA27" s="4">
        <f t="shared" si="78"/>
        <v>10.218333333333344</v>
      </c>
      <c r="WB27" s="4">
        <v>1949.4334791666699</v>
      </c>
      <c r="WC27" s="4">
        <v>1769.00575</v>
      </c>
      <c r="WD27" s="4">
        <v>0.267402682604167</v>
      </c>
      <c r="WE27" s="4">
        <v>0.24648530134999999</v>
      </c>
      <c r="WF27" s="4">
        <v>0.18776916062916699</v>
      </c>
      <c r="WG27" s="4">
        <v>0.1808732613</v>
      </c>
      <c r="WH27" s="4">
        <v>0.2120791694875</v>
      </c>
      <c r="WI27" s="4">
        <v>0.17556537385416701</v>
      </c>
      <c r="WJ27" s="4">
        <f t="shared" si="79"/>
        <v>0.19382227167083349</v>
      </c>
      <c r="WK27" s="4">
        <v>0.13048243043541699</v>
      </c>
      <c r="WL27" s="4">
        <v>0.10808790754375</v>
      </c>
      <c r="WM27" s="4">
        <v>8.4028022660416701E-2</v>
      </c>
      <c r="WN27" s="4">
        <v>6.8872920927083303E-2</v>
      </c>
      <c r="WO27" s="4">
        <v>0.38387046352291598</v>
      </c>
      <c r="WP27" s="4">
        <v>0.380177689910417</v>
      </c>
      <c r="WQ27" s="4">
        <v>0.38064300033124998</v>
      </c>
      <c r="WR27" s="4">
        <v>0.33864828857708301</v>
      </c>
      <c r="WS27" s="4">
        <v>0.129698819710417</v>
      </c>
      <c r="WT27" s="4">
        <v>0.14758633133124999</v>
      </c>
      <c r="WU27" s="4">
        <v>0.73460955069375</v>
      </c>
      <c r="WV27" s="4">
        <v>0.66284420468750005</v>
      </c>
      <c r="WW27" s="4">
        <v>0.39674895715000003</v>
      </c>
      <c r="WX27" s="4">
        <v>0.34953144750624998</v>
      </c>
      <c r="WY27" s="4">
        <v>0.44245041502916699</v>
      </c>
      <c r="WZ27" s="4">
        <v>0.3801506112875</v>
      </c>
      <c r="XA27" s="4">
        <v>0.36388535309374997</v>
      </c>
      <c r="XB27" s="4">
        <v>0.29454310003125</v>
      </c>
      <c r="XC27" s="4">
        <v>0.31131508134375002</v>
      </c>
      <c r="XD27" s="4">
        <v>0.25561199709791699</v>
      </c>
      <c r="XE27" s="4">
        <v>-0.229948114520833</v>
      </c>
      <c r="XF27" s="4">
        <v>-0.193979488625</v>
      </c>
      <c r="XG27" s="4">
        <v>0.44245041502916699</v>
      </c>
      <c r="XH27" s="4">
        <v>0.3801506112875</v>
      </c>
      <c r="XI27" s="4">
        <v>0.24017177804375001</v>
      </c>
      <c r="XJ27" s="4">
        <v>0.23351071013333299</v>
      </c>
      <c r="XK27" s="4">
        <v>0.15418348228541701</v>
      </c>
      <c r="XL27" s="4">
        <v>0.13858658572499999</v>
      </c>
      <c r="XM27" s="4">
        <v>8.9650357637499997E-2</v>
      </c>
      <c r="XN27" s="4">
        <v>9.8406794679166701E-2</v>
      </c>
      <c r="XO27" s="4">
        <v>0.374775387485417</v>
      </c>
      <c r="XP27" s="4">
        <v>0.42360562627083298</v>
      </c>
      <c r="XQ27" s="4">
        <v>0.428045788241667</v>
      </c>
      <c r="XR27" s="4">
        <v>0.47682983956875002</v>
      </c>
      <c r="XS27" s="4">
        <v>-0.26547911189583301</v>
      </c>
      <c r="XT27" s="4">
        <v>-0.24207790412499999</v>
      </c>
      <c r="XU27" s="4">
        <v>0.428045788241667</v>
      </c>
      <c r="XV27" s="4">
        <v>0.47682983956875002</v>
      </c>
      <c r="XW27" s="4">
        <v>0.18170452086956501</v>
      </c>
      <c r="XX27" s="4">
        <v>0.220543911391304</v>
      </c>
      <c r="XY27" s="4">
        <v>0.16215023673913001</v>
      </c>
      <c r="XZ27" s="4">
        <v>0.198739823347826</v>
      </c>
      <c r="YA27" s="4">
        <v>0.45686242697826102</v>
      </c>
      <c r="YB27" s="4">
        <v>0.34652567967391301</v>
      </c>
      <c r="YC27" s="4">
        <v>0.20791044776087</v>
      </c>
      <c r="YD27" s="4">
        <v>0.46516538386956502</v>
      </c>
      <c r="YE27" s="4">
        <v>0.36700374197826102</v>
      </c>
      <c r="YF27" s="4">
        <v>0.17192101167391299</v>
      </c>
      <c r="YG27" s="4">
        <v>0.21217951478260899</v>
      </c>
      <c r="YH27" s="4">
        <v>0.164060102304348</v>
      </c>
      <c r="YI27" s="4">
        <v>0.133065217391304</v>
      </c>
      <c r="YJ27" s="4">
        <v>0.18223913043478299</v>
      </c>
      <c r="YK27" s="4">
        <v>7.0652173913043501E-2</v>
      </c>
      <c r="YL27" s="4">
        <v>0.140630434782609</v>
      </c>
      <c r="YM27" s="4">
        <v>0.18923913043478299</v>
      </c>
      <c r="YN27" s="4">
        <v>7.4173913043478298E-2</v>
      </c>
      <c r="YO27" s="4">
        <v>0.13328260869565201</v>
      </c>
      <c r="YP27" s="4">
        <v>0.18202173913043501</v>
      </c>
      <c r="YQ27" s="4">
        <v>7.2304347826086995E-2</v>
      </c>
      <c r="YR27" s="4">
        <v>0.14184782608695701</v>
      </c>
      <c r="YS27" s="4">
        <v>0.1885</v>
      </c>
      <c r="YT27" s="4">
        <v>7.3347826086956502E-2</v>
      </c>
      <c r="YU27" s="4">
        <v>32.33</v>
      </c>
      <c r="YV27" s="4">
        <v>30.488913043478298</v>
      </c>
      <c r="YW27" s="4">
        <v>19.540869565217399</v>
      </c>
      <c r="YX27" s="4">
        <v>31.458695652173901</v>
      </c>
      <c r="YY27" s="4">
        <v>31.2130434782609</v>
      </c>
      <c r="YZ27" s="4">
        <v>33.395652173913099</v>
      </c>
      <c r="ZA27" s="4">
        <v>33.4</v>
      </c>
      <c r="ZB27" s="4">
        <v>-4.7620267000000001E-2</v>
      </c>
      <c r="ZC27" s="4">
        <v>-4.9085166260869603E-2</v>
      </c>
      <c r="ZD27" s="4">
        <v>58.246956521739101</v>
      </c>
      <c r="ZE27" s="4">
        <v>55.288043478260903</v>
      </c>
      <c r="ZF27" s="4">
        <v>80.900000000000006</v>
      </c>
      <c r="ZG27" s="4">
        <f t="shared" si="80"/>
        <v>22.653043478260905</v>
      </c>
      <c r="ZH27" s="4">
        <f t="shared" si="81"/>
        <v>25.611956521739103</v>
      </c>
      <c r="ZI27" s="4">
        <v>1867.5020652173901</v>
      </c>
      <c r="ZJ27" s="4">
        <v>1800.3447826086999</v>
      </c>
      <c r="ZK27" s="4">
        <v>0.38096558067391301</v>
      </c>
      <c r="ZL27" s="4">
        <v>0.39110345741304298</v>
      </c>
      <c r="ZM27" s="4">
        <v>0.27648729817391299</v>
      </c>
      <c r="ZN27" s="4">
        <v>0.27019830229782599</v>
      </c>
      <c r="ZO27" s="4">
        <v>0.37316974059782598</v>
      </c>
      <c r="ZP27" s="4">
        <v>0.34721854569999999</v>
      </c>
      <c r="ZQ27" s="4">
        <v>0.267900955591304</v>
      </c>
      <c r="ZR27" s="4">
        <v>0.222045421045652</v>
      </c>
      <c r="ZS27" s="4">
        <v>0.117289385132609</v>
      </c>
      <c r="ZT27" s="4">
        <v>0.13581934978695701</v>
      </c>
      <c r="ZU27" s="4">
        <v>0.47753094326956502</v>
      </c>
      <c r="ZV27" s="4">
        <v>0.47397793402391297</v>
      </c>
      <c r="ZW27" s="4">
        <v>0.45926242816739099</v>
      </c>
      <c r="ZX27" s="4">
        <v>0.42844716146739098</v>
      </c>
      <c r="ZY27" s="4">
        <v>0.117712672415217</v>
      </c>
      <c r="ZZ27" s="4">
        <v>0.101151643965217</v>
      </c>
      <c r="AAA27" s="4">
        <v>1.2456279403239101</v>
      </c>
      <c r="AAB27" s="4">
        <v>1.3078410974478301</v>
      </c>
      <c r="AAC27" s="4">
        <v>0.31511330309347801</v>
      </c>
      <c r="AAD27" s="4">
        <v>0.388018205245652</v>
      </c>
      <c r="AAE27" s="4">
        <v>0.38630104658913</v>
      </c>
      <c r="AAF27" s="4">
        <v>0.45667710017608698</v>
      </c>
      <c r="AAG27" s="4">
        <v>0.37930432957173899</v>
      </c>
      <c r="AAH27" s="4">
        <v>0.41723174995434797</v>
      </c>
      <c r="AAI27" s="4">
        <v>0.30710499207173902</v>
      </c>
      <c r="AAJ27" s="4">
        <v>0.342627855567391</v>
      </c>
      <c r="AAK27" s="4">
        <v>-0.42117648389130402</v>
      </c>
      <c r="AAL27" s="4">
        <v>-0.36140761228260898</v>
      </c>
      <c r="AAM27" s="4">
        <v>0.64028675427391302</v>
      </c>
      <c r="AAN27" s="4">
        <v>0.93649378485434798</v>
      </c>
      <c r="AAO27" s="4">
        <v>0.43630975107173903</v>
      </c>
      <c r="AAP27" s="4">
        <v>0.434625143734783</v>
      </c>
      <c r="AAQ27" s="4">
        <v>0.31431097736521701</v>
      </c>
      <c r="AAR27" s="4">
        <v>0.30212517386739102</v>
      </c>
      <c r="AAS27" s="4">
        <v>0.14313647488695599</v>
      </c>
      <c r="AAT27" s="4">
        <v>0.154191827458696</v>
      </c>
      <c r="AAU27" s="4">
        <v>0.32927327008912999</v>
      </c>
      <c r="AAV27" s="4">
        <v>0.35574637715434798</v>
      </c>
      <c r="AAW27" s="4">
        <v>0.41420277019130403</v>
      </c>
      <c r="AAX27" s="4">
        <v>0.44302110635434799</v>
      </c>
      <c r="AAY27" s="4">
        <v>-0.47468295136956501</v>
      </c>
      <c r="AAZ27" s="4">
        <v>-0.46076476654347798</v>
      </c>
      <c r="ABA27" s="4">
        <v>0.709710129443478</v>
      </c>
      <c r="ABB27" s="4">
        <v>0.79783274829565198</v>
      </c>
      <c r="ABC27" s="4">
        <v>0.1475501505</v>
      </c>
      <c r="ABD27" s="4">
        <v>0.13914818537500001</v>
      </c>
      <c r="ABE27" s="4">
        <v>0.11890617165</v>
      </c>
      <c r="ABF27" s="4">
        <v>0.15139258657499999</v>
      </c>
      <c r="ABG27" s="4">
        <v>0.50531129340000003</v>
      </c>
      <c r="ABH27" s="4">
        <v>0.345644920375</v>
      </c>
      <c r="ABI27" s="4">
        <v>0.15125</v>
      </c>
      <c r="ABJ27" s="4">
        <v>0.48212408242499999</v>
      </c>
      <c r="ABK27" s="4">
        <v>0.33179606622500002</v>
      </c>
      <c r="ABL27" s="4">
        <v>0.13562612885</v>
      </c>
      <c r="ABM27" s="4">
        <v>0.126858074175</v>
      </c>
      <c r="ABN27" s="4">
        <v>0.13289840635</v>
      </c>
      <c r="ABO27" s="4">
        <v>0.114175</v>
      </c>
      <c r="ABP27" s="4">
        <v>0.175925</v>
      </c>
      <c r="ABQ27" s="4">
        <v>4.0875000000000002E-2</v>
      </c>
      <c r="ABR27" s="4">
        <v>0.12532499999999999</v>
      </c>
      <c r="ABS27" s="4">
        <v>0.18990000000000001</v>
      </c>
      <c r="ABT27" s="4">
        <v>3.9774999999999998E-2</v>
      </c>
      <c r="ABU27" s="4">
        <v>0.11447499999999999</v>
      </c>
      <c r="ABV27" s="4">
        <v>0.17665</v>
      </c>
      <c r="ABW27" s="4">
        <v>4.0375000000000001E-2</v>
      </c>
      <c r="ABX27" s="4">
        <v>0.1278</v>
      </c>
      <c r="ABY27" s="4">
        <v>0.19062499999999999</v>
      </c>
      <c r="ABZ27" s="4">
        <v>3.8649999999999997E-2</v>
      </c>
      <c r="ACA27" s="4">
        <v>31.834499999999998</v>
      </c>
      <c r="ACB27" s="4">
        <v>30.218</v>
      </c>
      <c r="ACC27" s="4">
        <v>19.564</v>
      </c>
      <c r="ACD27" s="4">
        <v>28.6645</v>
      </c>
      <c r="ACE27" s="4">
        <v>28.807749999999999</v>
      </c>
      <c r="ACF27" s="4">
        <v>32.263500000000001</v>
      </c>
      <c r="ACG27" s="4">
        <v>32.356499999999997</v>
      </c>
      <c r="ACH27" s="4">
        <v>-9.0524235250000001E-2</v>
      </c>
      <c r="ACI27" s="4">
        <v>-8.1094279000000005E-2</v>
      </c>
      <c r="ACJ27" s="4">
        <v>58.909500000000001</v>
      </c>
      <c r="ACK27" s="4">
        <v>55.539749999999998</v>
      </c>
      <c r="ACL27" s="4">
        <v>97.1</v>
      </c>
      <c r="ACM27" s="4">
        <f t="shared" si="82"/>
        <v>38.190499999999993</v>
      </c>
      <c r="ACN27" s="4">
        <f t="shared" si="83"/>
        <v>41.560249999999996</v>
      </c>
      <c r="ACO27" s="4">
        <f t="shared" si="84"/>
        <v>39.875374999999991</v>
      </c>
      <c r="ACP27" s="4">
        <v>1855.29205</v>
      </c>
      <c r="ACQ27" s="4">
        <v>1778.7844250000001</v>
      </c>
      <c r="ACR27" s="4">
        <v>0.52108501908500005</v>
      </c>
      <c r="ACS27" s="4">
        <v>0.53605015371999998</v>
      </c>
      <c r="ACT27" s="4">
        <v>0.37309159004999998</v>
      </c>
      <c r="ACU27" s="4">
        <v>0.389896487445</v>
      </c>
      <c r="ACV27" s="4">
        <v>0.582653884555</v>
      </c>
      <c r="ACW27" s="4">
        <v>0.56607627684249995</v>
      </c>
      <c r="ACX27" s="4">
        <v>0.4467848009075</v>
      </c>
      <c r="ACY27" s="4">
        <v>0.4253146028725</v>
      </c>
      <c r="ACZ27" s="4">
        <v>0.18420792723250001</v>
      </c>
      <c r="ADA27" s="4">
        <v>0.18557278722000001</v>
      </c>
      <c r="ADB27" s="4">
        <v>0.56678245454999998</v>
      </c>
      <c r="ADC27" s="4">
        <v>0.61670195089750002</v>
      </c>
      <c r="ADD27" s="4">
        <v>0.55977923541749997</v>
      </c>
      <c r="ADE27" s="4">
        <v>0.54528705206250005</v>
      </c>
      <c r="ADF27" s="4">
        <v>6.4593591817500004E-2</v>
      </c>
      <c r="ADG27" s="4">
        <v>0.12040657968</v>
      </c>
      <c r="ADH27" s="4">
        <v>2.194950553685</v>
      </c>
      <c r="ADI27" s="4">
        <v>2.3464682533825001</v>
      </c>
      <c r="ADJ27" s="4">
        <v>0.31649042455749998</v>
      </c>
      <c r="ADK27" s="4">
        <v>0.32488129297000001</v>
      </c>
      <c r="ADL27" s="4">
        <v>0.4225364189875</v>
      </c>
      <c r="ADM27" s="4">
        <v>0.42629808700999999</v>
      </c>
      <c r="ADN27" s="4">
        <v>0.45395392639749998</v>
      </c>
      <c r="ADO27" s="4">
        <v>0.44085511400999999</v>
      </c>
      <c r="ADP27" s="4">
        <v>0.35363814571500002</v>
      </c>
      <c r="ADQ27" s="4">
        <v>0.34198575603249998</v>
      </c>
      <c r="ADR27" s="4">
        <v>-0.61673641509999999</v>
      </c>
      <c r="ADS27" s="4">
        <v>-0.59597353445000001</v>
      </c>
      <c r="ADT27" s="4">
        <v>0.73521451684500005</v>
      </c>
      <c r="ADU27" s="4">
        <v>0.79186689063500004</v>
      </c>
      <c r="ADV27" s="4">
        <v>0.65536642171250004</v>
      </c>
      <c r="ADW27" s="4">
        <v>0.62242678752000002</v>
      </c>
      <c r="ADX27" s="4">
        <v>0.52591684503500002</v>
      </c>
      <c r="ADY27" s="4">
        <v>0.47440944055250001</v>
      </c>
      <c r="ADZ27" s="4">
        <v>0.1999987070425</v>
      </c>
      <c r="AEA27" s="4">
        <v>0.2120486955775</v>
      </c>
      <c r="AEB27" s="4">
        <v>0.30545910399999998</v>
      </c>
      <c r="AEC27" s="4">
        <v>0.34081957954749997</v>
      </c>
      <c r="AED27" s="4">
        <v>0.42120277154750002</v>
      </c>
      <c r="AEE27" s="4">
        <v>0.45621537907499998</v>
      </c>
      <c r="AEF27" s="4">
        <v>-0.68713863470000003</v>
      </c>
      <c r="AEG27" s="4">
        <v>-0.64167573249999998</v>
      </c>
      <c r="AEH27" s="4">
        <v>0.72916679802749995</v>
      </c>
      <c r="AEI27" s="4">
        <v>0.84025830549000002</v>
      </c>
      <c r="AEJ27" s="4">
        <v>0.14687349769230801</v>
      </c>
      <c r="AEK27" s="4">
        <v>0.12702647434615399</v>
      </c>
      <c r="AEL27" s="4">
        <v>0.11555898761538499</v>
      </c>
      <c r="AEM27" s="4">
        <v>0.14162582601923099</v>
      </c>
      <c r="AEN27" s="4">
        <v>0.49989405813461502</v>
      </c>
      <c r="AEO27" s="4">
        <v>0.32738279955769201</v>
      </c>
      <c r="AEP27" s="4">
        <v>0.14134709565384601</v>
      </c>
      <c r="AEQ27" s="4">
        <v>0.47712766723076899</v>
      </c>
      <c r="AER27" s="4">
        <v>0.324398345615385</v>
      </c>
      <c r="AES27" s="4">
        <v>0.13181918557692299</v>
      </c>
      <c r="AET27" s="4">
        <v>0.11236695596153801</v>
      </c>
      <c r="AEU27" s="4">
        <v>0.12421919692307699</v>
      </c>
      <c r="AEV27" s="4">
        <v>0.119288461538462</v>
      </c>
      <c r="AEW27" s="4">
        <v>0.18761538461538499</v>
      </c>
      <c r="AEX27" s="4">
        <v>3.5211538461538502E-2</v>
      </c>
      <c r="AEY27" s="4">
        <v>0.12913461538461499</v>
      </c>
      <c r="AEZ27" s="4">
        <v>0.19980769230769199</v>
      </c>
      <c r="AFA27" s="4">
        <v>3.4653846153846202E-2</v>
      </c>
      <c r="AFB27" s="4">
        <v>0.118980769230769</v>
      </c>
      <c r="AFC27" s="4">
        <v>0.18763461538461501</v>
      </c>
      <c r="AFD27" s="4">
        <v>3.4865384615384597E-2</v>
      </c>
      <c r="AFE27" s="4">
        <v>0.13030769230769201</v>
      </c>
      <c r="AFF27" s="4">
        <v>0.198461538461538</v>
      </c>
      <c r="AFG27" s="4">
        <v>3.3519230769230801E-2</v>
      </c>
      <c r="AFH27" s="4">
        <v>30.84</v>
      </c>
      <c r="AFI27" s="4">
        <v>33.7744230769231</v>
      </c>
      <c r="AFJ27" s="4">
        <v>24.334423076923098</v>
      </c>
      <c r="AFK27" s="4">
        <v>32.047115384615402</v>
      </c>
      <c r="AFL27" s="4">
        <v>31.9082692307692</v>
      </c>
      <c r="AFM27" s="4">
        <v>35.500384615384597</v>
      </c>
      <c r="AFN27" s="4">
        <v>35.602307692307697</v>
      </c>
      <c r="AFO27" s="4">
        <v>-8.7211668846153806E-2</v>
      </c>
      <c r="AFP27" s="4">
        <v>-8.4886110000000001E-2</v>
      </c>
      <c r="AFQ27" s="4">
        <v>61.5013461538462</v>
      </c>
      <c r="AFR27" s="4">
        <v>58.375576923076899</v>
      </c>
      <c r="AFS27" s="4">
        <v>101.2</v>
      </c>
      <c r="AFT27" s="4">
        <f t="shared" si="85"/>
        <v>39.698653846153803</v>
      </c>
      <c r="AFU27" s="4">
        <f t="shared" si="86"/>
        <v>42.824423076923104</v>
      </c>
      <c r="AFV27" s="4">
        <f t="shared" si="87"/>
        <v>41.26153846153845</v>
      </c>
      <c r="AFW27" s="4">
        <v>1941.3715961538501</v>
      </c>
      <c r="AFX27" s="4">
        <v>1870.4237499999999</v>
      </c>
      <c r="AFY27" s="4">
        <v>0.541659676188462</v>
      </c>
      <c r="AFZ27" s="4">
        <v>0.55649594051538498</v>
      </c>
      <c r="AGA27" s="4">
        <v>0.39226234495192303</v>
      </c>
      <c r="AGB27" s="4">
        <v>0.394451114744231</v>
      </c>
      <c r="AGC27" s="4">
        <v>0.61818107658461496</v>
      </c>
      <c r="AGD27" s="4">
        <v>0.59274456082692295</v>
      </c>
      <c r="AGE27" s="4">
        <f t="shared" si="88"/>
        <v>0.6054628187057689</v>
      </c>
      <c r="AGF27" s="4">
        <v>0.48546032669038403</v>
      </c>
      <c r="AGG27" s="4">
        <v>0.439684096790385</v>
      </c>
      <c r="AGH27" s="4">
        <v>0.19014732335000001</v>
      </c>
      <c r="AGI27" s="4">
        <v>0.20755933102499999</v>
      </c>
      <c r="AGJ27" s="4">
        <v>0.58582910225769202</v>
      </c>
      <c r="AGK27" s="4">
        <v>0.62238659596730805</v>
      </c>
      <c r="AGL27" s="4">
        <v>0.56592973640192301</v>
      </c>
      <c r="AGM27" s="4">
        <v>0.54364840272884596</v>
      </c>
      <c r="AGN27" s="4">
        <v>6.4476677459615397E-2</v>
      </c>
      <c r="AGO27" s="4">
        <v>0.101310596378846</v>
      </c>
      <c r="AGP27" s="4">
        <v>2.38283505931539</v>
      </c>
      <c r="AGQ27" s="4">
        <v>2.5308287755826901</v>
      </c>
      <c r="AGR27" s="4">
        <v>0.30777305528846199</v>
      </c>
      <c r="AGS27" s="4">
        <v>0.34867699952884601</v>
      </c>
      <c r="AGT27" s="4">
        <v>0.418120605046154</v>
      </c>
      <c r="AGU27" s="4">
        <v>0.45791613818076898</v>
      </c>
      <c r="AGV27" s="4">
        <v>0.4546503737</v>
      </c>
      <c r="AGW27" s="4">
        <v>0.47675908156730801</v>
      </c>
      <c r="AGX27" s="4">
        <v>0.35122592426153798</v>
      </c>
      <c r="AGY27" s="4">
        <v>0.37163148425576897</v>
      </c>
      <c r="AGZ27" s="4">
        <v>-0.65290788442307701</v>
      </c>
      <c r="AHA27" s="4">
        <v>-0.60972586482692304</v>
      </c>
      <c r="AHB27" s="4">
        <v>0.72133675557692301</v>
      </c>
      <c r="AHC27" s="4">
        <v>0.88033182455769199</v>
      </c>
      <c r="AHD27" s="4">
        <v>0.70520340744807697</v>
      </c>
      <c r="AHE27" s="4">
        <v>0.68278040428846098</v>
      </c>
      <c r="AHF27" s="4">
        <v>0.58269181476538501</v>
      </c>
      <c r="AHG27" s="4">
        <v>0.54427930354807696</v>
      </c>
      <c r="AHH27" s="4">
        <v>0.210267012082692</v>
      </c>
      <c r="AHI27" s="4">
        <v>0.22239362156923101</v>
      </c>
      <c r="AHJ27" s="4">
        <v>0.29836853258269203</v>
      </c>
      <c r="AHK27" s="4">
        <v>0.32589412771730802</v>
      </c>
      <c r="AHL27" s="4">
        <v>0.420271857065385</v>
      </c>
      <c r="AHM27" s="4">
        <v>0.44851859383076897</v>
      </c>
      <c r="AHN27" s="4">
        <v>-0.73452905338461505</v>
      </c>
      <c r="AHO27" s="4">
        <v>-0.703389575211538</v>
      </c>
      <c r="AHP27" s="4">
        <v>0.72658393054807702</v>
      </c>
      <c r="AHQ27" s="4">
        <v>0.81441680822692297</v>
      </c>
      <c r="AHR27" s="4">
        <v>0.12599390871999999</v>
      </c>
      <c r="AHS27" s="4">
        <v>9.57884029E-2</v>
      </c>
      <c r="AHT27" s="4">
        <v>9.6874239360000003E-2</v>
      </c>
      <c r="AHU27" s="4">
        <v>0.11264994988</v>
      </c>
      <c r="AHV27" s="4">
        <v>0.48708937198000002</v>
      </c>
      <c r="AHW27" s="4">
        <v>0.32773703665999998</v>
      </c>
      <c r="AHX27" s="4">
        <v>0.11440024112</v>
      </c>
      <c r="AHY27" s="4">
        <v>0.49123211999999999</v>
      </c>
      <c r="AHZ27" s="4">
        <v>0.31312994906000002</v>
      </c>
      <c r="AIA27" s="4">
        <v>0.11765836092</v>
      </c>
      <c r="AIB27" s="4">
        <v>8.6088009699999996E-2</v>
      </c>
      <c r="AIC27" s="4">
        <v>0.10628132179999999</v>
      </c>
      <c r="AID27" s="4">
        <v>0.11242000000000001</v>
      </c>
      <c r="AIE27" s="4">
        <v>0.18546000000000001</v>
      </c>
      <c r="AIF27" s="4">
        <v>2.3640000000000001E-2</v>
      </c>
      <c r="AIG27" s="4">
        <v>0.12056</v>
      </c>
      <c r="AIH27" s="4">
        <v>0.19675999999999999</v>
      </c>
      <c r="AII27" s="4">
        <v>2.2720000000000001E-2</v>
      </c>
      <c r="AIJ27" s="4">
        <v>0.11201999999999999</v>
      </c>
      <c r="AIK27" s="4">
        <v>0.18754000000000001</v>
      </c>
      <c r="AIL27" s="4">
        <v>2.3640000000000001E-2</v>
      </c>
      <c r="AIM27" s="4">
        <v>0.1227</v>
      </c>
      <c r="AIN27" s="4">
        <v>0.19484000000000001</v>
      </c>
      <c r="AIO27" s="4">
        <v>2.2759999999999999E-2</v>
      </c>
      <c r="AIP27" s="4">
        <v>29.340399999999999</v>
      </c>
      <c r="AIQ27" s="4">
        <v>26.898399999999999</v>
      </c>
      <c r="AIR27" s="4">
        <v>15.844200000000001</v>
      </c>
      <c r="AIS27" s="4">
        <v>24.442</v>
      </c>
      <c r="AIT27" s="4">
        <v>24.444800000000001</v>
      </c>
      <c r="AIU27" s="4">
        <v>29.021599999999999</v>
      </c>
      <c r="AIV27" s="4">
        <v>29.116</v>
      </c>
      <c r="AIW27" s="4">
        <v>-0.113362143</v>
      </c>
      <c r="AIX27" s="4">
        <v>-0.10546512080000001</v>
      </c>
      <c r="AIY27" s="4">
        <v>62.108600000000003</v>
      </c>
      <c r="AIZ27" s="4">
        <v>59.2682</v>
      </c>
      <c r="AJA27" s="4">
        <v>116</v>
      </c>
      <c r="AJB27" s="4">
        <f t="shared" si="89"/>
        <v>53.891399999999997</v>
      </c>
      <c r="AJC27" s="4">
        <f t="shared" si="90"/>
        <v>56.7318</v>
      </c>
      <c r="AJD27" s="4">
        <f t="shared" si="91"/>
        <v>55.311599999999999</v>
      </c>
      <c r="AJE27" s="4">
        <v>1955.15732</v>
      </c>
      <c r="AJF27" s="4">
        <v>1890.6977199999999</v>
      </c>
      <c r="AJG27" s="4">
        <v>0.62119690318200005</v>
      </c>
      <c r="AJH27" s="4">
        <v>0.62199944793799999</v>
      </c>
      <c r="AJI27" s="4">
        <v>0.46406638024399999</v>
      </c>
      <c r="AJJ27" s="4">
        <v>0.48742702297000001</v>
      </c>
      <c r="AJK27" s="4">
        <v>0.70094040032000005</v>
      </c>
      <c r="AJL27" s="4">
        <v>0.66944799632200003</v>
      </c>
      <c r="AJM27" s="4">
        <f t="shared" si="92"/>
        <v>0.68519419832100004</v>
      </c>
      <c r="AJN27" s="4">
        <v>0.56809403279199999</v>
      </c>
      <c r="AJO27" s="4">
        <v>0.54664724499399997</v>
      </c>
      <c r="AJP27" s="4">
        <v>0.22110326745</v>
      </c>
      <c r="AJQ27" s="4">
        <v>0.19397929923000001</v>
      </c>
      <c r="AJR27" s="4">
        <v>0.643225979768</v>
      </c>
      <c r="AJS27" s="4">
        <v>0.666071819196</v>
      </c>
      <c r="AJT27" s="4">
        <v>0.61250902571599997</v>
      </c>
      <c r="AJU27" s="4">
        <v>0.58652676494</v>
      </c>
      <c r="AJV27" s="4">
        <v>3.6878856580000001E-2</v>
      </c>
      <c r="AJW27" s="4">
        <v>7.5422924478000003E-2</v>
      </c>
      <c r="AJX27" s="4">
        <v>3.2986816680579998</v>
      </c>
      <c r="AJY27" s="4">
        <v>3.333167047156</v>
      </c>
      <c r="AJZ27" s="4">
        <v>0.31551332778399999</v>
      </c>
      <c r="AKA27" s="4">
        <v>0.28890178554000001</v>
      </c>
      <c r="AKB27" s="4">
        <v>0.43907108405200002</v>
      </c>
      <c r="AKC27" s="4">
        <v>0.40212646014800002</v>
      </c>
      <c r="AKD27" s="4">
        <v>0.47208479171399997</v>
      </c>
      <c r="AKE27" s="4">
        <v>0.41987158894600002</v>
      </c>
      <c r="AKF27" s="4">
        <v>0.35581016253199999</v>
      </c>
      <c r="AKG27" s="4">
        <v>0.31002228454800002</v>
      </c>
      <c r="AKH27" s="4">
        <v>-0.72408459662000002</v>
      </c>
      <c r="AKI27" s="4">
        <v>-0.70625003036</v>
      </c>
      <c r="AKJ27" s="4">
        <v>0.78702855774000002</v>
      </c>
      <c r="AKK27" s="4">
        <v>0.69423181979199999</v>
      </c>
      <c r="AKL27" s="4">
        <v>0.79023116666600002</v>
      </c>
      <c r="AKM27" s="4">
        <v>0.77353695058000005</v>
      </c>
      <c r="AKN27" s="4">
        <v>0.68374693324199998</v>
      </c>
      <c r="AKO27" s="4">
        <v>0.65090093632000001</v>
      </c>
      <c r="AKP27" s="4">
        <v>0.23316446040200001</v>
      </c>
      <c r="AKQ27" s="4">
        <v>0.24823648807000001</v>
      </c>
      <c r="AKR27" s="4">
        <f t="shared" si="93"/>
        <v>0.24070047423599999</v>
      </c>
      <c r="AKS27" s="4">
        <v>0.29499689858599998</v>
      </c>
      <c r="AKT27" s="4">
        <v>0.32090881718800002</v>
      </c>
      <c r="AKU27" s="4">
        <v>0.42812406751600002</v>
      </c>
      <c r="AKV27" s="4">
        <v>0.45589131305199998</v>
      </c>
      <c r="AKW27" s="4">
        <v>-0.81158897799999996</v>
      </c>
      <c r="AKX27" s="4">
        <v>-0.78791349294000002</v>
      </c>
      <c r="AKY27" s="4">
        <v>0.75007905243399997</v>
      </c>
      <c r="AKZ27" s="4">
        <v>0.83906516299199996</v>
      </c>
      <c r="ALA27" s="4">
        <v>9.4415258113636394E-2</v>
      </c>
      <c r="ALB27" s="4">
        <v>5.9868300818181799E-2</v>
      </c>
      <c r="ALC27" s="4">
        <v>7.7108268704545499E-2</v>
      </c>
      <c r="ALD27" s="4">
        <v>8.2145378500000005E-2</v>
      </c>
      <c r="ALE27" s="4">
        <v>0.43751237874999999</v>
      </c>
      <c r="ALF27" s="4">
        <v>0.246865519727273</v>
      </c>
      <c r="ALG27" s="4">
        <v>8.3070144386363606E-2</v>
      </c>
      <c r="ALH27" s="4">
        <v>0.43181818184090898</v>
      </c>
      <c r="ALI27" s="4">
        <v>0.258438264431818</v>
      </c>
      <c r="ALJ27" s="4">
        <v>8.4074790522727302E-2</v>
      </c>
      <c r="ALK27" s="4">
        <v>5.31895921136364E-2</v>
      </c>
      <c r="ALL27" s="4">
        <v>8.2441128090909102E-2</v>
      </c>
      <c r="ALM27" s="4">
        <v>8.8977272727272794E-2</v>
      </c>
      <c r="ALN27" s="4">
        <v>0.16125</v>
      </c>
      <c r="ALO27" s="4">
        <v>1.5431818181818199E-2</v>
      </c>
      <c r="ALP27" s="4">
        <v>9.5340909090909101E-2</v>
      </c>
      <c r="ALQ27" s="4">
        <v>0.171454545454545</v>
      </c>
      <c r="ALR27" s="4">
        <v>1.4749999999999999E-2</v>
      </c>
      <c r="ALS27" s="4">
        <v>34.42</v>
      </c>
      <c r="ALT27" s="4">
        <v>34.908181818181802</v>
      </c>
      <c r="ALU27" s="4">
        <v>16.037500000000001</v>
      </c>
      <c r="ALV27" s="4">
        <v>29.79</v>
      </c>
      <c r="ALW27" s="4">
        <v>29.781818181818199</v>
      </c>
      <c r="ALX27" s="4">
        <v>34.81</v>
      </c>
      <c r="ALY27" s="4">
        <v>34.9954545454545</v>
      </c>
      <c r="ALZ27" s="4">
        <v>-0.126309533863636</v>
      </c>
      <c r="AMA27" s="4">
        <v>-0.119575376590909</v>
      </c>
      <c r="AMB27" s="4">
        <v>72.258636363636398</v>
      </c>
      <c r="AMC27" s="4">
        <v>66.360681818181803</v>
      </c>
      <c r="AMD27" s="4">
        <v>140</v>
      </c>
      <c r="AME27" s="4">
        <f t="shared" si="94"/>
        <v>67.741363636363602</v>
      </c>
      <c r="AMF27" s="4">
        <f t="shared" si="95"/>
        <v>73.639318181818197</v>
      </c>
      <c r="AMG27" s="4">
        <f t="shared" si="96"/>
        <v>70.690340909090907</v>
      </c>
      <c r="AMH27" s="4">
        <v>2185.6040909090898</v>
      </c>
      <c r="AMI27" s="4">
        <v>2051.67625</v>
      </c>
      <c r="AMJ27" s="4">
        <v>0.67709638130454497</v>
      </c>
      <c r="AMK27" s="4">
        <v>0.68105132471818197</v>
      </c>
      <c r="AML27" s="4">
        <v>0.51328459698181805</v>
      </c>
      <c r="AMM27" s="4">
        <v>0.49883115920909099</v>
      </c>
      <c r="AMN27" s="4">
        <v>0.780468304527273</v>
      </c>
      <c r="AMO27" s="4">
        <v>0.75719054677045505</v>
      </c>
      <c r="AMP27" s="4">
        <f t="shared" si="97"/>
        <v>0.76882942564886403</v>
      </c>
      <c r="AMQ27" s="4">
        <v>0.65819670637500005</v>
      </c>
      <c r="AMR27" s="4">
        <v>0.60802967270681796</v>
      </c>
      <c r="AMS27" s="4">
        <v>0.25116075065454502</v>
      </c>
      <c r="AMT27" s="4">
        <v>0.27679376020681801</v>
      </c>
      <c r="AMU27" s="4">
        <v>0.67883622895454498</v>
      </c>
      <c r="AMV27" s="4">
        <v>0.69831742895681803</v>
      </c>
      <c r="AMW27" s="4">
        <v>0.67352650158636396</v>
      </c>
      <c r="AMX27" s="4">
        <v>0.64235007093863605</v>
      </c>
      <c r="AMY27" s="4">
        <v>3.7551588863636398E-3</v>
      </c>
      <c r="AMZ27" s="4">
        <v>3.2155262745454501E-2</v>
      </c>
      <c r="ANA27" s="4">
        <v>4.2068600061772701</v>
      </c>
      <c r="ANB27" s="4">
        <v>4.3407073133340903</v>
      </c>
      <c r="ANC27" s="4">
        <v>0.32201562037954501</v>
      </c>
      <c r="AND27" s="4">
        <v>0.36458252416818199</v>
      </c>
      <c r="ANE27" s="4">
        <v>0.45776693387272699</v>
      </c>
      <c r="ANF27" s="4">
        <v>0.49967899302954499</v>
      </c>
      <c r="ANG27" s="4">
        <v>0.496850317240909</v>
      </c>
      <c r="ANH27" s="4">
        <v>0.53108108613636396</v>
      </c>
      <c r="ANI27" s="4">
        <v>0.37088325859999999</v>
      </c>
      <c r="ANJ27" s="4">
        <v>0.404655345320455</v>
      </c>
      <c r="ANK27" s="4">
        <v>-0.79356207436363602</v>
      </c>
      <c r="ANL27" s="4">
        <v>-0.75564185354545399</v>
      </c>
      <c r="ANM27" s="4">
        <v>0.84867054475681802</v>
      </c>
      <c r="ANN27" s="4">
        <v>1.03589440619773</v>
      </c>
      <c r="ANO27" s="4">
        <v>0.84086025758181804</v>
      </c>
      <c r="ANP27" s="4">
        <v>0.82407700147954599</v>
      </c>
      <c r="ANQ27" s="22">
        <v>-9999</v>
      </c>
      <c r="ANR27" s="4">
        <v>0.73171232631590899</v>
      </c>
      <c r="ANS27" s="4">
        <v>0.70307661333181803</v>
      </c>
      <c r="ANT27" s="4">
        <v>0.28502470627954501</v>
      </c>
      <c r="ANU27" s="4">
        <v>0.28866221356363603</v>
      </c>
      <c r="ANV27" s="4">
        <v>0.33889085791481599</v>
      </c>
      <c r="ANW27" s="4">
        <v>0.35039202082104298</v>
      </c>
      <c r="ANX27" s="4">
        <v>0.48535056975000002</v>
      </c>
      <c r="ANY27" s="4">
        <v>0.49572200307499997</v>
      </c>
      <c r="ANZ27" s="4">
        <v>-0.84473856481818199</v>
      </c>
      <c r="AOA27" s="4">
        <v>-0.82513716000000004</v>
      </c>
      <c r="AOB27" s="4">
        <v>0.94498783307727297</v>
      </c>
      <c r="AOC27" s="4">
        <v>0.98558117769090903</v>
      </c>
      <c r="AOD27" s="4">
        <v>0.11008512766</v>
      </c>
      <c r="AOE27" s="4">
        <v>5.6957092360000003E-2</v>
      </c>
      <c r="AOF27" s="4">
        <v>8.6478278399999997E-2</v>
      </c>
      <c r="AOG27" s="4">
        <v>9.3115703359999996E-2</v>
      </c>
      <c r="AOH27" s="4">
        <v>0.58871923069999998</v>
      </c>
      <c r="AOI27" s="4">
        <v>0.34642242239999999</v>
      </c>
      <c r="AOJ27" s="4">
        <v>9.305305304E-2</v>
      </c>
      <c r="AOK27" s="4">
        <v>0.60460364978000003</v>
      </c>
      <c r="AOL27" s="4">
        <v>0.34746578030000003</v>
      </c>
      <c r="AOM27" s="4">
        <v>0.11201167348</v>
      </c>
      <c r="AON27" s="4">
        <v>5.2718329580000001E-2</v>
      </c>
      <c r="AOO27" s="4">
        <v>9.7411764679999999E-2</v>
      </c>
      <c r="AOP27" s="4">
        <v>0.11602</v>
      </c>
      <c r="AOQ27" s="4">
        <v>0.22298000000000001</v>
      </c>
      <c r="AOR27" s="4">
        <v>1.46E-2</v>
      </c>
      <c r="AOS27" s="4">
        <v>0.12939999999999999</v>
      </c>
      <c r="AOT27" s="4">
        <v>0.2445</v>
      </c>
      <c r="AOU27" s="4">
        <v>1.504E-2</v>
      </c>
      <c r="AOV27" s="4">
        <v>35.36</v>
      </c>
      <c r="AOW27" s="4">
        <v>35.585999999999999</v>
      </c>
      <c r="AOX27" s="4">
        <v>13.170199999999999</v>
      </c>
      <c r="AOY27" s="4">
        <v>24.285599999999999</v>
      </c>
      <c r="AOZ27" s="4">
        <v>24.299199999999999</v>
      </c>
      <c r="APA27" s="4">
        <v>36.489600000000003</v>
      </c>
      <c r="APB27" s="4">
        <v>36.616799999999998</v>
      </c>
      <c r="APC27" s="4">
        <v>-0.30142630999999998</v>
      </c>
      <c r="APD27" s="4">
        <v>-0.277071654</v>
      </c>
      <c r="APE27" s="4">
        <v>54.666800000000002</v>
      </c>
      <c r="APF27" s="4">
        <v>52.019599999999997</v>
      </c>
      <c r="APG27" s="4">
        <v>140</v>
      </c>
      <c r="APH27" s="4">
        <f t="shared" si="98"/>
        <v>85.333200000000005</v>
      </c>
      <c r="API27" s="4">
        <f t="shared" si="99"/>
        <v>87.980400000000003</v>
      </c>
      <c r="APJ27" s="4">
        <f t="shared" si="100"/>
        <v>86.656800000000004</v>
      </c>
      <c r="APK27" s="4">
        <v>1786.24164</v>
      </c>
      <c r="APL27" s="4">
        <v>1726.14438</v>
      </c>
      <c r="APM27" s="4">
        <v>0.73330457248400005</v>
      </c>
      <c r="APN27" s="4">
        <v>0.726076211034</v>
      </c>
      <c r="APO27" s="4">
        <v>0.57767076697800002</v>
      </c>
      <c r="APP27" s="4">
        <v>0.57539953371399999</v>
      </c>
      <c r="APQ27" s="4">
        <v>0.83940596430199999</v>
      </c>
      <c r="APR27" s="4">
        <v>0.82250625385200005</v>
      </c>
      <c r="APS27" s="4">
        <f t="shared" si="101"/>
        <v>0.83095610907700002</v>
      </c>
      <c r="APT27" s="4">
        <v>0.73610577806199995</v>
      </c>
      <c r="APU27" s="4">
        <v>0.71629520943199998</v>
      </c>
      <c r="APV27" s="4">
        <v>0.27023604256599998</v>
      </c>
      <c r="APW27" s="4">
        <v>0.25850980316200001</v>
      </c>
      <c r="APX27" s="4">
        <v>0.72211673885200001</v>
      </c>
      <c r="APY27" s="4">
        <v>0.74293167232400004</v>
      </c>
      <c r="APZ27" s="4">
        <v>0.68703332005600004</v>
      </c>
      <c r="AQA27" s="4">
        <v>0.68367562343599997</v>
      </c>
      <c r="AQB27" s="4">
        <v>-2.2924726464000001E-2</v>
      </c>
      <c r="AQC27" s="4">
        <v>3.7618260398000002E-2</v>
      </c>
      <c r="AQD27" s="4">
        <v>5.5157941131659998</v>
      </c>
      <c r="AQE27" s="4">
        <v>5.3344417907899997</v>
      </c>
      <c r="AQF27" s="4">
        <v>0.32204561897200001</v>
      </c>
      <c r="AQG27" s="4">
        <v>0.31405392250000003</v>
      </c>
      <c r="AQH27" s="4">
        <v>0.466090266014</v>
      </c>
      <c r="AQI27" s="4">
        <v>0.45326939078200001</v>
      </c>
      <c r="AQJ27" s="4">
        <v>0.50262641482399995</v>
      </c>
      <c r="AQK27" s="4">
        <v>0.48619373319199999</v>
      </c>
      <c r="AQL27" s="4">
        <v>0.36842388659999997</v>
      </c>
      <c r="AQM27" s="4">
        <v>0.35559279979199998</v>
      </c>
      <c r="AQN27" s="4">
        <v>-0.84781222871999995</v>
      </c>
      <c r="AQO27" s="4">
        <v>-0.83434061372000001</v>
      </c>
      <c r="AQP27" s="4">
        <v>0.87525944709600001</v>
      </c>
      <c r="AQQ27" s="4">
        <v>0.84665782541599999</v>
      </c>
      <c r="AQR27" s="4">
        <v>0.88443450961199999</v>
      </c>
      <c r="AQS27" s="4">
        <v>0.87693297844200002</v>
      </c>
      <c r="AQT27" s="4">
        <v>0.79249364933800004</v>
      </c>
      <c r="AQU27" s="4">
        <v>0.77661250812399996</v>
      </c>
      <c r="AQV27" s="4">
        <v>0.30807650368200001</v>
      </c>
      <c r="AQW27" s="4">
        <v>0.31547998432199997</v>
      </c>
      <c r="AQX27" s="4">
        <v>0.34829553223439402</v>
      </c>
      <c r="AQY27" s="4">
        <v>0.35971133147850798</v>
      </c>
      <c r="AQZ27" s="4">
        <v>0.50169525251799996</v>
      </c>
      <c r="ARA27" s="4">
        <v>0.513155165784</v>
      </c>
      <c r="ARB27" s="4">
        <v>-0.88412504686000004</v>
      </c>
      <c r="ARC27" s="4">
        <v>-0.87407744127999998</v>
      </c>
      <c r="ARD27" s="4">
        <v>1.0078447763659999</v>
      </c>
      <c r="ARE27" s="4">
        <v>1.0554136704099999</v>
      </c>
      <c r="ARF27" s="4">
        <v>0.12098695955769199</v>
      </c>
      <c r="ARG27" s="4">
        <v>3.2320929519230802E-2</v>
      </c>
      <c r="ARH27" s="4">
        <v>9.03872379615384E-2</v>
      </c>
      <c r="ARI27" s="4">
        <v>9.4392307692307706E-2</v>
      </c>
      <c r="ARJ27" s="4">
        <v>0.64892001846153902</v>
      </c>
      <c r="ARK27" s="4">
        <v>0.38008385915384602</v>
      </c>
      <c r="ARL27" s="4">
        <v>9.6199884923076906E-2</v>
      </c>
      <c r="ARM27" s="4">
        <v>0.658003636173077</v>
      </c>
      <c r="ARN27" s="4">
        <v>0.38018010182692302</v>
      </c>
      <c r="ARO27" s="4">
        <v>0.117255675230769</v>
      </c>
      <c r="ARP27" s="4">
        <v>4.9385924403846197E-2</v>
      </c>
      <c r="ARQ27" s="4">
        <v>0.102556685692308</v>
      </c>
      <c r="ARR27" s="4">
        <v>0.12780769230769201</v>
      </c>
      <c r="ARS27" s="4">
        <v>0.243576923076923</v>
      </c>
      <c r="ART27" s="4">
        <v>1.3711538461538501E-2</v>
      </c>
      <c r="ARU27" s="4">
        <v>0.14026923076923101</v>
      </c>
      <c r="ARV27" s="4">
        <v>0.26196153846153802</v>
      </c>
      <c r="ARW27" s="4">
        <v>1.51730769230769E-2</v>
      </c>
      <c r="ARX27" s="4">
        <v>35.56</v>
      </c>
      <c r="ARY27" s="4">
        <v>35.029230769230701</v>
      </c>
      <c r="ARZ27" s="4">
        <v>26.679615384615399</v>
      </c>
      <c r="ASA27" s="4">
        <v>27.829038461538499</v>
      </c>
      <c r="ASB27" s="4">
        <v>27.666923076923101</v>
      </c>
      <c r="ASC27" s="4">
        <v>35.943846153846202</v>
      </c>
      <c r="ASD27" s="4">
        <v>36.125769230769301</v>
      </c>
      <c r="ASE27" s="4">
        <v>-0.2035082875</v>
      </c>
      <c r="ASF27" s="4">
        <v>-0.19303709807692301</v>
      </c>
      <c r="ASG27" s="4">
        <v>60.592115384615397</v>
      </c>
      <c r="ASH27" s="4">
        <v>59.8023076923077</v>
      </c>
      <c r="ASI27" s="4">
        <v>148</v>
      </c>
      <c r="ASJ27" s="4">
        <f t="shared" si="102"/>
        <v>87.407884615384603</v>
      </c>
      <c r="ASK27" s="4">
        <f t="shared" si="103"/>
        <v>88.197692307692307</v>
      </c>
      <c r="ASL27" s="4">
        <v>1920.7545769230801</v>
      </c>
      <c r="ASM27" s="4">
        <v>1902.8250384615401</v>
      </c>
      <c r="ASN27" s="4">
        <v>0.74495612841730696</v>
      </c>
      <c r="ASO27" s="4">
        <v>0.74569612775192295</v>
      </c>
      <c r="ASP27" s="4">
        <v>0.59631521576923097</v>
      </c>
      <c r="ASQ27" s="4">
        <v>0.60188044698269205</v>
      </c>
      <c r="ASR27" s="4">
        <v>0.86006330959423105</v>
      </c>
      <c r="ASS27" s="4">
        <v>0.90458993363846196</v>
      </c>
      <c r="AST27" s="4">
        <v>0.76935572946923103</v>
      </c>
      <c r="ASU27" s="4">
        <v>0.84249641814230802</v>
      </c>
      <c r="ASV27" s="4">
        <v>0.267761924032692</v>
      </c>
      <c r="ASW27" s="4">
        <v>0.26104905615769203</v>
      </c>
      <c r="ASX27" s="4">
        <v>0.72994614362692301</v>
      </c>
      <c r="ASY27" s="4">
        <v>0.754388467351923</v>
      </c>
      <c r="ASZ27" s="4">
        <v>0.69716034784423098</v>
      </c>
      <c r="ATA27" s="4">
        <v>0.68449104096153801</v>
      </c>
      <c r="ATB27" s="4">
        <v>-3.1824850724999999E-2</v>
      </c>
      <c r="ATC27" s="4">
        <v>2.1832801151923101E-2</v>
      </c>
      <c r="ATD27" s="4">
        <v>5.86403608869231</v>
      </c>
      <c r="ATE27" s="4">
        <v>5.8943344434096199</v>
      </c>
      <c r="ATF27" s="4">
        <v>0.31148530545192299</v>
      </c>
      <c r="ATG27" s="4">
        <v>0.288573403128846</v>
      </c>
      <c r="ATH27" s="4">
        <v>0.456678379690384</v>
      </c>
      <c r="ATI27" s="4">
        <v>0.43492165705576902</v>
      </c>
      <c r="ATJ27" s="4">
        <v>0.49443504815192302</v>
      </c>
      <c r="ATK27" s="4">
        <v>0.48336293077499998</v>
      </c>
      <c r="ATL27" s="4">
        <v>0.35930349865192301</v>
      </c>
      <c r="ATM27" s="4">
        <v>0.34970659486346101</v>
      </c>
      <c r="ATN27" s="4">
        <v>-0.86944182834615402</v>
      </c>
      <c r="ATO27" s="4">
        <v>-0.914326267634616</v>
      </c>
      <c r="ATP27" s="4">
        <v>0.84320980474807705</v>
      </c>
      <c r="ATQ27" s="4">
        <v>0.77813646680961601</v>
      </c>
      <c r="ATR27" s="4">
        <v>0.89090616051153904</v>
      </c>
      <c r="ATS27" s="4">
        <v>0.89336501044615402</v>
      </c>
      <c r="ATT27" s="4">
        <v>0.80561515099807701</v>
      </c>
      <c r="ATU27" s="4">
        <v>0.80645482644615296</v>
      </c>
      <c r="ATV27" s="4">
        <v>0.30276015432307701</v>
      </c>
      <c r="ATW27" s="4">
        <v>0.31189708208076899</v>
      </c>
      <c r="ATX27" s="4">
        <v>0.33980545827538</v>
      </c>
      <c r="ATY27" s="4">
        <v>0.34905117335138103</v>
      </c>
      <c r="ATZ27" s="4">
        <v>0.49316160401730802</v>
      </c>
      <c r="AUA27" s="4">
        <v>0.50369078604230799</v>
      </c>
      <c r="AUB27" s="4">
        <v>-0.89225101367307802</v>
      </c>
      <c r="AUC27" s="4">
        <v>-0.89274860607692397</v>
      </c>
      <c r="AUD27" s="4">
        <v>0.97382328627500003</v>
      </c>
      <c r="AUE27" s="4">
        <v>1.0162298163788499</v>
      </c>
      <c r="AUF27" s="4">
        <v>0.14611626469387801</v>
      </c>
      <c r="AUG27" s="4">
        <v>4.8141273959183703E-2</v>
      </c>
      <c r="AUH27" s="4">
        <v>5.8285945999999998E-2</v>
      </c>
      <c r="AUI27" s="4">
        <v>0.11832640773469399</v>
      </c>
      <c r="AUJ27" s="4">
        <v>0.76109472463265304</v>
      </c>
      <c r="AUK27" s="4">
        <v>0.447040734408163</v>
      </c>
      <c r="AUL27" s="4">
        <v>0.120722609285714</v>
      </c>
      <c r="AUM27" s="4">
        <v>0.76555085863265304</v>
      </c>
      <c r="AUN27" s="4">
        <v>5.9132585000000001E-2</v>
      </c>
      <c r="AUO27" s="4">
        <v>0.146096403102041</v>
      </c>
      <c r="AUP27" s="4">
        <v>6.7224957979591798E-2</v>
      </c>
      <c r="AUQ27" s="4">
        <v>5.77581E-2</v>
      </c>
      <c r="AUR27" s="4">
        <v>0.15569387755101999</v>
      </c>
      <c r="AUS27" s="4">
        <v>0.29144897959183702</v>
      </c>
      <c r="AUT27" s="4">
        <v>1.8816326530612298E-2</v>
      </c>
      <c r="AUU27" s="4">
        <v>0.16420408163265299</v>
      </c>
      <c r="AUV27" s="4">
        <v>0.30173469387755097</v>
      </c>
      <c r="AUW27" s="4">
        <v>2.13265306122449E-2</v>
      </c>
      <c r="AUX27" s="4">
        <v>31.8330612244898</v>
      </c>
      <c r="AUY27" s="4">
        <v>31.4014285714286</v>
      </c>
      <c r="AUZ27" s="4">
        <v>57.505306122448999</v>
      </c>
      <c r="AVA27" s="4">
        <v>27.974489795918402</v>
      </c>
      <c r="AVB27" s="4">
        <v>27.946122448979601</v>
      </c>
      <c r="AVC27" s="4">
        <v>32.194693877551103</v>
      </c>
      <c r="AVD27" s="4">
        <v>32.265714285714303</v>
      </c>
      <c r="AVE27" s="4">
        <v>-0.10562660612244899</v>
      </c>
      <c r="AVF27" s="4">
        <v>-9.8418041428571496E-2</v>
      </c>
      <c r="AVG27" s="4">
        <v>43.492653061224502</v>
      </c>
      <c r="AVH27" s="4">
        <v>43.8797959183674</v>
      </c>
      <c r="AVI27" s="4">
        <v>151</v>
      </c>
      <c r="AVJ27" s="4">
        <f t="shared" si="104"/>
        <v>107.5073469387755</v>
      </c>
      <c r="AVK27" s="4">
        <f t="shared" si="105"/>
        <v>107.12020408163261</v>
      </c>
      <c r="AVL27" s="4">
        <v>1532.6027346938799</v>
      </c>
      <c r="AVM27" s="4">
        <v>1541.36587755102</v>
      </c>
      <c r="AVN27" s="4">
        <v>0.72783914657959203</v>
      </c>
      <c r="AVO27" s="4">
        <v>0.73049340362857196</v>
      </c>
      <c r="AVP27" s="4">
        <v>-0.340419403244898</v>
      </c>
      <c r="AVQ27" s="4">
        <v>0.581362502944898</v>
      </c>
      <c r="AVR27" s="4">
        <v>0.83833621968979599</v>
      </c>
      <c r="AVS27" s="4">
        <v>0.88033683056530598</v>
      </c>
      <c r="AVT27" s="4">
        <v>-6.18988861795918E-2</v>
      </c>
      <c r="AVU27" s="4">
        <v>0.80478730631428597</v>
      </c>
      <c r="AVV27" s="4">
        <v>0.85626551816938801</v>
      </c>
      <c r="AVW27" s="4">
        <v>0.25940124599591802</v>
      </c>
      <c r="AVX27" s="4">
        <v>0.85937105439999995</v>
      </c>
      <c r="AVY27" s="4">
        <v>0.85693725569795998</v>
      </c>
      <c r="AVZ27" s="4">
        <v>0.67917199264081596</v>
      </c>
      <c r="AWA27" s="4">
        <v>0.676669950214286</v>
      </c>
      <c r="AWB27" s="4">
        <v>0.350758683526531</v>
      </c>
      <c r="AWC27" s="4">
        <v>0.338064770828571</v>
      </c>
      <c r="AWD27" s="4">
        <v>5.36294141738367</v>
      </c>
      <c r="AWE27" s="4">
        <v>5.44689589657143</v>
      </c>
      <c r="AWF27" s="4">
        <v>1.02165008717755</v>
      </c>
      <c r="AWG27" s="4">
        <v>0.29458352592449</v>
      </c>
      <c r="AWH27" s="4">
        <v>1.0116628867428601</v>
      </c>
      <c r="AWI27" s="4">
        <v>0.43900888226734702</v>
      </c>
      <c r="AWJ27" s="4">
        <v>1.0952250306367299</v>
      </c>
      <c r="AWK27" s="4">
        <v>0.486703005489796</v>
      </c>
      <c r="AWL27" s="4">
        <v>1.1768154185653099</v>
      </c>
      <c r="AWM27" s="4">
        <v>0.35467973622244903</v>
      </c>
      <c r="AWN27" s="4">
        <v>0.13685133128979601</v>
      </c>
      <c r="AWO27" s="4">
        <v>-0.89164496028571405</v>
      </c>
      <c r="AWP27" s="4">
        <v>-53.014184713061198</v>
      </c>
      <c r="AWQ27" s="4">
        <v>0.79103746337142899</v>
      </c>
      <c r="AWR27" s="4">
        <v>0.86825726806734704</v>
      </c>
      <c r="AWS27" s="4">
        <v>0.87908710448775496</v>
      </c>
      <c r="AWT27" s="4">
        <v>0.770632427297959</v>
      </c>
      <c r="AWU27" s="4">
        <v>0.78493331202244898</v>
      </c>
      <c r="AWV27" s="4">
        <v>0.29553763291632701</v>
      </c>
      <c r="AWW27" s="4">
        <v>0.30426955469387801</v>
      </c>
      <c r="AWX27" s="4">
        <v>0.34031673177362998</v>
      </c>
      <c r="AWY27" s="4">
        <v>0.34605759235483002</v>
      </c>
      <c r="AWZ27" s="4">
        <v>0.490669454397959</v>
      </c>
      <c r="AXA27" s="4">
        <v>0.49843521178163303</v>
      </c>
      <c r="AXB27" s="4">
        <v>-0.87038887181632696</v>
      </c>
      <c r="AXC27" s="4">
        <v>-0.87942948722448999</v>
      </c>
      <c r="AXD27" s="4">
        <v>0.96487608721836704</v>
      </c>
      <c r="AXE27" s="4">
        <v>0.99594551538367304</v>
      </c>
      <c r="AXF27" s="29">
        <v>4.75</v>
      </c>
      <c r="AXG27" s="30">
        <v>1.1200000000000001</v>
      </c>
      <c r="AXH27" s="29">
        <v>81.900000000000006</v>
      </c>
      <c r="AXI27" s="29">
        <v>30.2</v>
      </c>
      <c r="AXJ27" s="29">
        <v>6.4</v>
      </c>
      <c r="AXK27" s="29">
        <v>9.5</v>
      </c>
    </row>
    <row r="28" spans="1:1311" x14ac:dyDescent="0.25">
      <c r="A28" s="4">
        <v>27</v>
      </c>
      <c r="B28" s="4">
        <v>7</v>
      </c>
      <c r="C28" s="4" t="s">
        <v>11</v>
      </c>
      <c r="D28" s="4">
        <v>100</v>
      </c>
      <c r="E28" s="4">
        <v>2</v>
      </c>
      <c r="F28" s="4">
        <v>2</v>
      </c>
      <c r="G28" s="4" t="s">
        <v>14</v>
      </c>
      <c r="H28" s="22">
        <v>-9999</v>
      </c>
      <c r="I28" s="22">
        <v>-9999</v>
      </c>
      <c r="J28" s="22">
        <v>-9999</v>
      </c>
      <c r="K28" s="22">
        <v>-9999</v>
      </c>
      <c r="L28" s="4">
        <f t="shared" si="18"/>
        <v>125.44000000000001</v>
      </c>
      <c r="M28" s="4">
        <v>112</v>
      </c>
      <c r="N28" s="4">
        <v>55.84</v>
      </c>
      <c r="O28" s="4">
        <v>24.72</v>
      </c>
      <c r="P28" s="4">
        <v>19.439999999999998</v>
      </c>
      <c r="Q28" s="4">
        <v>43.839999999999996</v>
      </c>
      <c r="R28" s="4">
        <v>25.439999999999998</v>
      </c>
      <c r="S28" s="4">
        <v>30.72000000000001</v>
      </c>
      <c r="T28" s="4">
        <v>50.56</v>
      </c>
      <c r="U28" s="4">
        <v>24.72</v>
      </c>
      <c r="V28" s="4">
        <v>24.720000000000006</v>
      </c>
      <c r="W28" s="4">
        <v>50.56</v>
      </c>
      <c r="X28" s="4">
        <v>18.719999999999985</v>
      </c>
      <c r="Y28" s="4">
        <v>30.72000000000001</v>
      </c>
      <c r="Z28" s="4" t="s">
        <v>66</v>
      </c>
      <c r="AA28" s="4">
        <v>9</v>
      </c>
      <c r="AB28" s="4">
        <v>7.2</v>
      </c>
      <c r="AC28" s="4">
        <v>0.95</v>
      </c>
      <c r="AD28" s="4" t="s">
        <v>40</v>
      </c>
      <c r="AE28" s="4">
        <v>2</v>
      </c>
      <c r="AF28" s="4">
        <v>1.2</v>
      </c>
      <c r="AG28" s="4">
        <v>2.1</v>
      </c>
      <c r="AH28" s="4">
        <v>4</v>
      </c>
      <c r="AI28" s="4">
        <v>371</v>
      </c>
      <c r="AJ28" s="4">
        <v>46</v>
      </c>
      <c r="AK28" s="4">
        <v>0.81</v>
      </c>
      <c r="AL28" s="4">
        <v>11</v>
      </c>
      <c r="AM28" s="4">
        <v>10</v>
      </c>
      <c r="AN28" s="4">
        <v>1.26</v>
      </c>
      <c r="AO28" s="4">
        <v>5501</v>
      </c>
      <c r="AP28" s="4">
        <v>184</v>
      </c>
      <c r="AQ28" s="4">
        <v>467</v>
      </c>
      <c r="AR28" s="4">
        <v>32</v>
      </c>
      <c r="AS28" s="4">
        <v>0</v>
      </c>
      <c r="AT28" s="4">
        <v>3</v>
      </c>
      <c r="AU28" s="4">
        <v>86</v>
      </c>
      <c r="AV28" s="4">
        <v>5</v>
      </c>
      <c r="AW28" s="4">
        <v>6</v>
      </c>
      <c r="AX28" s="4">
        <v>67</v>
      </c>
      <c r="AY28" s="4">
        <v>4.08</v>
      </c>
      <c r="AZ28" s="4">
        <v>4.34</v>
      </c>
      <c r="BA28" s="4">
        <v>3.46</v>
      </c>
      <c r="BB28" s="4">
        <v>3.23</v>
      </c>
      <c r="BC28" s="4">
        <v>1.88</v>
      </c>
      <c r="BD28" s="22">
        <v>-9999</v>
      </c>
      <c r="BE28" s="22">
        <v>-9999</v>
      </c>
      <c r="BF28" s="5">
        <f t="shared" si="19"/>
        <v>33.68</v>
      </c>
      <c r="BG28" s="5">
        <f t="shared" si="20"/>
        <v>47.519999999999996</v>
      </c>
      <c r="BH28" s="5">
        <f t="shared" si="21"/>
        <v>60.44</v>
      </c>
      <c r="BI28" s="5">
        <f t="shared" si="22"/>
        <v>67.959999999999994</v>
      </c>
      <c r="BJ28" s="5">
        <f t="shared" si="23"/>
        <v>-39928.04</v>
      </c>
      <c r="BK28" s="4">
        <f t="shared" si="0"/>
        <v>12.92</v>
      </c>
      <c r="BL28" s="4">
        <f t="shared" si="1"/>
        <v>7.52</v>
      </c>
      <c r="BM28" s="4">
        <f t="shared" si="2"/>
        <v>-39996</v>
      </c>
      <c r="BN28" s="4">
        <f t="shared" si="24"/>
        <v>-39975.56</v>
      </c>
      <c r="BO28" s="4">
        <v>2.9416193966166357</v>
      </c>
      <c r="BP28" s="4">
        <v>0.78914300075395827</v>
      </c>
      <c r="BQ28" s="4">
        <v>0.47044692457834947</v>
      </c>
      <c r="BR28" s="4">
        <v>0.27086677367576245</v>
      </c>
      <c r="BS28" s="4">
        <v>0.38146865431912863</v>
      </c>
      <c r="BT28" s="4">
        <v>0.56126284139313454</v>
      </c>
      <c r="BU28" s="4">
        <v>0.32581453634085211</v>
      </c>
      <c r="BV28" s="5">
        <f t="shared" si="25"/>
        <v>14.923049589482376</v>
      </c>
      <c r="BW28" s="5">
        <f t="shared" si="26"/>
        <v>16.804837287795774</v>
      </c>
      <c r="BX28" s="5">
        <f t="shared" si="27"/>
        <v>17.888304382498823</v>
      </c>
      <c r="BY28" s="5">
        <f t="shared" si="28"/>
        <v>21.659230365347877</v>
      </c>
      <c r="BZ28" s="4">
        <f t="shared" si="29"/>
        <v>1.0834670947030498</v>
      </c>
      <c r="CA28" s="4">
        <f t="shared" si="30"/>
        <v>1.5258746172765145</v>
      </c>
      <c r="CB28" s="4">
        <f t="shared" si="31"/>
        <v>2.2450513655725381</v>
      </c>
      <c r="CC28" s="4">
        <f t="shared" ref="CC28:CD28" si="194">SUM(BZ28:CB28)</f>
        <v>4.8543930775521025</v>
      </c>
      <c r="CD28" s="4">
        <f t="shared" si="194"/>
        <v>8.6253190604011554</v>
      </c>
      <c r="CE28" s="4">
        <v>1.43</v>
      </c>
      <c r="CF28" s="4">
        <v>0.27500000000000002</v>
      </c>
      <c r="CG28" s="4">
        <v>0.67</v>
      </c>
      <c r="CH28" s="4">
        <v>0.495</v>
      </c>
      <c r="CI28" s="4">
        <v>0.52500000000000002</v>
      </c>
      <c r="CJ28" s="4">
        <v>0.80500000000000005</v>
      </c>
      <c r="CK28" s="4">
        <v>1.4249999999999998</v>
      </c>
      <c r="CL28" s="5">
        <f t="shared" si="131"/>
        <v>6.82</v>
      </c>
      <c r="CM28" s="5">
        <f t="shared" si="132"/>
        <v>9.5</v>
      </c>
      <c r="CN28" s="5">
        <f t="shared" si="133"/>
        <v>11.48</v>
      </c>
      <c r="CO28" s="5">
        <f t="shared" si="134"/>
        <v>13.58</v>
      </c>
      <c r="CP28" s="5">
        <f t="shared" si="135"/>
        <v>16.8</v>
      </c>
      <c r="CQ28" s="4">
        <f t="shared" si="136"/>
        <v>1.98</v>
      </c>
      <c r="CR28" s="4">
        <f t="shared" si="137"/>
        <v>2.1</v>
      </c>
      <c r="CS28" s="4">
        <f t="shared" si="138"/>
        <v>3.22</v>
      </c>
      <c r="CT28" s="4">
        <f t="shared" si="139"/>
        <v>7.3000000000000007</v>
      </c>
      <c r="CU28" s="4">
        <v>2.42</v>
      </c>
      <c r="CV28" s="4">
        <v>1.4549999999999998</v>
      </c>
      <c r="CW28" s="4">
        <v>1.4849999999999999</v>
      </c>
      <c r="CX28" s="4">
        <v>1.42</v>
      </c>
      <c r="CY28" s="4">
        <v>1.8599999999999999</v>
      </c>
      <c r="CZ28" s="4">
        <v>1.4050000000000002</v>
      </c>
      <c r="DA28" s="4">
        <v>1.7649999999999999</v>
      </c>
      <c r="DB28" s="5">
        <f t="shared" si="140"/>
        <v>15.5</v>
      </c>
      <c r="DC28" s="5">
        <f t="shared" si="141"/>
        <v>21.439999999999998</v>
      </c>
      <c r="DD28" s="5">
        <f t="shared" si="142"/>
        <v>27.119999999999997</v>
      </c>
      <c r="DE28" s="5">
        <f t="shared" si="143"/>
        <v>34.559999999999995</v>
      </c>
      <c r="DF28" s="5">
        <f t="shared" si="144"/>
        <v>40.179999999999993</v>
      </c>
      <c r="DG28" s="4">
        <f t="shared" si="145"/>
        <v>5.68</v>
      </c>
      <c r="DH28" s="4">
        <f t="shared" si="146"/>
        <v>7.4399999999999995</v>
      </c>
      <c r="DI28" s="4">
        <f t="shared" si="147"/>
        <v>5.620000000000001</v>
      </c>
      <c r="DJ28" s="4">
        <f t="shared" si="148"/>
        <v>18.740000000000002</v>
      </c>
      <c r="DK28" s="4">
        <f t="shared" si="119"/>
        <v>23.1</v>
      </c>
      <c r="DL28" s="4">
        <f t="shared" si="120"/>
        <v>10.379999999999999</v>
      </c>
      <c r="DM28" s="4">
        <f t="shared" si="121"/>
        <v>12.93</v>
      </c>
      <c r="DN28" s="4">
        <f t="shared" si="122"/>
        <v>11.49</v>
      </c>
      <c r="DO28" s="4">
        <f t="shared" si="123"/>
        <v>14.309999999999999</v>
      </c>
      <c r="DP28" s="4">
        <f t="shared" si="124"/>
        <v>13.260000000000002</v>
      </c>
      <c r="DQ28" s="4">
        <f>((CK28/5)+(DA28/5))*30</f>
        <v>19.139999999999997</v>
      </c>
      <c r="DR28" s="4">
        <v>0.34940416063355656</v>
      </c>
      <c r="DS28" s="4">
        <v>0.35118779754526658</v>
      </c>
      <c r="DT28" s="4">
        <v>0.35913480218951577</v>
      </c>
      <c r="DU28" s="4">
        <v>0.35391116773459241</v>
      </c>
      <c r="DV28" s="4">
        <v>0.3509425510098057</v>
      </c>
      <c r="DW28" s="4">
        <v>0.35841390227770126</v>
      </c>
      <c r="DX28" s="4">
        <v>0.36055511346979296</v>
      </c>
      <c r="DY28" s="4">
        <f t="shared" si="171"/>
        <v>0.27150322097060653</v>
      </c>
      <c r="DZ28" s="4">
        <f t="shared" si="172"/>
        <v>4.6240851696281435E-2</v>
      </c>
      <c r="EA28" s="4">
        <f t="shared" si="173"/>
        <v>4.7839613445514809E-2</v>
      </c>
      <c r="EB28" s="4">
        <f t="shared" si="174"/>
        <v>6.6822267477630024E-2</v>
      </c>
      <c r="EC28" s="4">
        <f t="shared" si="175"/>
        <v>8.9845434850372205E-2</v>
      </c>
      <c r="ED28" s="4">
        <f t="shared" si="176"/>
        <v>6.4543757678527602E-2</v>
      </c>
      <c r="EE28" s="4">
        <f t="shared" si="177"/>
        <v>8.2249726402439591E-2</v>
      </c>
      <c r="EF28" s="4">
        <f t="shared" si="178"/>
        <v>0.45946698933487262</v>
      </c>
      <c r="EG28" s="4">
        <f t="shared" si="179"/>
        <v>0.24465614261123447</v>
      </c>
      <c r="EH28" s="4">
        <f t="shared" si="180"/>
        <v>0.10603257606953655</v>
      </c>
      <c r="EI28" s="4">
        <f t="shared" si="181"/>
        <v>0.19169216124895885</v>
      </c>
      <c r="EJ28" s="4">
        <f t="shared" si="182"/>
        <v>0.31830954061274719</v>
      </c>
      <c r="EK28" s="4">
        <f t="shared" si="183"/>
        <v>0.11265090625879666</v>
      </c>
      <c r="EL28" s="4">
        <f>(DA28*4)*((0.365-DX28)/(0.365-0.02))*1.12</f>
        <v>0.10187422252653044</v>
      </c>
      <c r="EM28" s="4">
        <f t="shared" si="187"/>
        <v>4.3288141098629862E-3</v>
      </c>
      <c r="EN28" s="4">
        <f t="shared" si="188"/>
        <v>7.3725847730040544E-4</v>
      </c>
      <c r="EO28" s="4">
        <f t="shared" si="189"/>
        <v>7.6274893886343756E-4</v>
      </c>
      <c r="EP28" s="4">
        <f t="shared" si="190"/>
        <v>1.0654060503448664E-3</v>
      </c>
      <c r="EQ28" s="4">
        <f t="shared" si="191"/>
        <v>1.4324846117725158E-3</v>
      </c>
      <c r="ER28" s="4">
        <f t="shared" si="192"/>
        <v>1.0290777691091772E-3</v>
      </c>
      <c r="ES28" s="4">
        <f>(EE28/($L28/2))</f>
        <v>1.3113795663654271E-3</v>
      </c>
      <c r="ET28" s="4">
        <f t="shared" si="193"/>
        <v>7.3256854166912086E-3</v>
      </c>
      <c r="EU28" s="4">
        <f t="shared" si="193"/>
        <v>3.9007675798985084E-3</v>
      </c>
      <c r="EV28" s="4">
        <f t="shared" si="193"/>
        <v>1.6905704092719472E-3</v>
      </c>
      <c r="EW28" s="4">
        <f t="shared" si="193"/>
        <v>3.0563163464438592E-3</v>
      </c>
      <c r="EX28" s="4">
        <f t="shared" si="193"/>
        <v>5.0750883388511981E-3</v>
      </c>
      <c r="EY28" s="4">
        <f t="shared" si="193"/>
        <v>1.7960922554017323E-3</v>
      </c>
      <c r="EZ28" s="4">
        <f t="shared" si="193"/>
        <v>1.6242701295684063E-3</v>
      </c>
      <c r="FA28" s="4">
        <f t="shared" si="185"/>
        <v>3.5135959999745676E-2</v>
      </c>
      <c r="FB28" s="4">
        <v>4.3100782687718539E-2</v>
      </c>
      <c r="FC28" s="4">
        <f t="shared" si="47"/>
        <v>431.00782687718538</v>
      </c>
      <c r="FD28" s="4">
        <v>0.36673380946276396</v>
      </c>
      <c r="FE28" s="18">
        <v>14.5</v>
      </c>
      <c r="FF28" s="11">
        <v>13.3</v>
      </c>
      <c r="FG28" s="18">
        <v>12.8</v>
      </c>
      <c r="FH28" s="11">
        <v>12.1</v>
      </c>
      <c r="FI28" s="19">
        <v>8.6</v>
      </c>
      <c r="FJ28" s="11">
        <v>12.5</v>
      </c>
      <c r="FK28" s="20">
        <v>10.199999999999999</v>
      </c>
      <c r="FL28" s="20">
        <v>10.6</v>
      </c>
      <c r="FM28" s="20">
        <v>14.25</v>
      </c>
      <c r="FN28" s="10">
        <v>8.3000000000000007</v>
      </c>
      <c r="FO28" s="10">
        <v>9</v>
      </c>
      <c r="FP28" s="20">
        <v>14.3</v>
      </c>
      <c r="FQ28" s="10">
        <v>15.1</v>
      </c>
      <c r="FR28" s="20">
        <v>11.6</v>
      </c>
      <c r="FS28" s="10">
        <v>9.1999999999999993</v>
      </c>
      <c r="FT28" s="10">
        <v>7.8</v>
      </c>
      <c r="FU28" s="10">
        <v>9.5</v>
      </c>
      <c r="FV28" s="10">
        <v>13.6</v>
      </c>
      <c r="FW28" s="10">
        <v>14.5</v>
      </c>
      <c r="FX28" s="10">
        <v>13</v>
      </c>
      <c r="FY28" s="10">
        <v>11.3</v>
      </c>
      <c r="FZ28" s="10">
        <v>26.9</v>
      </c>
      <c r="GA28" s="18">
        <v>29.2</v>
      </c>
      <c r="GB28" s="18">
        <v>28</v>
      </c>
      <c r="GC28" s="18">
        <v>24.4</v>
      </c>
      <c r="GD28" s="18">
        <v>27.4</v>
      </c>
      <c r="GE28" s="18">
        <v>26.1</v>
      </c>
      <c r="GF28" s="21">
        <v>25</v>
      </c>
      <c r="GG28" s="21">
        <v>20.5</v>
      </c>
      <c r="GH28" s="21">
        <v>20.8</v>
      </c>
      <c r="GI28" s="21">
        <v>20.7</v>
      </c>
      <c r="GJ28" s="21">
        <v>27.5</v>
      </c>
      <c r="GK28" s="20">
        <v>41</v>
      </c>
      <c r="GL28" s="20">
        <v>24.5</v>
      </c>
      <c r="GM28" s="20">
        <v>58</v>
      </c>
      <c r="GN28" s="20">
        <v>49</v>
      </c>
      <c r="GO28" s="20">
        <v>63</v>
      </c>
      <c r="GP28" s="20">
        <v>56.5</v>
      </c>
      <c r="GQ28" s="20">
        <v>92.5</v>
      </c>
      <c r="GR28" s="20">
        <v>77</v>
      </c>
      <c r="GS28" s="20">
        <v>104</v>
      </c>
      <c r="GT28" s="20">
        <v>84.5</v>
      </c>
      <c r="GU28" s="20">
        <v>118.5</v>
      </c>
      <c r="GV28" s="20">
        <v>87.5</v>
      </c>
      <c r="GW28" s="20">
        <v>116.5</v>
      </c>
      <c r="GX28" s="20">
        <v>92</v>
      </c>
      <c r="GY28" s="22">
        <v>6084.9154746423928</v>
      </c>
      <c r="GZ28" s="22">
        <v>11662.326043737574</v>
      </c>
      <c r="HA28" s="22">
        <v>8373.300492610837</v>
      </c>
      <c r="HB28" s="22">
        <v>6797.9083665338649</v>
      </c>
      <c r="HC28" s="22">
        <v>6682.5523429710856</v>
      </c>
      <c r="HD28" s="22">
        <v>4047.5490196078431</v>
      </c>
      <c r="HE28" s="22">
        <v>173.24649298597197</v>
      </c>
      <c r="HF28" s="22">
        <v>24.528301886792452</v>
      </c>
      <c r="HG28" s="22">
        <v>0.69930069930069938</v>
      </c>
      <c r="HH28" s="10">
        <v>5.2953999999999999</v>
      </c>
      <c r="HI28" s="10">
        <v>5.46</v>
      </c>
      <c r="HJ28" s="4">
        <v>4.93</v>
      </c>
      <c r="HK28" s="10">
        <v>4.8689</v>
      </c>
      <c r="HL28" s="10">
        <v>2.3456000000000001</v>
      </c>
      <c r="HM28" s="10">
        <v>5.2953999999999999</v>
      </c>
      <c r="HN28" s="10">
        <v>5.46</v>
      </c>
      <c r="HO28" s="10">
        <v>4.7275</v>
      </c>
      <c r="HP28" s="10">
        <v>4.0350000000000001</v>
      </c>
      <c r="HQ28" s="10">
        <v>4.7709000000000001</v>
      </c>
      <c r="HR28" s="10">
        <v>3.9416000000000002</v>
      </c>
      <c r="HS28" s="10">
        <v>3.2656000000000001</v>
      </c>
      <c r="HT28" s="10">
        <v>2.5335999999999999</v>
      </c>
      <c r="HU28" s="10">
        <v>2.3456000000000001</v>
      </c>
      <c r="HV28" s="18">
        <v>424.9</v>
      </c>
      <c r="HW28" s="18">
        <v>72.09</v>
      </c>
      <c r="HX28" s="17">
        <f t="shared" si="48"/>
        <v>352.80999999999995</v>
      </c>
      <c r="HY28" s="11">
        <v>12</v>
      </c>
      <c r="HZ28" s="11">
        <v>605.20000000000005</v>
      </c>
      <c r="IA28" s="11">
        <v>32.880000000000003</v>
      </c>
      <c r="IB28" s="20">
        <f t="shared" si="49"/>
        <v>572.32000000000005</v>
      </c>
      <c r="IC28" s="23">
        <v>132</v>
      </c>
      <c r="ID28" s="11">
        <v>448.3</v>
      </c>
      <c r="IE28" s="11">
        <v>32.880000000000003</v>
      </c>
      <c r="IF28" s="10">
        <f t="shared" si="50"/>
        <v>415.42</v>
      </c>
      <c r="IG28" s="11">
        <v>218.9</v>
      </c>
      <c r="IH28" s="11">
        <v>32.880000000000003</v>
      </c>
      <c r="II28" s="10">
        <f t="shared" si="51"/>
        <v>186.02</v>
      </c>
      <c r="IJ28" s="11">
        <v>255</v>
      </c>
      <c r="IK28" s="11">
        <v>32.880000000000003</v>
      </c>
      <c r="IL28" s="10">
        <f t="shared" si="52"/>
        <v>222.12</v>
      </c>
      <c r="IM28" s="24">
        <v>121.3</v>
      </c>
      <c r="IN28" s="24">
        <v>6.91</v>
      </c>
      <c r="IO28" s="18">
        <v>135.30000000000001</v>
      </c>
      <c r="IP28" s="24">
        <v>32.880000000000003</v>
      </c>
      <c r="IQ28" s="20">
        <f t="shared" si="153"/>
        <v>114.39</v>
      </c>
      <c r="IR28" s="20">
        <f t="shared" si="154"/>
        <v>102.42000000000002</v>
      </c>
      <c r="IS28" s="17">
        <f t="shared" si="155"/>
        <v>1004.1176470588236</v>
      </c>
      <c r="IT28" s="17">
        <f t="shared" si="156"/>
        <v>896.53361344537814</v>
      </c>
      <c r="IU28" s="22">
        <f t="shared" si="7"/>
        <v>3458.9215686274506</v>
      </c>
      <c r="IV28" s="17">
        <f t="shared" si="8"/>
        <v>5610.9803921568637</v>
      </c>
      <c r="IW28" s="17">
        <f t="shared" si="9"/>
        <v>1823.7254901960785</v>
      </c>
      <c r="IX28" s="17">
        <f t="shared" si="57"/>
        <v>2177.6470588235293</v>
      </c>
      <c r="IY28" s="22">
        <f t="shared" si="10"/>
        <v>4072.7450980392155</v>
      </c>
      <c r="IZ28" s="17">
        <f t="shared" si="58"/>
        <v>13071.274509803923</v>
      </c>
      <c r="JA28" s="17">
        <f t="shared" si="59"/>
        <v>1121.4705882352941</v>
      </c>
      <c r="JB28" s="18">
        <v>86.100000000000009</v>
      </c>
      <c r="JC28" s="19">
        <v>2.4408080345348635</v>
      </c>
      <c r="JD28" s="4">
        <v>2.62</v>
      </c>
      <c r="JE28" s="4">
        <f t="shared" si="11"/>
        <v>90.623745098039208</v>
      </c>
      <c r="JF28" s="28">
        <v>0.2525883239786475</v>
      </c>
      <c r="JG28" s="4">
        <v>0.52</v>
      </c>
      <c r="JH28" s="4">
        <f t="shared" si="12"/>
        <v>29.177098039215689</v>
      </c>
      <c r="JI28" s="28">
        <v>0.25473590777204907</v>
      </c>
      <c r="JJ28" s="4">
        <v>1.07</v>
      </c>
      <c r="JK28" s="4">
        <f t="shared" si="13"/>
        <v>19.513862745098042</v>
      </c>
      <c r="JL28" s="28">
        <v>0.25820924087687863</v>
      </c>
      <c r="JM28" s="4">
        <v>4.09</v>
      </c>
      <c r="JN28" s="4">
        <f t="shared" si="14"/>
        <v>45.868147058823531</v>
      </c>
      <c r="JO28" s="28">
        <v>0.25767282814850168</v>
      </c>
      <c r="JP28" s="17">
        <f t="shared" si="60"/>
        <v>185.18285294117646</v>
      </c>
      <c r="JQ28" s="17">
        <f t="shared" si="61"/>
        <v>165.34183298319326</v>
      </c>
      <c r="JR28" s="20">
        <v>19.2</v>
      </c>
      <c r="JS28" s="5">
        <v>131.197329</v>
      </c>
      <c r="JT28" s="17">
        <v>5.83</v>
      </c>
      <c r="JU28" s="17">
        <f t="shared" si="62"/>
        <v>5.32</v>
      </c>
      <c r="JV28" s="4">
        <f t="shared" si="112"/>
        <v>3890.6185850767115</v>
      </c>
      <c r="JW28" s="10">
        <v>1.98</v>
      </c>
      <c r="JX28" s="4">
        <f t="shared" si="114"/>
        <v>0.3721804511278195</v>
      </c>
      <c r="JY28" s="4">
        <f t="shared" si="63"/>
        <v>1448.0121801601292</v>
      </c>
      <c r="JZ28" s="4">
        <f t="shared" si="64"/>
        <v>1621.7736417793449</v>
      </c>
      <c r="KA28" s="10">
        <v>2.48</v>
      </c>
      <c r="KB28" s="4">
        <f t="shared" si="15"/>
        <v>0.46616541353383456</v>
      </c>
      <c r="KC28" s="4">
        <f t="shared" si="16"/>
        <v>1813.6718216147076</v>
      </c>
      <c r="KD28" s="4">
        <f t="shared" si="65"/>
        <v>2031.3124402084727</v>
      </c>
      <c r="KE28" s="4">
        <v>3</v>
      </c>
      <c r="KF28" s="4">
        <v>42.8</v>
      </c>
      <c r="KG28" s="4">
        <f t="shared" si="66"/>
        <v>294.99999999999994</v>
      </c>
      <c r="KH28" s="4">
        <v>3.4835622868720892</v>
      </c>
      <c r="KI28" s="4">
        <f t="shared" si="67"/>
        <v>3.7569365735729079</v>
      </c>
      <c r="KJ28" s="4">
        <f t="shared" si="17"/>
        <v>76.31511998972843</v>
      </c>
      <c r="KK28" s="28">
        <v>0.27960275428090892</v>
      </c>
      <c r="KL28" s="4">
        <v>3.67</v>
      </c>
      <c r="KM28" s="4">
        <v>0.28351814513157902</v>
      </c>
      <c r="KN28" s="4">
        <v>0.44981165107894699</v>
      </c>
      <c r="KO28" s="4">
        <v>0.259872392236842</v>
      </c>
      <c r="KP28" s="4">
        <v>0.37290349986842097</v>
      </c>
      <c r="KQ28" s="4">
        <v>0.54947886957894798</v>
      </c>
      <c r="KR28" s="4">
        <v>0.48568785828947397</v>
      </c>
      <c r="KS28" s="4">
        <v>0.37855050084210501</v>
      </c>
      <c r="KT28" s="4">
        <v>0.54966367139473704</v>
      </c>
      <c r="KU28" s="4">
        <v>0.50477247802631597</v>
      </c>
      <c r="KV28" s="4">
        <v>0.28424473684210499</v>
      </c>
      <c r="KW28" s="4">
        <v>0.45506578947368398</v>
      </c>
      <c r="KX28" s="4">
        <v>0.27875526315789501</v>
      </c>
      <c r="KY28" s="4">
        <v>26.19</v>
      </c>
      <c r="KZ28" s="4">
        <v>23.452894736842101</v>
      </c>
      <c r="LA28" s="4">
        <v>15.929736842105299</v>
      </c>
      <c r="LB28" s="4">
        <v>32.822368421052602</v>
      </c>
      <c r="LC28" s="4">
        <v>32.226052631578902</v>
      </c>
      <c r="LD28" s="4">
        <v>26.18</v>
      </c>
      <c r="LE28" s="4">
        <v>26.011052631578899</v>
      </c>
      <c r="LF28" s="4">
        <v>0.18044535263157899</v>
      </c>
      <c r="LG28" s="4">
        <v>0.153824613157895</v>
      </c>
      <c r="LH28" s="4">
        <v>53.738421052631601</v>
      </c>
      <c r="LI28" s="4">
        <v>49.3757894736842</v>
      </c>
      <c r="LJ28" s="4">
        <v>53</v>
      </c>
      <c r="LK28" s="4">
        <f t="shared" si="68"/>
        <v>-0.73842105263160107</v>
      </c>
      <c r="LL28" s="4">
        <f t="shared" si="69"/>
        <v>3.6242105263157995</v>
      </c>
      <c r="LM28" s="4">
        <v>1765.1421315789501</v>
      </c>
      <c r="LN28" s="4">
        <v>1666.1428421052599</v>
      </c>
      <c r="LO28" s="4">
        <v>0.184266581523684</v>
      </c>
      <c r="LP28" s="4">
        <v>0.19035199816842099</v>
      </c>
      <c r="LQ28" s="4">
        <v>0.14288282017894699</v>
      </c>
      <c r="LR28" s="4">
        <v>0.13111137561842101</v>
      </c>
      <c r="LS28" s="4">
        <v>9.4000205789473698E-2</v>
      </c>
      <c r="LT28" s="4">
        <v>9.8608094813157895E-2</v>
      </c>
      <c r="LU28" s="4">
        <v>5.16920049921053E-2</v>
      </c>
      <c r="LV28" s="4">
        <v>3.7988302355263202E-2</v>
      </c>
      <c r="LW28" s="4">
        <v>4.2520694099999999E-2</v>
      </c>
      <c r="LX28" s="4">
        <v>6.0867692684210502E-2</v>
      </c>
      <c r="LY28" s="4">
        <v>0.32688369618684199</v>
      </c>
      <c r="LZ28" s="4">
        <v>0.35667633684736799</v>
      </c>
      <c r="MA28" s="4">
        <v>0.31815772167631601</v>
      </c>
      <c r="MB28" s="4">
        <v>0.31809519292105298</v>
      </c>
      <c r="MC28" s="4">
        <v>0.151780259721053</v>
      </c>
      <c r="MD28" s="4">
        <v>0.178525084107895</v>
      </c>
      <c r="ME28" s="4">
        <v>0.45237505353421098</v>
      </c>
      <c r="MF28" s="4">
        <v>0.47407925228947401</v>
      </c>
      <c r="MG28" s="4">
        <v>0.447417948789474</v>
      </c>
      <c r="MH28" s="4">
        <v>0.56200033645000003</v>
      </c>
      <c r="MI28" s="4">
        <v>0.46871664560263099</v>
      </c>
      <c r="MJ28" s="4">
        <v>0.57885426346315805</v>
      </c>
      <c r="MK28" s="4">
        <v>0.25816644903420999</v>
      </c>
      <c r="ML28" s="4">
        <v>0.3363155498</v>
      </c>
      <c r="MM28" s="4">
        <v>0.22749791471579001</v>
      </c>
      <c r="MN28" s="4">
        <v>0.30097492281315802</v>
      </c>
      <c r="MO28" s="4">
        <v>-9.8098952421052599E-2</v>
      </c>
      <c r="MP28" s="4">
        <v>-7.2561428884210494E-2</v>
      </c>
      <c r="MQ28" s="4">
        <v>0.46871664560263099</v>
      </c>
      <c r="MR28" s="4">
        <v>0.57885426346315805</v>
      </c>
      <c r="MS28" s="4">
        <v>9.5876084407894704E-2</v>
      </c>
      <c r="MT28" s="4">
        <v>9.0501094452631603E-2</v>
      </c>
      <c r="MU28" s="4">
        <v>5.4079022589473703E-2</v>
      </c>
      <c r="MV28" s="4">
        <v>4.7044049328947402E-2</v>
      </c>
      <c r="MW28" s="4">
        <v>4.2017207513157899E-2</v>
      </c>
      <c r="MX28" s="4">
        <v>4.36449118710526E-2</v>
      </c>
      <c r="MY28" s="4">
        <v>0.43702985075263201</v>
      </c>
      <c r="MZ28" s="4">
        <v>0.48238508839473698</v>
      </c>
      <c r="NA28" s="4">
        <v>0.45939143107105301</v>
      </c>
      <c r="NB28" s="4">
        <v>0.502984980663158</v>
      </c>
      <c r="NC28" s="4">
        <v>-0.102544756368421</v>
      </c>
      <c r="ND28" s="4">
        <v>-8.9820202052631595E-2</v>
      </c>
      <c r="NE28" s="4">
        <v>0.45939143107105301</v>
      </c>
      <c r="NF28" s="4">
        <v>0.502984980663158</v>
      </c>
      <c r="NG28" s="4">
        <v>0.28517453808571402</v>
      </c>
      <c r="NH28" s="4">
        <v>0.45353692559999997</v>
      </c>
      <c r="NI28" s="4">
        <v>0.26413641677142902</v>
      </c>
      <c r="NJ28" s="4">
        <v>0.37609533617142898</v>
      </c>
      <c r="NK28" s="4">
        <v>0.53469302808571395</v>
      </c>
      <c r="NL28" s="4">
        <v>0.47559380374285698</v>
      </c>
      <c r="NM28" s="4">
        <v>0.38143148691428602</v>
      </c>
      <c r="NN28" s="4">
        <v>0.55822476951428601</v>
      </c>
      <c r="NO28" s="4">
        <v>0.51019798965714303</v>
      </c>
      <c r="NP28" s="4">
        <v>0.28029517122857101</v>
      </c>
      <c r="NQ28" s="4">
        <v>0.44965428571428601</v>
      </c>
      <c r="NR28" s="4">
        <v>0.27680272105714299</v>
      </c>
      <c r="NS28" s="4">
        <v>35.799999999999997</v>
      </c>
      <c r="NT28" s="4">
        <v>33.195142857142898</v>
      </c>
      <c r="NU28" s="4">
        <v>8.53857142857143</v>
      </c>
      <c r="NV28" s="4">
        <v>54.023142857142901</v>
      </c>
      <c r="NW28" s="4">
        <v>54.190571428571403</v>
      </c>
      <c r="NX28" s="4">
        <v>38.4</v>
      </c>
      <c r="NY28" s="4">
        <v>38.464571428571404</v>
      </c>
      <c r="NZ28" s="4">
        <v>0.44738582285714301</v>
      </c>
      <c r="OA28" s="4">
        <v>0.41146919428571399</v>
      </c>
      <c r="OB28" s="4">
        <v>51.970285714285701</v>
      </c>
      <c r="OC28" s="4">
        <v>47.695714285714303</v>
      </c>
      <c r="OD28" s="4">
        <v>54.5</v>
      </c>
      <c r="OE28" s="4">
        <f t="shared" si="70"/>
        <v>2.5297142857142987</v>
      </c>
      <c r="OF28" s="4">
        <f t="shared" si="71"/>
        <v>6.8042857142856974</v>
      </c>
      <c r="OG28" s="4">
        <v>1725.0273714285699</v>
      </c>
      <c r="OH28" s="4">
        <v>1628.00554285714</v>
      </c>
      <c r="OI28" s="4">
        <v>0.18811136801428599</v>
      </c>
      <c r="OJ28" s="4">
        <v>0.172713961031429</v>
      </c>
      <c r="OK28" s="4">
        <v>0.14439008408571399</v>
      </c>
      <c r="OL28" s="4">
        <v>0.11658917450857099</v>
      </c>
      <c r="OM28" s="4">
        <v>0.107693828965714</v>
      </c>
      <c r="ON28" s="4">
        <v>8.0727437248571399E-2</v>
      </c>
      <c r="OO28" s="4">
        <v>6.3053266808571401E-2</v>
      </c>
      <c r="OP28" s="4">
        <v>2.34351579885714E-2</v>
      </c>
      <c r="OQ28" s="4">
        <v>4.4953020214285697E-2</v>
      </c>
      <c r="OR28" s="4">
        <v>5.7404638645714302E-2</v>
      </c>
      <c r="OS28" s="4">
        <v>0.336968009725714</v>
      </c>
      <c r="OT28" s="4">
        <v>0.33704803721714299</v>
      </c>
      <c r="OU28" s="4">
        <v>0.33144696214571401</v>
      </c>
      <c r="OV28" s="4">
        <v>0.30271044801142799</v>
      </c>
      <c r="OW28" s="4">
        <v>0.15895996193714301</v>
      </c>
      <c r="OX28" s="4">
        <v>0.17475328138285701</v>
      </c>
      <c r="OY28" s="4">
        <v>0.46387393292857099</v>
      </c>
      <c r="OZ28" s="4">
        <v>0.42281153965142898</v>
      </c>
      <c r="PA28" s="4">
        <v>0.41339969393428599</v>
      </c>
      <c r="PB28" s="4">
        <v>0.58066044936857097</v>
      </c>
      <c r="PC28" s="4">
        <v>0.437637383182857</v>
      </c>
      <c r="PD28" s="4">
        <v>0.59203522682857102</v>
      </c>
      <c r="PE28" s="4">
        <v>0.26862596058285698</v>
      </c>
      <c r="PF28" s="4">
        <v>0.29876261496571399</v>
      </c>
      <c r="PG28" s="4">
        <v>0.23652277082571399</v>
      </c>
      <c r="PH28" s="4">
        <v>0.27264111064857099</v>
      </c>
      <c r="PI28" s="4">
        <v>-0.11844542048571401</v>
      </c>
      <c r="PJ28" s="4">
        <v>-4.4980999228571399E-2</v>
      </c>
      <c r="PK28" s="4">
        <v>0.437637383182857</v>
      </c>
      <c r="PL28" s="4">
        <v>0.59203522682857102</v>
      </c>
      <c r="PM28" s="4">
        <v>0.26500107631578901</v>
      </c>
      <c r="PN28" s="4">
        <v>0.41479926810526302</v>
      </c>
      <c r="PO28" s="4">
        <v>0.244046019</v>
      </c>
      <c r="PP28" s="4">
        <v>0.34957537723684201</v>
      </c>
      <c r="PQ28" s="4">
        <v>0.512508122210526</v>
      </c>
      <c r="PR28" s="4">
        <v>0.457691019684211</v>
      </c>
      <c r="PS28" s="4">
        <v>0.35604288502631598</v>
      </c>
      <c r="PT28" s="4">
        <v>0.53064907007894702</v>
      </c>
      <c r="PU28" s="4">
        <v>0.49463595100000002</v>
      </c>
      <c r="PV28" s="4">
        <v>0.26381249005263202</v>
      </c>
      <c r="PW28" s="4">
        <v>0.41234736842105302</v>
      </c>
      <c r="PX28" s="4">
        <v>0.25550215355263201</v>
      </c>
      <c r="PY28" s="4">
        <v>24.51</v>
      </c>
      <c r="PZ28" s="4">
        <v>22.5473684210526</v>
      </c>
      <c r="QA28" s="4">
        <v>29.186052631578999</v>
      </c>
      <c r="QB28" s="4">
        <v>39.331315789473699</v>
      </c>
      <c r="QC28" s="4">
        <v>39.981842105263098</v>
      </c>
      <c r="QD28" s="4">
        <v>26.04</v>
      </c>
      <c r="QE28" s="4">
        <v>25.9094736842105</v>
      </c>
      <c r="QF28" s="4">
        <v>0.36970236842105297</v>
      </c>
      <c r="QG28" s="4">
        <v>0.35792743947368399</v>
      </c>
      <c r="QH28" s="4">
        <v>54.2368421052632</v>
      </c>
      <c r="QI28" s="4">
        <v>49.071052631579001</v>
      </c>
      <c r="QJ28" s="4">
        <v>58</v>
      </c>
      <c r="QK28" s="4">
        <f t="shared" si="72"/>
        <v>3.7631578947367998</v>
      </c>
      <c r="QL28" s="4">
        <f t="shared" si="73"/>
        <v>8.9289473684209995</v>
      </c>
      <c r="QM28" s="4">
        <v>1774.5651315789501</v>
      </c>
      <c r="QN28" s="4">
        <v>1659.21863157895</v>
      </c>
      <c r="QO28" s="4">
        <v>0.19674481932631599</v>
      </c>
      <c r="QP28" s="4">
        <v>0.18660842442105299</v>
      </c>
      <c r="QQ28" s="4">
        <v>0.16290245493421099</v>
      </c>
      <c r="QR28" s="4">
        <v>0.13369577565263199</v>
      </c>
      <c r="QS28" s="4">
        <v>0.125299198760526</v>
      </c>
      <c r="QT28" s="4">
        <v>0.102992675063158</v>
      </c>
      <c r="QU28" s="4">
        <v>9.0735768902631603E-2</v>
      </c>
      <c r="QV28" s="4">
        <v>4.8846825339473703E-2</v>
      </c>
      <c r="QW28" s="4">
        <v>3.49842678789474E-2</v>
      </c>
      <c r="QX28" s="4">
        <v>5.4454541947368401E-2</v>
      </c>
      <c r="QY28" s="4">
        <v>0.349850936457895</v>
      </c>
      <c r="QZ28" s="4">
        <v>0.35229050588421001</v>
      </c>
      <c r="RA28" s="4">
        <v>0.335727883457895</v>
      </c>
      <c r="RB28" s="4">
        <v>0.31582491010526298</v>
      </c>
      <c r="RC28" s="4">
        <v>0.16446728580263201</v>
      </c>
      <c r="RD28" s="4">
        <v>0.17771316342105301</v>
      </c>
      <c r="RE28" s="4">
        <v>0.490535628626316</v>
      </c>
      <c r="RF28" s="4">
        <v>0.46581551702368401</v>
      </c>
      <c r="RG28" s="4">
        <v>0.27449636622631601</v>
      </c>
      <c r="RH28" s="4">
        <v>0.50778783009736805</v>
      </c>
      <c r="RI28" s="4">
        <v>0.29817639769999998</v>
      </c>
      <c r="RJ28" s="4">
        <v>0.52594106489736803</v>
      </c>
      <c r="RK28" s="4">
        <v>0.202546601413158</v>
      </c>
      <c r="RL28" s="4">
        <v>0.26024305742368398</v>
      </c>
      <c r="RM28" s="4">
        <v>0.17531421292631599</v>
      </c>
      <c r="RN28" s="4">
        <v>0.23447807573684201</v>
      </c>
      <c r="RO28" s="4">
        <v>-0.166124788894737</v>
      </c>
      <c r="RP28" s="4">
        <v>-9.2283906552631606E-2</v>
      </c>
      <c r="RQ28" s="4">
        <v>0.29817639769999998</v>
      </c>
      <c r="RR28" s="4">
        <v>0.52594106489736803</v>
      </c>
      <c r="RS28" s="4">
        <v>0.121763500331579</v>
      </c>
      <c r="RT28" s="4">
        <v>0.109816784368421</v>
      </c>
      <c r="RU28" s="4">
        <v>7.2241439102631602E-2</v>
      </c>
      <c r="RV28" s="4">
        <v>5.9086790149999999E-2</v>
      </c>
      <c r="RW28" s="4">
        <v>4.9986024794736801E-2</v>
      </c>
      <c r="RX28" s="4">
        <v>5.1085093910526298E-2</v>
      </c>
      <c r="RY28" s="4">
        <v>0.41038713076578898</v>
      </c>
      <c r="RZ28" s="4">
        <v>0.46521138721578897</v>
      </c>
      <c r="SA28" s="4">
        <v>0.43876739873157899</v>
      </c>
      <c r="SB28" s="4">
        <v>0.49014110873157901</v>
      </c>
      <c r="SC28" s="4">
        <v>-0.13445375418421099</v>
      </c>
      <c r="SD28" s="4">
        <v>-0.111387100263158</v>
      </c>
      <c r="SE28" s="4">
        <v>0.43876739873157899</v>
      </c>
      <c r="SF28" s="4">
        <v>0.49014110873157901</v>
      </c>
      <c r="SG28" s="4">
        <v>0.25381736121621601</v>
      </c>
      <c r="SH28" s="4">
        <v>0.37001628800000003</v>
      </c>
      <c r="SI28" s="4">
        <v>0.22111313775675701</v>
      </c>
      <c r="SJ28" s="4">
        <v>0.316464145648649</v>
      </c>
      <c r="SK28" s="4">
        <v>0.47204176651351298</v>
      </c>
      <c r="SL28" s="4">
        <v>0.39538933354054101</v>
      </c>
      <c r="SM28" s="4">
        <v>0.31768991781081102</v>
      </c>
      <c r="SN28" s="4">
        <v>0.489487696648649</v>
      </c>
      <c r="SO28" s="4">
        <v>0.43154460159459501</v>
      </c>
      <c r="SP28" s="4">
        <v>0.24834956783783799</v>
      </c>
      <c r="SQ28" s="4">
        <v>0.37106566845945999</v>
      </c>
      <c r="SR28" s="4">
        <v>0.241654547891892</v>
      </c>
      <c r="SS28" s="4">
        <v>22.39</v>
      </c>
      <c r="ST28" s="4">
        <v>20.4532432432433</v>
      </c>
      <c r="SU28" s="4">
        <v>25.307027027027001</v>
      </c>
      <c r="SV28" s="4">
        <v>35.206486486486497</v>
      </c>
      <c r="SW28" s="4">
        <v>35.2616216216216</v>
      </c>
      <c r="SX28" s="4">
        <v>22.926756756756699</v>
      </c>
      <c r="SY28" s="4">
        <v>22.833243243243299</v>
      </c>
      <c r="SZ28" s="4">
        <v>0.33789714054054099</v>
      </c>
      <c r="TA28" s="4">
        <v>0.31183392972973001</v>
      </c>
      <c r="TB28" s="4">
        <v>55.680540540540498</v>
      </c>
      <c r="TC28" s="4">
        <v>51.059459459459497</v>
      </c>
      <c r="TD28" s="4">
        <v>62</v>
      </c>
      <c r="TE28" s="4">
        <f t="shared" si="74"/>
        <v>6.3194594594595017</v>
      </c>
      <c r="TF28" s="4">
        <f t="shared" si="75"/>
        <v>10.940540540540503</v>
      </c>
      <c r="TG28" s="4">
        <v>1809.2341351351399</v>
      </c>
      <c r="TH28" s="4">
        <v>1704.34516216216</v>
      </c>
      <c r="TI28" s="4">
        <v>0.212612847116216</v>
      </c>
      <c r="TJ28" s="4">
        <v>0.195360557432432</v>
      </c>
      <c r="TK28" s="4">
        <v>0.15197613209729699</v>
      </c>
      <c r="TL28" s="4">
        <v>0.110084272162162</v>
      </c>
      <c r="TM28" s="4">
        <v>0.13738919429729701</v>
      </c>
      <c r="TN28" s="4">
        <v>0.119352728535135</v>
      </c>
      <c r="TO28" s="4">
        <v>7.5363229637837897E-2</v>
      </c>
      <c r="TP28" s="4">
        <v>3.2503335032432398E-2</v>
      </c>
      <c r="TQ28" s="4">
        <v>6.2712820362162205E-2</v>
      </c>
      <c r="TR28" s="4">
        <v>8.7170006967567507E-2</v>
      </c>
      <c r="TS28" s="4">
        <v>0.33873021737567599</v>
      </c>
      <c r="TT28" s="4">
        <v>0.36012523157297299</v>
      </c>
      <c r="TU28" s="4">
        <v>0.32656741578108101</v>
      </c>
      <c r="TV28" s="4">
        <v>0.298702755294595</v>
      </c>
      <c r="TW28" s="4">
        <v>0.135970632124324</v>
      </c>
      <c r="TX28" s="4">
        <v>0.17739211903513499</v>
      </c>
      <c r="TY28" s="4">
        <v>0.54147906488918895</v>
      </c>
      <c r="TZ28" s="4">
        <v>0.49091470136756798</v>
      </c>
      <c r="UA28" s="4">
        <v>0.456017920021622</v>
      </c>
      <c r="UB28" s="4">
        <v>0.69028936958378395</v>
      </c>
      <c r="UC28" s="4">
        <v>0.48710785817567598</v>
      </c>
      <c r="UD28" s="4">
        <v>0.70479755830810797</v>
      </c>
      <c r="UE28" s="4">
        <v>0.33225805032432398</v>
      </c>
      <c r="UF28" s="4">
        <v>0.46485060135945899</v>
      </c>
      <c r="UG28" s="4">
        <v>0.29134511985135098</v>
      </c>
      <c r="UH28" s="4">
        <v>0.42675199016486498</v>
      </c>
      <c r="UI28" s="4">
        <v>-0.13971030935135101</v>
      </c>
      <c r="UJ28" s="4">
        <v>-6.1634074183783798E-2</v>
      </c>
      <c r="UK28" s="4">
        <v>0.48710785817567598</v>
      </c>
      <c r="UL28" s="4">
        <v>0.70479755830810797</v>
      </c>
      <c r="UM28" s="4">
        <v>0.13603143248378399</v>
      </c>
      <c r="UN28" s="4">
        <v>0.120384103718919</v>
      </c>
      <c r="UO28" s="4">
        <v>8.5812072075675705E-2</v>
      </c>
      <c r="UP28" s="4">
        <v>7.0482867086486503E-2</v>
      </c>
      <c r="UQ28" s="4">
        <v>5.0873193775675701E-2</v>
      </c>
      <c r="UR28" s="4">
        <v>5.03674198594595E-2</v>
      </c>
      <c r="US28" s="4">
        <v>0.37345737400000001</v>
      </c>
      <c r="UT28" s="4">
        <v>0.41971825108378402</v>
      </c>
      <c r="UU28" s="4">
        <v>0.40409712320540497</v>
      </c>
      <c r="UV28" s="4">
        <v>0.44846396978918901</v>
      </c>
      <c r="UW28" s="4">
        <v>-0.157604202081081</v>
      </c>
      <c r="UX28" s="4">
        <v>-0.131313825621622</v>
      </c>
      <c r="UY28" s="4">
        <v>0.40409712320540497</v>
      </c>
      <c r="UZ28" s="4">
        <v>0.44846396978918901</v>
      </c>
      <c r="VA28" s="4">
        <v>0.21640620210204101</v>
      </c>
      <c r="VB28" s="4">
        <v>0.32077577634693899</v>
      </c>
      <c r="VC28" s="4">
        <v>0.19711570116326499</v>
      </c>
      <c r="VD28" s="4">
        <v>0.27114021724489801</v>
      </c>
      <c r="VE28" s="4">
        <v>0.44295137159183701</v>
      </c>
      <c r="VF28" s="4">
        <v>0.38028962365306102</v>
      </c>
      <c r="VG28" s="4">
        <v>0.27784664310204099</v>
      </c>
      <c r="VH28" s="4">
        <v>0.48311110228571402</v>
      </c>
      <c r="VI28" s="4">
        <v>0.40922840083673501</v>
      </c>
      <c r="VJ28" s="4">
        <v>0.214480762163265</v>
      </c>
      <c r="VK28" s="4">
        <v>0.31366877085714301</v>
      </c>
      <c r="VL28" s="4">
        <v>0.21351175202040801</v>
      </c>
      <c r="VM28" s="4">
        <v>32.293469387755103</v>
      </c>
      <c r="VN28" s="4">
        <v>31.712448979591802</v>
      </c>
      <c r="VO28" s="4">
        <v>15.750204081632701</v>
      </c>
      <c r="VP28" s="4">
        <v>39.809591836734697</v>
      </c>
      <c r="VQ28" s="4">
        <v>40.692040816326497</v>
      </c>
      <c r="VR28" s="4">
        <v>33.870816326530601</v>
      </c>
      <c r="VS28" s="4">
        <v>33.953061224489801</v>
      </c>
      <c r="VT28" s="4">
        <v>0.16297823061224501</v>
      </c>
      <c r="VU28" s="4">
        <v>0.16929500204081599</v>
      </c>
      <c r="VV28" s="4">
        <v>65.235102040816301</v>
      </c>
      <c r="VW28" s="4">
        <v>54.7602040816327</v>
      </c>
      <c r="VX28" s="4">
        <v>68.099999999999994</v>
      </c>
      <c r="VY28" s="4">
        <f t="shared" si="76"/>
        <v>2.8648979591836934</v>
      </c>
      <c r="VZ28" s="4">
        <f t="shared" si="77"/>
        <v>13.339795918367294</v>
      </c>
      <c r="WA28" s="4">
        <f t="shared" si="78"/>
        <v>8.1023469387754936</v>
      </c>
      <c r="WB28" s="4">
        <v>2026.1391224489801</v>
      </c>
      <c r="WC28" s="4">
        <v>1788.3574897959199</v>
      </c>
      <c r="WD28" s="4">
        <v>0.26937217095306099</v>
      </c>
      <c r="WE28" s="4">
        <v>0.238335428906122</v>
      </c>
      <c r="WF28" s="4">
        <v>0.19136300125918401</v>
      </c>
      <c r="WG28" s="4">
        <v>0.166842403504082</v>
      </c>
      <c r="WH28" s="4">
        <v>0.21251608643265299</v>
      </c>
      <c r="WI28" s="4">
        <v>0.158090421891837</v>
      </c>
      <c r="WJ28" s="4">
        <f t="shared" si="79"/>
        <v>0.185303254162245</v>
      </c>
      <c r="WK28" s="4">
        <v>0.132547418804082</v>
      </c>
      <c r="WL28" s="4">
        <v>8.45242527938775E-2</v>
      </c>
      <c r="WM28" s="4">
        <v>8.2456621557142895E-2</v>
      </c>
      <c r="WN28" s="4">
        <v>7.4711779485714294E-2</v>
      </c>
      <c r="WO28" s="4">
        <v>0.386542828185714</v>
      </c>
      <c r="WP28" s="4">
        <v>0.38172023558163298</v>
      </c>
      <c r="WQ28" s="4">
        <v>0.384596688463265</v>
      </c>
      <c r="WR28" s="4">
        <v>0.34119488863469399</v>
      </c>
      <c r="WS28" s="4">
        <v>0.130740640083674</v>
      </c>
      <c r="WT28" s="4">
        <v>0.157912673114286</v>
      </c>
      <c r="WU28" s="4">
        <v>0.74264681595306103</v>
      </c>
      <c r="WV28" s="4">
        <v>0.63718993242244903</v>
      </c>
      <c r="WW28" s="4">
        <v>0.38915769687346902</v>
      </c>
      <c r="WX28" s="4">
        <v>0.36702336610408198</v>
      </c>
      <c r="WY28" s="4">
        <v>0.43480559040816302</v>
      </c>
      <c r="WZ28" s="4">
        <v>0.38387027592244899</v>
      </c>
      <c r="XA28" s="4">
        <v>0.35544918629795902</v>
      </c>
      <c r="XB28" s="4">
        <v>0.31829273087142901</v>
      </c>
      <c r="XC28" s="4">
        <v>0.30320832233061201</v>
      </c>
      <c r="XD28" s="4">
        <v>0.28061974634898001</v>
      </c>
      <c r="XE28" s="4">
        <v>-0.23296942700000001</v>
      </c>
      <c r="XF28" s="4">
        <v>-0.152837429761224</v>
      </c>
      <c r="XG28" s="4">
        <v>0.43480559040816302</v>
      </c>
      <c r="XH28" s="4">
        <v>0.38387027592244899</v>
      </c>
      <c r="XI28" s="4">
        <v>0.22543774031428601</v>
      </c>
      <c r="XJ28" s="4">
        <v>0.19653223149795901</v>
      </c>
      <c r="XK28" s="4">
        <v>0.14446578779591801</v>
      </c>
      <c r="XL28" s="4">
        <v>0.110969837397959</v>
      </c>
      <c r="XM28" s="4">
        <v>8.4079317053061195E-2</v>
      </c>
      <c r="XN28" s="4">
        <v>8.7805254436734703E-2</v>
      </c>
      <c r="XO28" s="4">
        <v>0.37382877791428598</v>
      </c>
      <c r="XP28" s="4">
        <v>0.44984961130000001</v>
      </c>
      <c r="XQ28" s="4">
        <v>0.42400547705306102</v>
      </c>
      <c r="XR28" s="4">
        <v>0.49728272486734698</v>
      </c>
      <c r="XS28" s="4">
        <v>-0.25074707514285699</v>
      </c>
      <c r="XT28" s="4">
        <v>-0.198192325795918</v>
      </c>
      <c r="XU28" s="4">
        <v>0.42400547705306102</v>
      </c>
      <c r="XV28" s="4">
        <v>0.49728272486734698</v>
      </c>
      <c r="XW28" s="4">
        <v>0.181293532288889</v>
      </c>
      <c r="XX28" s="4">
        <v>0.236768481688889</v>
      </c>
      <c r="XY28" s="4">
        <v>0.16076567648888901</v>
      </c>
      <c r="XZ28" s="4">
        <v>0.20472775566666701</v>
      </c>
      <c r="YA28" s="4">
        <v>0.435072553955555</v>
      </c>
      <c r="YB28" s="4">
        <v>0.33573682440000002</v>
      </c>
      <c r="YC28" s="4">
        <v>0.20660696517777799</v>
      </c>
      <c r="YD28" s="4">
        <v>0.46954598611111098</v>
      </c>
      <c r="YE28" s="4">
        <v>0.36793715846666702</v>
      </c>
      <c r="YF28" s="4">
        <v>0.171235059711111</v>
      </c>
      <c r="YG28" s="4">
        <v>0.213947803111111</v>
      </c>
      <c r="YH28" s="4">
        <v>0.16289324617777801</v>
      </c>
      <c r="YI28" s="4">
        <v>0.12759999999999999</v>
      </c>
      <c r="YJ28" s="4">
        <v>0.16491111111111101</v>
      </c>
      <c r="YK28" s="4">
        <v>7.9399999999999998E-2</v>
      </c>
      <c r="YL28" s="4">
        <v>0.14046666666666699</v>
      </c>
      <c r="YM28" s="4">
        <v>0.185177777777778</v>
      </c>
      <c r="YN28" s="4">
        <v>7.6911111111111097E-2</v>
      </c>
      <c r="YO28" s="4">
        <v>0.12855555555555601</v>
      </c>
      <c r="YP28" s="4">
        <v>0.166711111111111</v>
      </c>
      <c r="YQ28" s="4">
        <v>8.0444444444444499E-2</v>
      </c>
      <c r="YR28" s="4">
        <v>0.141511111111111</v>
      </c>
      <c r="YS28" s="4">
        <v>0.185822222222222</v>
      </c>
      <c r="YT28" s="4">
        <v>7.5777777777777805E-2</v>
      </c>
      <c r="YU28" s="4">
        <v>32.33</v>
      </c>
      <c r="YV28" s="4">
        <v>30.526666666666699</v>
      </c>
      <c r="YW28" s="4">
        <v>16.4831111111111</v>
      </c>
      <c r="YX28" s="4">
        <v>32.4637777777778</v>
      </c>
      <c r="YY28" s="4">
        <v>34.336444444444403</v>
      </c>
      <c r="YZ28" s="4">
        <v>33.409999999999997</v>
      </c>
      <c r="ZA28" s="4">
        <v>33.409999999999997</v>
      </c>
      <c r="ZB28" s="4">
        <v>-2.20102955333333E-2</v>
      </c>
      <c r="ZC28" s="4">
        <v>2.50578742666667E-2</v>
      </c>
      <c r="ZD28" s="4">
        <v>60.310666666666698</v>
      </c>
      <c r="ZE28" s="4">
        <v>55.069555555555603</v>
      </c>
      <c r="ZF28" s="4">
        <v>80.900000000000006</v>
      </c>
      <c r="ZG28" s="4">
        <f t="shared" si="80"/>
        <v>20.589333333333308</v>
      </c>
      <c r="ZH28" s="4">
        <f t="shared" si="81"/>
        <v>25.830444444444403</v>
      </c>
      <c r="ZI28" s="4">
        <v>1914.35062222222</v>
      </c>
      <c r="ZJ28" s="4">
        <v>1795.3760222222199</v>
      </c>
      <c r="ZK28" s="4">
        <v>0.38697238886222202</v>
      </c>
      <c r="ZL28" s="4">
        <v>0.35624570856444399</v>
      </c>
      <c r="ZM28" s="4">
        <v>0.28029719058222202</v>
      </c>
      <c r="ZN28" s="4">
        <v>0.24141214227555599</v>
      </c>
      <c r="ZO28" s="4">
        <v>0.37235364532222198</v>
      </c>
      <c r="ZP28" s="4">
        <v>0.29231102351999999</v>
      </c>
      <c r="ZQ28" s="4">
        <v>0.26462699844666698</v>
      </c>
      <c r="ZR28" s="4">
        <v>0.17304113468222199</v>
      </c>
      <c r="ZS28" s="4">
        <v>0.120378463551111</v>
      </c>
      <c r="ZT28" s="4">
        <v>0.12645207019999999</v>
      </c>
      <c r="ZU28" s="4">
        <v>0.48314945442888901</v>
      </c>
      <c r="ZV28" s="4">
        <v>0.456880513182222</v>
      </c>
      <c r="ZW28" s="4">
        <v>0.46387544616888898</v>
      </c>
      <c r="ZX28" s="4">
        <v>0.40821002166666698</v>
      </c>
      <c r="ZY28" s="4">
        <v>0.118042087624444</v>
      </c>
      <c r="ZZ28" s="4">
        <v>0.120025106744444</v>
      </c>
      <c r="AAA28" s="4">
        <v>1.2831259850377801</v>
      </c>
      <c r="AAB28" s="4">
        <v>1.1342127262088899</v>
      </c>
      <c r="AAC28" s="4">
        <v>0.32472451945555603</v>
      </c>
      <c r="AAD28" s="4">
        <v>0.42143508235777799</v>
      </c>
      <c r="AAE28" s="4">
        <v>0.396872169026667</v>
      </c>
      <c r="AAF28" s="4">
        <v>0.48057523681333297</v>
      </c>
      <c r="AAG28" s="4">
        <v>0.38429699069333301</v>
      </c>
      <c r="AAH28" s="4">
        <v>0.41407384924666701</v>
      </c>
      <c r="AAI28" s="4">
        <v>0.310705273668889</v>
      </c>
      <c r="AAJ28" s="4">
        <v>0.34628247874666701</v>
      </c>
      <c r="AAK28" s="4">
        <v>-0.416177972533333</v>
      </c>
      <c r="AAL28" s="4">
        <v>-0.292550435644444</v>
      </c>
      <c r="AAM28" s="4">
        <v>0.66462655158444395</v>
      </c>
      <c r="AAN28" s="4">
        <v>1.09369239031778</v>
      </c>
      <c r="AAO28" s="4">
        <v>0.41377269107555598</v>
      </c>
      <c r="AAP28" s="4">
        <v>0.34787922968222201</v>
      </c>
      <c r="AAQ28" s="4">
        <v>0.29732856576</v>
      </c>
      <c r="AAR28" s="4">
        <v>0.232986461548889</v>
      </c>
      <c r="AAS28" s="4">
        <v>0.13467884497555599</v>
      </c>
      <c r="AAT28" s="4">
        <v>0.12687768124888901</v>
      </c>
      <c r="AAU28" s="4">
        <v>0.32623080602666699</v>
      </c>
      <c r="AAV28" s="4">
        <v>0.36725851905111101</v>
      </c>
      <c r="AAW28" s="4">
        <v>0.40633146515555602</v>
      </c>
      <c r="AAX28" s="4">
        <v>0.441015151744445</v>
      </c>
      <c r="AAY28" s="4">
        <v>-0.454748357111111</v>
      </c>
      <c r="AAZ28" s="4">
        <v>-0.37300425537777798</v>
      </c>
      <c r="ABA28" s="4">
        <v>0.68655001425777795</v>
      </c>
      <c r="ABB28" s="4">
        <v>0.79285150716444497</v>
      </c>
      <c r="ABC28" s="4">
        <v>0.14648696087499999</v>
      </c>
      <c r="ABD28" s="4">
        <v>0.151378528225</v>
      </c>
      <c r="ABE28" s="4">
        <v>0.1197666834</v>
      </c>
      <c r="ABF28" s="4">
        <v>0.156212881375</v>
      </c>
      <c r="ABG28" s="4">
        <v>0.47326737452500001</v>
      </c>
      <c r="ABH28" s="4">
        <v>0.33491782860000002</v>
      </c>
      <c r="ABI28" s="4">
        <v>0.149865</v>
      </c>
      <c r="ABJ28" s="4">
        <v>0.49355907512500002</v>
      </c>
      <c r="ABK28" s="4">
        <v>0.33840579705000001</v>
      </c>
      <c r="ABL28" s="4">
        <v>0.1359221353</v>
      </c>
      <c r="ABM28" s="4">
        <v>0.12672768309999999</v>
      </c>
      <c r="ABN28" s="4">
        <v>0.13257470120000001</v>
      </c>
      <c r="ABO28" s="4">
        <v>0.10920000000000001</v>
      </c>
      <c r="ABP28" s="4">
        <v>0.16009999999999999</v>
      </c>
      <c r="ABQ28" s="4">
        <v>4.4874999999999998E-2</v>
      </c>
      <c r="ABR28" s="4">
        <v>0.127225</v>
      </c>
      <c r="ABS28" s="4">
        <v>0.19159999999999999</v>
      </c>
      <c r="ABT28" s="4">
        <v>4.0125000000000001E-2</v>
      </c>
      <c r="ABU28" s="4">
        <v>0.1103</v>
      </c>
      <c r="ABV28" s="4">
        <v>0.162525</v>
      </c>
      <c r="ABW28" s="4">
        <v>4.4325000000000003E-2</v>
      </c>
      <c r="ABX28" s="4">
        <v>0.12955</v>
      </c>
      <c r="ABY28" s="4">
        <v>0.19275</v>
      </c>
      <c r="ABZ28" s="4">
        <v>3.9175000000000001E-2</v>
      </c>
      <c r="ACA28" s="4">
        <v>26.808</v>
      </c>
      <c r="ACB28" s="4">
        <v>25.325749999999999</v>
      </c>
      <c r="ACC28" s="4">
        <v>14.763</v>
      </c>
      <c r="ACD28" s="4">
        <v>23.297249999999998</v>
      </c>
      <c r="ACE28" s="4">
        <v>24.7715</v>
      </c>
      <c r="ACF28" s="4">
        <v>27.179500000000001</v>
      </c>
      <c r="ACG28" s="4">
        <v>27.248000000000001</v>
      </c>
      <c r="ACH28" s="4">
        <v>-9.7574438999999999E-2</v>
      </c>
      <c r="ACI28" s="4">
        <v>-5.6409825750000003E-2</v>
      </c>
      <c r="ACJ28" s="4">
        <v>50.674999999999997</v>
      </c>
      <c r="ACK28" s="4">
        <v>43.96875</v>
      </c>
      <c r="ACL28" s="4">
        <v>97.1</v>
      </c>
      <c r="ACM28" s="4">
        <f t="shared" si="82"/>
        <v>46.424999999999997</v>
      </c>
      <c r="ACN28" s="4">
        <f t="shared" si="83"/>
        <v>53.131249999999994</v>
      </c>
      <c r="ACO28" s="4">
        <f t="shared" si="84"/>
        <v>49.778124999999996</v>
      </c>
      <c r="ACP28" s="4">
        <v>1586.5458000000001</v>
      </c>
      <c r="ACQ28" s="4">
        <v>1434.3489750000001</v>
      </c>
      <c r="ACR28" s="4">
        <v>0.53266150058499995</v>
      </c>
      <c r="ACS28" s="4">
        <v>0.49984509125499998</v>
      </c>
      <c r="ACT28" s="4">
        <v>0.38529937470499998</v>
      </c>
      <c r="ACU28" s="4">
        <v>0.36217326332499999</v>
      </c>
      <c r="ACV28" s="4">
        <v>0.58991341077000004</v>
      </c>
      <c r="ACW28" s="4">
        <v>0.51230963375750005</v>
      </c>
      <c r="ACX28" s="4">
        <v>0.45448582207249999</v>
      </c>
      <c r="ACY28" s="4">
        <v>0.37665065939249998</v>
      </c>
      <c r="ACZ28" s="4">
        <v>0.18591423268500001</v>
      </c>
      <c r="ADA28" s="4">
        <v>0.16920144801500001</v>
      </c>
      <c r="ADB28" s="4">
        <v>0.57524965144999995</v>
      </c>
      <c r="ADC28" s="4">
        <v>0.59313149509749996</v>
      </c>
      <c r="ADD28" s="4">
        <v>0.56690851404999998</v>
      </c>
      <c r="ADE28" s="4">
        <v>0.52389867530000001</v>
      </c>
      <c r="ADF28" s="4">
        <v>6.1271275850000001E-2</v>
      </c>
      <c r="ADG28" s="4">
        <v>0.13182367811500001</v>
      </c>
      <c r="ADH28" s="4">
        <v>2.2983611657399998</v>
      </c>
      <c r="ADI28" s="4">
        <v>2.0443349211125001</v>
      </c>
      <c r="ADJ28" s="4">
        <v>0.31537054185500002</v>
      </c>
      <c r="ADK28" s="4">
        <v>0.328895228245</v>
      </c>
      <c r="ADL28" s="4">
        <v>0.42243828983749998</v>
      </c>
      <c r="ADM28" s="4">
        <v>0.42276298829749998</v>
      </c>
      <c r="ADN28" s="4">
        <v>0.45075580005499999</v>
      </c>
      <c r="ADO28" s="4">
        <v>0.42903939619249998</v>
      </c>
      <c r="ADP28" s="4">
        <v>0.34897447916750002</v>
      </c>
      <c r="ADQ28" s="4">
        <v>0.33614883077000002</v>
      </c>
      <c r="ADR28" s="4">
        <v>-0.62385430050000001</v>
      </c>
      <c r="ADS28" s="4">
        <v>-0.54492952059999999</v>
      </c>
      <c r="ADT28" s="4">
        <v>0.73435987304999994</v>
      </c>
      <c r="ADU28" s="4">
        <v>0.77214864714999998</v>
      </c>
      <c r="ADV28" s="4">
        <v>0.65465299311250003</v>
      </c>
      <c r="ADW28" s="4">
        <v>0.56269204086000002</v>
      </c>
      <c r="ADX28" s="4">
        <v>0.52638201545999996</v>
      </c>
      <c r="ADY28" s="4">
        <v>0.42211081965750002</v>
      </c>
      <c r="ADZ28" s="4">
        <v>0.19794621592</v>
      </c>
      <c r="AEA28" s="4">
        <v>0.18822004012749999</v>
      </c>
      <c r="AEB28" s="4">
        <v>0.30259196523999998</v>
      </c>
      <c r="AEC28" s="4">
        <v>0.33474902219000002</v>
      </c>
      <c r="AED28" s="4">
        <v>0.41781700260499999</v>
      </c>
      <c r="AEE28" s="4">
        <v>0.44036520865750001</v>
      </c>
      <c r="AEF28" s="4">
        <v>-0.68776095502500001</v>
      </c>
      <c r="AEG28" s="4">
        <v>-0.58929131867499995</v>
      </c>
      <c r="AEH28" s="4">
        <v>0.71896851350750002</v>
      </c>
      <c r="AEI28" s="4">
        <v>0.78909049075250004</v>
      </c>
      <c r="AEJ28" s="4">
        <v>0.1452214325</v>
      </c>
      <c r="AEK28" s="4">
        <v>0.137940114333333</v>
      </c>
      <c r="AEL28" s="4">
        <v>0.116924903708333</v>
      </c>
      <c r="AEM28" s="4">
        <v>0.1454566528125</v>
      </c>
      <c r="AEN28" s="4">
        <v>0.44976072122916599</v>
      </c>
      <c r="AEO28" s="4">
        <v>0.313522257375</v>
      </c>
      <c r="AEP28" s="4">
        <v>0.14167074758333301</v>
      </c>
      <c r="AEQ28" s="4">
        <v>0.48921068233333298</v>
      </c>
      <c r="AER28" s="4">
        <v>0.33650947460416702</v>
      </c>
      <c r="AES28" s="4">
        <v>0.13329786541666699</v>
      </c>
      <c r="AET28" s="4">
        <v>0.112422037854167</v>
      </c>
      <c r="AEU28" s="4">
        <v>0.12630956474999999</v>
      </c>
      <c r="AEV28" s="4">
        <v>0.115520833333333</v>
      </c>
      <c r="AEW28" s="4">
        <v>0.17408333333333301</v>
      </c>
      <c r="AEX28" s="4">
        <v>3.8625E-2</v>
      </c>
      <c r="AEY28" s="4">
        <v>0.132833333333333</v>
      </c>
      <c r="AEZ28" s="4">
        <v>0.203916666666667</v>
      </c>
      <c r="AFA28" s="4">
        <v>3.54583333333333E-2</v>
      </c>
      <c r="AFB28" s="4">
        <v>0.115333333333333</v>
      </c>
      <c r="AFC28" s="4">
        <v>0.17431250000000001</v>
      </c>
      <c r="AFD28" s="4">
        <v>3.8729166666666703E-2</v>
      </c>
      <c r="AFE28" s="4">
        <v>0.13452083333333301</v>
      </c>
      <c r="AFF28" s="4">
        <v>0.20200000000000001</v>
      </c>
      <c r="AFG28" s="4">
        <v>3.52291666666667E-2</v>
      </c>
      <c r="AFH28" s="4">
        <v>30.910833333333301</v>
      </c>
      <c r="AFI28" s="4">
        <v>33.827708333333298</v>
      </c>
      <c r="AFJ28" s="4">
        <v>23.357708333333299</v>
      </c>
      <c r="AFK28" s="4">
        <v>31.9895833333333</v>
      </c>
      <c r="AFL28" s="4">
        <v>33.285208333333301</v>
      </c>
      <c r="AFM28" s="4">
        <v>35.554583333333298</v>
      </c>
      <c r="AFN28" s="4">
        <v>35.655000000000001</v>
      </c>
      <c r="AFO28" s="4">
        <v>-9.0125129583333297E-2</v>
      </c>
      <c r="AFP28" s="4">
        <v>-5.3993216833333302E-2</v>
      </c>
      <c r="AFQ28" s="4">
        <v>63.620833333333302</v>
      </c>
      <c r="AFR28" s="4">
        <v>56.385833333333302</v>
      </c>
      <c r="AFS28" s="4">
        <v>101.2</v>
      </c>
      <c r="AFT28" s="4">
        <f t="shared" si="85"/>
        <v>37.579166666666701</v>
      </c>
      <c r="AFU28" s="4">
        <f t="shared" si="86"/>
        <v>44.814166666666701</v>
      </c>
      <c r="AFV28" s="4">
        <f t="shared" si="87"/>
        <v>41.196666666666701</v>
      </c>
      <c r="AFW28" s="4">
        <v>1989.4725000000001</v>
      </c>
      <c r="AFX28" s="4">
        <v>1825.2647291666699</v>
      </c>
      <c r="AFY28" s="4">
        <v>0.54870320879166701</v>
      </c>
      <c r="AFZ28" s="4">
        <v>0.50666172641249996</v>
      </c>
      <c r="AGA28" s="4">
        <v>0.40612243663541697</v>
      </c>
      <c r="AGB28" s="4">
        <v>0.36395597110625</v>
      </c>
      <c r="AGC28" s="4">
        <v>0.62399598387291699</v>
      </c>
      <c r="AGD28" s="4">
        <v>0.52719411060208299</v>
      </c>
      <c r="AGE28" s="4">
        <f t="shared" si="88"/>
        <v>0.57559504723749999</v>
      </c>
      <c r="AGF28" s="4">
        <v>0.49777619007291701</v>
      </c>
      <c r="AGG28" s="4">
        <v>0.38781370809791699</v>
      </c>
      <c r="AGH28" s="4">
        <v>0.18410920354999999</v>
      </c>
      <c r="AGI28" s="4">
        <v>0.17607619860416701</v>
      </c>
      <c r="AGJ28" s="4">
        <v>0.58775472949166696</v>
      </c>
      <c r="AGK28" s="4">
        <v>0.58347910148541704</v>
      </c>
      <c r="AGL28" s="4">
        <v>0.57012098586875004</v>
      </c>
      <c r="AGM28" s="4">
        <v>0.50782983612916699</v>
      </c>
      <c r="AGN28" s="4">
        <v>5.7473627504166701E-2</v>
      </c>
      <c r="AGO28" s="4">
        <v>0.108840871314583</v>
      </c>
      <c r="AGP28" s="4">
        <v>2.4563801830187502</v>
      </c>
      <c r="AGQ28" s="4">
        <v>2.09795753838333</v>
      </c>
      <c r="AGR28" s="4">
        <v>0.29526302997499998</v>
      </c>
      <c r="AGS28" s="4">
        <v>0.33259717712291698</v>
      </c>
      <c r="AGT28" s="4">
        <v>0.40456265677499997</v>
      </c>
      <c r="AGU28" s="4">
        <v>0.42915450832291702</v>
      </c>
      <c r="AGV28" s="4">
        <v>0.438485303095833</v>
      </c>
      <c r="AGW28" s="4">
        <v>0.43941116185833301</v>
      </c>
      <c r="AGX28" s="4">
        <v>0.33541444905000001</v>
      </c>
      <c r="AGY28" s="4">
        <v>0.34449693017916699</v>
      </c>
      <c r="AGZ28" s="4">
        <v>-0.66356004031250004</v>
      </c>
      <c r="AHA28" s="4">
        <v>-0.55661500627083305</v>
      </c>
      <c r="AHB28" s="4">
        <v>0.68223598670208296</v>
      </c>
      <c r="AHC28" s="4">
        <v>0.79447653289583298</v>
      </c>
      <c r="AHD28" s="4">
        <v>0.70012415016666696</v>
      </c>
      <c r="AHE28" s="4">
        <v>0.63235360080416703</v>
      </c>
      <c r="AHF28" s="4">
        <v>0.57966018638333305</v>
      </c>
      <c r="AHG28" s="4">
        <v>0.49711198749791702</v>
      </c>
      <c r="AHH28" s="4">
        <v>0.204649714514583</v>
      </c>
      <c r="AHI28" s="4">
        <v>0.201264908066667</v>
      </c>
      <c r="AHJ28" s="4">
        <v>0.29224251206458302</v>
      </c>
      <c r="AHK28" s="4">
        <v>0.31862879235208302</v>
      </c>
      <c r="AHL28" s="4">
        <v>0.41232738769583399</v>
      </c>
      <c r="AHM28" s="4">
        <v>0.43301803385624998</v>
      </c>
      <c r="AHN28" s="4">
        <v>-0.73266418104166697</v>
      </c>
      <c r="AHO28" s="4">
        <v>-0.66036835527083304</v>
      </c>
      <c r="AHP28" s="4">
        <v>0.70340042485624998</v>
      </c>
      <c r="AHQ28" s="4">
        <v>0.76536243881041699</v>
      </c>
      <c r="AHR28" s="4">
        <v>0.121351647215686</v>
      </c>
      <c r="AHS28" s="4">
        <v>0.10360241764705901</v>
      </c>
      <c r="AHT28" s="4">
        <v>9.6040647411764699E-2</v>
      </c>
      <c r="AHU28" s="4">
        <v>0.113450154333333</v>
      </c>
      <c r="AHV28" s="4">
        <v>0.44408528298039202</v>
      </c>
      <c r="AHW28" s="4">
        <v>0.30918839713725499</v>
      </c>
      <c r="AHX28" s="4">
        <v>0.11359114672549001</v>
      </c>
      <c r="AHY28" s="4">
        <v>0.49795449401960801</v>
      </c>
      <c r="AHZ28" s="4">
        <v>0.31398105456862702</v>
      </c>
      <c r="AIA28" s="4">
        <v>0.117417446686275</v>
      </c>
      <c r="AIB28" s="4">
        <v>8.6897496196078394E-2</v>
      </c>
      <c r="AIC28" s="4">
        <v>0.10778343488235299</v>
      </c>
      <c r="AID28" s="4">
        <v>0.100803921568627</v>
      </c>
      <c r="AIE28" s="4">
        <v>0.160882352941176</v>
      </c>
      <c r="AIF28" s="4">
        <v>2.7509803921568599E-2</v>
      </c>
      <c r="AIG28" s="4">
        <v>0.11841176470588199</v>
      </c>
      <c r="AIH28" s="4">
        <v>0.192686274509804</v>
      </c>
      <c r="AII28" s="4">
        <v>2.36470588235294E-2</v>
      </c>
      <c r="AIJ28" s="4">
        <v>0.100901960784314</v>
      </c>
      <c r="AIK28" s="4">
        <v>0.163980392156863</v>
      </c>
      <c r="AIL28" s="4">
        <v>2.7313725490196099E-2</v>
      </c>
      <c r="AIM28" s="4">
        <v>0.121411764705882</v>
      </c>
      <c r="AIN28" s="4">
        <v>0.194980392156863</v>
      </c>
      <c r="AIO28" s="4">
        <v>2.3176470588235298E-2</v>
      </c>
      <c r="AIP28" s="4">
        <v>29.338235294117599</v>
      </c>
      <c r="AIQ28" s="4">
        <v>27.091764705882301</v>
      </c>
      <c r="AIR28" s="4">
        <v>18.971372549019598</v>
      </c>
      <c r="AIS28" s="4">
        <v>25.7196078431373</v>
      </c>
      <c r="AIT28" s="4">
        <v>26.48</v>
      </c>
      <c r="AIU28" s="4">
        <v>29.020392156862702</v>
      </c>
      <c r="AIV28" s="4">
        <v>29.119215686274501</v>
      </c>
      <c r="AIW28" s="4">
        <v>-8.1392407647058906E-2</v>
      </c>
      <c r="AIX28" s="4">
        <v>-5.8995883529411798E-2</v>
      </c>
      <c r="AIY28" s="4">
        <v>65.120784313725494</v>
      </c>
      <c r="AIZ28" s="4">
        <v>58.792941176470599</v>
      </c>
      <c r="AJA28" s="4">
        <v>116</v>
      </c>
      <c r="AJB28" s="4">
        <f t="shared" si="89"/>
        <v>50.879215686274506</v>
      </c>
      <c r="AJC28" s="4">
        <f t="shared" si="90"/>
        <v>57.207058823529401</v>
      </c>
      <c r="AJD28" s="4">
        <f t="shared" si="91"/>
        <v>54.04313725490195</v>
      </c>
      <c r="AJE28" s="4">
        <v>2023.5240784313701</v>
      </c>
      <c r="AJF28" s="4">
        <v>1879.9120392156899</v>
      </c>
      <c r="AJG28" s="4">
        <v>0.62667874095098097</v>
      </c>
      <c r="AJH28" s="4">
        <v>0.58872797811764699</v>
      </c>
      <c r="AJI28" s="4">
        <v>0.46711340039607901</v>
      </c>
      <c r="AJJ28" s="4">
        <v>0.46083380543137298</v>
      </c>
      <c r="AJK28" s="4">
        <v>0.70082791064705896</v>
      </c>
      <c r="AJL28" s="4">
        <v>0.61738268764313697</v>
      </c>
      <c r="AJM28" s="4">
        <f t="shared" si="92"/>
        <v>0.65910529914509797</v>
      </c>
      <c r="AJN28" s="4">
        <v>0.564741132435294</v>
      </c>
      <c r="AJO28" s="4">
        <v>0.49609272223529399</v>
      </c>
      <c r="AJP28" s="4">
        <v>0.226075353435294</v>
      </c>
      <c r="AJQ28" s="4">
        <v>0.176600331747059</v>
      </c>
      <c r="AJR28" s="4">
        <v>0.64249479349803895</v>
      </c>
      <c r="AJS28" s="4">
        <v>0.64059688469607801</v>
      </c>
      <c r="AJT28" s="4">
        <v>0.61673761910588198</v>
      </c>
      <c r="AJU28" s="4">
        <v>0.56700580519607802</v>
      </c>
      <c r="AJV28" s="4">
        <v>2.64872325352941E-2</v>
      </c>
      <c r="AJW28" s="4">
        <v>8.2967744635294105E-2</v>
      </c>
      <c r="AJX28" s="4">
        <v>3.3847578491607901</v>
      </c>
      <c r="AJY28" s="4">
        <v>2.9253972821607799</v>
      </c>
      <c r="AJZ28" s="4">
        <v>0.32279395224117602</v>
      </c>
      <c r="AKA28" s="4">
        <v>0.28258317866078397</v>
      </c>
      <c r="AKB28" s="4">
        <v>0.44736983738431402</v>
      </c>
      <c r="AKC28" s="4">
        <v>0.38526963609999998</v>
      </c>
      <c r="AKD28" s="4">
        <v>0.478340105111765</v>
      </c>
      <c r="AKE28" s="4">
        <v>0.39671778776470601</v>
      </c>
      <c r="AKF28" s="4">
        <v>0.36076896678627501</v>
      </c>
      <c r="AKG28" s="4">
        <v>0.29624885868823497</v>
      </c>
      <c r="AKH28" s="4">
        <v>-0.72097840192156804</v>
      </c>
      <c r="AKI28" s="4">
        <v>-0.66182160378431398</v>
      </c>
      <c r="AKJ28" s="4">
        <v>0.81316915677450996</v>
      </c>
      <c r="AKK28" s="4">
        <v>0.66806850368627502</v>
      </c>
      <c r="AKL28" s="4">
        <v>0.78185368971764702</v>
      </c>
      <c r="AKM28" s="4">
        <v>0.70734377092352996</v>
      </c>
      <c r="AKN28" s="4">
        <v>0.67121102154117596</v>
      </c>
      <c r="AKO28" s="4">
        <v>0.57065047270980396</v>
      </c>
      <c r="AKP28" s="4">
        <v>0.23483178189019599</v>
      </c>
      <c r="AKQ28" s="4">
        <v>0.232358375347059</v>
      </c>
      <c r="AKR28" s="4">
        <f t="shared" si="93"/>
        <v>0.23359507861862749</v>
      </c>
      <c r="AKS28" s="4">
        <v>0.30033325193529398</v>
      </c>
      <c r="AKT28" s="4">
        <v>0.32845362444117698</v>
      </c>
      <c r="AKU28" s="4">
        <v>0.43328385974902001</v>
      </c>
      <c r="AKV28" s="4">
        <v>0.45497765425882403</v>
      </c>
      <c r="AKW28" s="4">
        <v>-0.80236044252941197</v>
      </c>
      <c r="AKX28" s="4">
        <v>-0.72476506672549001</v>
      </c>
      <c r="AKY28" s="4">
        <v>0.76587285068823496</v>
      </c>
      <c r="AKZ28" s="4">
        <v>0.83646859005686303</v>
      </c>
      <c r="ALA28" s="4">
        <v>9.1596619431818196E-2</v>
      </c>
      <c r="ALB28" s="4">
        <v>6.4919059727272702E-2</v>
      </c>
      <c r="ALC28" s="4">
        <v>7.5468250386363595E-2</v>
      </c>
      <c r="ALD28" s="4">
        <v>8.3697639477272698E-2</v>
      </c>
      <c r="ALE28" s="4">
        <v>0.40406966279545398</v>
      </c>
      <c r="ALF28" s="4">
        <v>0.233818933386364</v>
      </c>
      <c r="ALG28" s="4">
        <v>8.39164330454545E-2</v>
      </c>
      <c r="ALH28" s="4">
        <v>0.43811394897727302</v>
      </c>
      <c r="ALI28" s="4">
        <v>0.262875541454546</v>
      </c>
      <c r="ALJ28" s="4">
        <v>8.4988947227272696E-2</v>
      </c>
      <c r="ALK28" s="4">
        <v>5.5187945886363603E-2</v>
      </c>
      <c r="ALL28" s="4">
        <v>8.3940306704545498E-2</v>
      </c>
      <c r="ALM28" s="4">
        <v>8.4568181818181806E-2</v>
      </c>
      <c r="ALN28" s="4">
        <v>0.151840909090909</v>
      </c>
      <c r="ALO28" s="4">
        <v>1.6386363636363602E-2</v>
      </c>
      <c r="ALP28" s="4">
        <v>9.8750000000000004E-2</v>
      </c>
      <c r="ALQ28" s="4">
        <v>0.177431818181818</v>
      </c>
      <c r="ALR28" s="4">
        <v>1.5181818181818201E-2</v>
      </c>
      <c r="ALS28" s="4">
        <v>34.458181818181799</v>
      </c>
      <c r="ALT28" s="4">
        <v>35.026590909090899</v>
      </c>
      <c r="ALU28" s="4">
        <v>23.919090909090901</v>
      </c>
      <c r="ALV28" s="4">
        <v>30.3675</v>
      </c>
      <c r="ALW28" s="4">
        <v>30.648409090909102</v>
      </c>
      <c r="ALX28" s="4">
        <v>34.840000000000003</v>
      </c>
      <c r="ALY28" s="4">
        <v>35.043636363636303</v>
      </c>
      <c r="ALZ28" s="4">
        <v>-0.112825840454545</v>
      </c>
      <c r="AMA28" s="4">
        <v>-0.10072746363636401</v>
      </c>
      <c r="AMB28" s="4">
        <v>71.200227272727304</v>
      </c>
      <c r="AMC28" s="4">
        <v>64.753181818181801</v>
      </c>
      <c r="AMD28" s="4">
        <v>140</v>
      </c>
      <c r="AME28" s="4">
        <f t="shared" si="94"/>
        <v>68.799772727272696</v>
      </c>
      <c r="AMF28" s="4">
        <f t="shared" si="95"/>
        <v>75.246818181818199</v>
      </c>
      <c r="AMG28" s="4">
        <f t="shared" si="96"/>
        <v>72.023295454545448</v>
      </c>
      <c r="AMH28" s="4">
        <v>2161.5218863636401</v>
      </c>
      <c r="AMI28" s="4">
        <v>2015.19559090909</v>
      </c>
      <c r="AMJ28" s="4">
        <v>0.67757231475454505</v>
      </c>
      <c r="AMK28" s="4">
        <v>0.65400130687045499</v>
      </c>
      <c r="AML28" s="4">
        <v>0.51451088240909104</v>
      </c>
      <c r="AMM28" s="4">
        <v>0.47025929397045502</v>
      </c>
      <c r="AMN28" s="4">
        <v>0.77509774348863603</v>
      </c>
      <c r="AMO28" s="4">
        <v>0.72055030210000004</v>
      </c>
      <c r="AMP28" s="4">
        <f t="shared" si="97"/>
        <v>0.74782402279431803</v>
      </c>
      <c r="AMQ28" s="4">
        <v>0.65095491983863696</v>
      </c>
      <c r="AMR28" s="4">
        <v>0.562620489756818</v>
      </c>
      <c r="AMS28" s="4">
        <v>0.25042422070454601</v>
      </c>
      <c r="AMT28" s="4">
        <v>0.26537041348863599</v>
      </c>
      <c r="AMU28" s="4">
        <v>0.677483941884091</v>
      </c>
      <c r="AMV28" s="4">
        <v>0.68291929235909099</v>
      </c>
      <c r="AMW28" s="4">
        <v>0.67456662879318197</v>
      </c>
      <c r="AMX28" s="4">
        <v>0.62727497150681799</v>
      </c>
      <c r="AMY28" s="4">
        <v>6.1229332272727305E-4</v>
      </c>
      <c r="AMZ28" s="4">
        <v>5.18465030136364E-2</v>
      </c>
      <c r="ANA28" s="4">
        <v>4.2208401580750001</v>
      </c>
      <c r="ANB28" s="4">
        <v>3.8354813884090899</v>
      </c>
      <c r="ANC28" s="4">
        <v>0.32353579811818201</v>
      </c>
      <c r="AND28" s="4">
        <v>0.36735095116818201</v>
      </c>
      <c r="ANE28" s="4">
        <v>0.45865432525454503</v>
      </c>
      <c r="ANF28" s="4">
        <v>0.49621003318863599</v>
      </c>
      <c r="ANG28" s="4">
        <v>0.49554752403181801</v>
      </c>
      <c r="ANH28" s="4">
        <v>0.52497405452500001</v>
      </c>
      <c r="ANI28" s="4">
        <v>0.36963106367045501</v>
      </c>
      <c r="ANJ28" s="4">
        <v>0.40381757051818201</v>
      </c>
      <c r="ANK28" s="4">
        <v>-0.78794651243181801</v>
      </c>
      <c r="ANL28" s="4">
        <v>-0.71893175595454595</v>
      </c>
      <c r="ANM28" s="4">
        <v>0.85222363526590905</v>
      </c>
      <c r="ANN28" s="4">
        <v>1.03785577773636</v>
      </c>
      <c r="ANO28" s="4">
        <v>0.840354303440909</v>
      </c>
      <c r="ANP28" s="4">
        <v>0.803576442502273</v>
      </c>
      <c r="ANQ28" s="22">
        <v>-9999</v>
      </c>
      <c r="ANR28" s="4">
        <v>0.73097217986590901</v>
      </c>
      <c r="ANS28" s="4">
        <v>0.67376351191818196</v>
      </c>
      <c r="ANT28" s="4">
        <v>0.28476270411590898</v>
      </c>
      <c r="ANU28" s="4">
        <v>0.28414094757727298</v>
      </c>
      <c r="ANV28" s="4">
        <v>0.33896049670476103</v>
      </c>
      <c r="ANW28" s="4">
        <v>0.35372263547678701</v>
      </c>
      <c r="ANX28" s="4">
        <v>0.485340838470455</v>
      </c>
      <c r="ANY28" s="4">
        <v>0.49656457953636401</v>
      </c>
      <c r="ANZ28" s="4">
        <v>-0.84405875752272697</v>
      </c>
      <c r="AOA28" s="4">
        <v>-0.80449114404545496</v>
      </c>
      <c r="AOB28" s="4">
        <v>0.94478271187954599</v>
      </c>
      <c r="AOC28" s="4">
        <v>0.98858902756590905</v>
      </c>
      <c r="AOD28" s="4">
        <v>0.102473190233766</v>
      </c>
      <c r="AOE28" s="4">
        <v>5.8349121779220803E-2</v>
      </c>
      <c r="AOF28" s="4">
        <v>8.13634274415585E-2</v>
      </c>
      <c r="AOG28" s="4">
        <v>8.8928043168831197E-2</v>
      </c>
      <c r="AOH28" s="4">
        <v>0.523220529480519</v>
      </c>
      <c r="AOI28" s="4">
        <v>0.31364091361038998</v>
      </c>
      <c r="AOJ28" s="4">
        <v>9.2709592727272694E-2</v>
      </c>
      <c r="AOK28" s="4">
        <v>0.594964946324675</v>
      </c>
      <c r="AOL28" s="4">
        <v>0.34572556297402601</v>
      </c>
      <c r="AOM28" s="4">
        <v>0.108708238558442</v>
      </c>
      <c r="AON28" s="4">
        <v>5.4597079272727299E-2</v>
      </c>
      <c r="AOO28" s="4">
        <v>9.4783182948052006E-2</v>
      </c>
      <c r="AOP28" s="4">
        <v>0.109064935064935</v>
      </c>
      <c r="AOQ28" s="4">
        <v>0.20494805194805199</v>
      </c>
      <c r="AOR28" s="4">
        <v>1.52857142857143E-2</v>
      </c>
      <c r="AOS28" s="4">
        <v>0.126090909090909</v>
      </c>
      <c r="AOT28" s="4">
        <v>0.23661038961038999</v>
      </c>
      <c r="AOU28" s="4">
        <v>1.5311688311688301E-2</v>
      </c>
      <c r="AOV28" s="4">
        <v>35.329870129870102</v>
      </c>
      <c r="AOW28" s="4">
        <v>35.603636363636397</v>
      </c>
      <c r="AOX28" s="4">
        <v>14.008961038961001</v>
      </c>
      <c r="AOY28" s="4">
        <v>25.944935064935098</v>
      </c>
      <c r="AOZ28" s="4">
        <v>26.320649350649401</v>
      </c>
      <c r="APA28" s="4">
        <v>36.299220779220803</v>
      </c>
      <c r="APB28" s="4">
        <v>36.468181818181797</v>
      </c>
      <c r="APC28" s="4">
        <v>-0.25735977142857103</v>
      </c>
      <c r="APD28" s="4">
        <v>-0.22980774545454499</v>
      </c>
      <c r="APE28" s="4">
        <v>64.614935064935096</v>
      </c>
      <c r="APF28" s="4">
        <v>57.796493506493498</v>
      </c>
      <c r="APG28" s="4">
        <v>140</v>
      </c>
      <c r="APH28" s="4">
        <f t="shared" si="98"/>
        <v>75.385064935064904</v>
      </c>
      <c r="API28" s="4">
        <f t="shared" si="99"/>
        <v>82.203506493506495</v>
      </c>
      <c r="APJ28" s="4">
        <f t="shared" si="100"/>
        <v>78.794285714285706</v>
      </c>
      <c r="APK28" s="4">
        <v>2012.0464415584399</v>
      </c>
      <c r="APL28" s="4">
        <v>1857.2804545454501</v>
      </c>
      <c r="APM28" s="4">
        <v>0.72995168086233797</v>
      </c>
      <c r="APN28" s="4">
        <v>0.70761493903636297</v>
      </c>
      <c r="APO28" s="4">
        <v>0.57647300495454501</v>
      </c>
      <c r="APP28" s="4">
        <v>0.55628658489350702</v>
      </c>
      <c r="APQ28" s="4">
        <v>0.83070659434805205</v>
      </c>
      <c r="APR28" s="4">
        <v>0.797172317145454</v>
      </c>
      <c r="APS28" s="4">
        <f t="shared" si="101"/>
        <v>0.81393945574675297</v>
      </c>
      <c r="APT28" s="4">
        <v>0.725401419125974</v>
      </c>
      <c r="APU28" s="4">
        <v>0.68393254467662401</v>
      </c>
      <c r="APV28" s="4">
        <v>0.26522730899350599</v>
      </c>
      <c r="APW28" s="4">
        <v>0.249874283338961</v>
      </c>
      <c r="APX28" s="4">
        <v>0.72410735525584402</v>
      </c>
      <c r="APY28" s="4">
        <v>0.72797338937142797</v>
      </c>
      <c r="APZ28" s="4">
        <v>0.69032239698831099</v>
      </c>
      <c r="AQA28" s="4">
        <v>0.66937508206103902</v>
      </c>
      <c r="AQB28" s="4">
        <v>-1.0367259471428599E-2</v>
      </c>
      <c r="AQC28" s="4">
        <v>4.4552696438961002E-2</v>
      </c>
      <c r="AQD28" s="4">
        <v>5.4233768884052003</v>
      </c>
      <c r="AQE28" s="4">
        <v>4.8876059585506502</v>
      </c>
      <c r="AQF28" s="4">
        <v>0.319419091190909</v>
      </c>
      <c r="AQG28" s="4">
        <v>0.31302523422857198</v>
      </c>
      <c r="AQH28" s="4">
        <v>0.46191049439090898</v>
      </c>
      <c r="AQI28" s="4">
        <v>0.44886296320129898</v>
      </c>
      <c r="AQJ28" s="4">
        <v>0.496570801219481</v>
      </c>
      <c r="AQK28" s="4">
        <v>0.48037328562467502</v>
      </c>
      <c r="AQL28" s="4">
        <v>0.36324868643246699</v>
      </c>
      <c r="AQM28" s="4">
        <v>0.352488842002597</v>
      </c>
      <c r="AQN28" s="4">
        <v>-0.84052992996103904</v>
      </c>
      <c r="AQO28" s="4">
        <v>-0.81184021750649304</v>
      </c>
      <c r="AQP28" s="4">
        <v>0.86058921307662395</v>
      </c>
      <c r="AQQ28" s="4">
        <v>0.83008420558701301</v>
      </c>
      <c r="AQR28" s="4">
        <v>0.877976502018182</v>
      </c>
      <c r="AQS28" s="4">
        <v>0.85957913088181903</v>
      </c>
      <c r="AQT28" s="4">
        <v>0.782756522772727</v>
      </c>
      <c r="AQU28" s="4">
        <v>0.75219046933506495</v>
      </c>
      <c r="AQV28" s="4">
        <v>0.30501545710649403</v>
      </c>
      <c r="AQW28" s="4">
        <v>0.30510645542857101</v>
      </c>
      <c r="AQX28" s="4">
        <v>0.34741834520361298</v>
      </c>
      <c r="AQY28" s="4">
        <v>0.35500690884041702</v>
      </c>
      <c r="AQZ28" s="4">
        <v>0.49986014521298699</v>
      </c>
      <c r="ARA28" s="4">
        <v>0.50568792459480505</v>
      </c>
      <c r="ARB28" s="4">
        <v>-0.87797726476623394</v>
      </c>
      <c r="ARC28" s="4">
        <v>-0.85814218648051999</v>
      </c>
      <c r="ARD28" s="4">
        <v>1.0005217253376599</v>
      </c>
      <c r="ARE28" s="4">
        <v>1.02443034405974</v>
      </c>
      <c r="ARF28" s="4">
        <v>0.113886517153846</v>
      </c>
      <c r="ARG28" s="4">
        <v>3.25318738461539E-2</v>
      </c>
      <c r="ARH28" s="4">
        <v>8.4753697750000107E-2</v>
      </c>
      <c r="ARI28" s="4">
        <v>8.9617307692307704E-2</v>
      </c>
      <c r="ARJ28" s="4">
        <v>0.59234537451923097</v>
      </c>
      <c r="ARK28" s="4">
        <v>0.34600208926923098</v>
      </c>
      <c r="ARL28" s="4">
        <v>9.4126222903846202E-2</v>
      </c>
      <c r="ARM28" s="4">
        <v>0.66047404607692295</v>
      </c>
      <c r="ARN28" s="4">
        <v>0.37605738569230801</v>
      </c>
      <c r="ARO28" s="4">
        <v>0.112907984307692</v>
      </c>
      <c r="ARP28" s="4">
        <v>5.0244475173076897E-2</v>
      </c>
      <c r="ARQ28" s="4">
        <v>0.1020944075</v>
      </c>
      <c r="ARR28" s="4">
        <v>0.121615384615385</v>
      </c>
      <c r="ARS28" s="4">
        <v>0.22900000000000001</v>
      </c>
      <c r="ART28" s="4">
        <v>1.39423076923077E-2</v>
      </c>
      <c r="ARU28" s="4">
        <v>0.141057692307692</v>
      </c>
      <c r="ARV28" s="4">
        <v>0.26567307692307701</v>
      </c>
      <c r="ARW28" s="4">
        <v>1.53076923076923E-2</v>
      </c>
      <c r="ARX28" s="4">
        <v>35.599230769230701</v>
      </c>
      <c r="ARY28" s="4">
        <v>34.877596153846099</v>
      </c>
      <c r="ARZ28" s="4">
        <v>29.140769230769202</v>
      </c>
      <c r="ASA28" s="4">
        <v>28.782019230769201</v>
      </c>
      <c r="ASB28" s="4">
        <v>28.230865384615399</v>
      </c>
      <c r="ASC28" s="4">
        <v>35.952980769230798</v>
      </c>
      <c r="ASD28" s="4">
        <v>36.134999999999998</v>
      </c>
      <c r="ASE28" s="4">
        <v>-0.180361148653846</v>
      </c>
      <c r="ASF28" s="4">
        <v>-0.18072918461538501</v>
      </c>
      <c r="ASG28" s="4">
        <v>62.379134615384601</v>
      </c>
      <c r="ASH28" s="4">
        <v>58.274807692307697</v>
      </c>
      <c r="ASI28" s="4">
        <v>148</v>
      </c>
      <c r="ASJ28" s="4">
        <f t="shared" si="102"/>
        <v>85.620865384615399</v>
      </c>
      <c r="ASK28" s="4">
        <f t="shared" si="103"/>
        <v>89.725192307692311</v>
      </c>
      <c r="ASL28" s="4">
        <v>1961.3450961538499</v>
      </c>
      <c r="ASM28" s="4">
        <v>1868.1349519230801</v>
      </c>
      <c r="ASN28" s="4">
        <v>0.75068875468461504</v>
      </c>
      <c r="ASO28" s="4">
        <v>0.73567149259999998</v>
      </c>
      <c r="ASP28" s="4">
        <v>0.59964252077500002</v>
      </c>
      <c r="ASQ28" s="4">
        <v>0.58699229163846101</v>
      </c>
      <c r="ASR28" s="4">
        <v>0.85805733970384601</v>
      </c>
      <c r="ASS28" s="4">
        <v>0.89466515870961505</v>
      </c>
      <c r="AST28" s="4">
        <v>0.76314824773846202</v>
      </c>
      <c r="ASU28" s="4">
        <v>0.826002811625</v>
      </c>
      <c r="ASV28" s="4">
        <v>0.27490237571346199</v>
      </c>
      <c r="ASW28" s="4">
        <v>0.261983371734616</v>
      </c>
      <c r="ASX28" s="4">
        <v>0.73164205611730804</v>
      </c>
      <c r="ASY28" s="4">
        <v>0.74756031340384599</v>
      </c>
      <c r="ASZ28" s="4">
        <v>0.70765654201923101</v>
      </c>
      <c r="ATA28" s="4">
        <v>0.67473957719230804</v>
      </c>
      <c r="ATB28" s="4">
        <v>-4.0150928242307697E-2</v>
      </c>
      <c r="ATC28" s="4">
        <v>2.85368110211538E-2</v>
      </c>
      <c r="ATD28" s="4">
        <v>6.0357905890596104</v>
      </c>
      <c r="ATE28" s="4">
        <v>5.62230446460193</v>
      </c>
      <c r="ATF28" s="4">
        <v>0.32052438835000002</v>
      </c>
      <c r="ATG28" s="4">
        <v>0.29283831452499998</v>
      </c>
      <c r="ATH28" s="4">
        <v>0.466830934417308</v>
      </c>
      <c r="ATI28" s="4">
        <v>0.43769020975961498</v>
      </c>
      <c r="ATJ28" s="4">
        <v>0.502582458853846</v>
      </c>
      <c r="ATK28" s="4">
        <v>0.48707193060769199</v>
      </c>
      <c r="ATL28" s="4">
        <v>0.36607346820384601</v>
      </c>
      <c r="ATM28" s="4">
        <v>0.35521239830961499</v>
      </c>
      <c r="ATN28" s="4">
        <v>-0.86540866701923103</v>
      </c>
      <c r="ATO28" s="4">
        <v>-0.90441975473076897</v>
      </c>
      <c r="ATP28" s="4">
        <v>0.87809976828269198</v>
      </c>
      <c r="ATQ28" s="4">
        <v>0.79727039585192305</v>
      </c>
      <c r="ATR28" s="4">
        <v>0.89153460680961505</v>
      </c>
      <c r="ATS28" s="4">
        <v>0.88433144614999903</v>
      </c>
      <c r="ATT28" s="4">
        <v>0.804900519255769</v>
      </c>
      <c r="ATU28" s="4">
        <v>0.79310939072115405</v>
      </c>
      <c r="ATV28" s="4">
        <v>0.30721949776923102</v>
      </c>
      <c r="ATW28" s="4">
        <v>0.30630095716346201</v>
      </c>
      <c r="ATX28" s="4">
        <v>0.34456059183812698</v>
      </c>
      <c r="ATY28" s="4">
        <v>0.34637125091533599</v>
      </c>
      <c r="ATZ28" s="4">
        <v>0.49849814437307699</v>
      </c>
      <c r="AUA28" s="4">
        <v>0.499535446359615</v>
      </c>
      <c r="AUB28" s="4">
        <v>-0.89184363132692301</v>
      </c>
      <c r="AUC28" s="4">
        <v>-0.88440996959615403</v>
      </c>
      <c r="AUD28" s="4">
        <v>0.99520766042499997</v>
      </c>
      <c r="AUE28" s="4">
        <v>0.99936448453076898</v>
      </c>
      <c r="AUF28" s="4">
        <v>0.13252946129166701</v>
      </c>
      <c r="AUG28" s="4">
        <v>4.5629093229166702E-2</v>
      </c>
      <c r="AUH28" s="4">
        <v>5.8285945999999998E-2</v>
      </c>
      <c r="AUI28" s="4">
        <v>0.10652373781250001</v>
      </c>
      <c r="AUJ28" s="4">
        <v>0.67600042260416604</v>
      </c>
      <c r="AUK28" s="4">
        <v>0.39372868179166698</v>
      </c>
      <c r="AUL28" s="4">
        <v>0.115516951958333</v>
      </c>
      <c r="AUM28" s="4">
        <v>0.74168111987499996</v>
      </c>
      <c r="AUN28" s="4">
        <v>5.9132585000000001E-2</v>
      </c>
      <c r="AUO28" s="4">
        <v>0.139905593729167</v>
      </c>
      <c r="AUP28" s="4">
        <v>6.6677986874999998E-2</v>
      </c>
      <c r="AUQ28" s="4">
        <v>5.77581E-2</v>
      </c>
      <c r="AUR28" s="4">
        <v>0.141625</v>
      </c>
      <c r="AUS28" s="4">
        <v>0.26533333333333298</v>
      </c>
      <c r="AUT28" s="4">
        <v>1.7687499999999998E-2</v>
      </c>
      <c r="AUU28" s="4">
        <v>0.16072916666666701</v>
      </c>
      <c r="AUV28" s="4">
        <v>0.29925000000000002</v>
      </c>
      <c r="AUW28" s="4">
        <v>2.1395833333333301E-2</v>
      </c>
      <c r="AUX28" s="4">
        <v>31.855</v>
      </c>
      <c r="AUY28" s="4">
        <v>31.490833333333299</v>
      </c>
      <c r="AUZ28" s="4">
        <v>57.236874999999998</v>
      </c>
      <c r="AVA28" s="4">
        <v>28.443124999999998</v>
      </c>
      <c r="AVB28" s="4">
        <v>28.481874999999999</v>
      </c>
      <c r="AVC28" s="4">
        <v>32.200000000000003</v>
      </c>
      <c r="AVD28" s="4">
        <v>32.289583333333297</v>
      </c>
      <c r="AVE28" s="4">
        <v>-9.4083308541666702E-2</v>
      </c>
      <c r="AVF28" s="4">
        <v>-8.6654009374999993E-2</v>
      </c>
      <c r="AVG28" s="4">
        <v>45.792083333333302</v>
      </c>
      <c r="AVH28" s="4">
        <v>42.773333333333298</v>
      </c>
      <c r="AVI28" s="4">
        <v>151</v>
      </c>
      <c r="AVJ28" s="4">
        <f t="shared" si="104"/>
        <v>105.2079166666667</v>
      </c>
      <c r="AVK28" s="4">
        <f t="shared" si="105"/>
        <v>108.2266666666667</v>
      </c>
      <c r="AVL28" s="4">
        <v>1584.7882916666699</v>
      </c>
      <c r="AVM28" s="4">
        <v>1516.24127083333</v>
      </c>
      <c r="AVN28" s="4">
        <v>0.73062101661666701</v>
      </c>
      <c r="AVO28" s="4">
        <v>0.72707273361875002</v>
      </c>
      <c r="AVP28" s="4">
        <v>-0.31939779945833302</v>
      </c>
      <c r="AVQ28" s="4">
        <v>0.57331229132083295</v>
      </c>
      <c r="AVR28" s="4">
        <v>0.83457295951249999</v>
      </c>
      <c r="AVS28" s="4">
        <v>0.87226954919374999</v>
      </c>
      <c r="AVT28" s="4">
        <v>-5.6402152708333299E-2</v>
      </c>
      <c r="AVU28" s="4">
        <v>0.79067036936250001</v>
      </c>
      <c r="AVV28" s="4">
        <v>0.851221288475</v>
      </c>
      <c r="AVW28" s="4">
        <v>0.26372747728333301</v>
      </c>
      <c r="AVX28" s="4">
        <v>0.85442603296041697</v>
      </c>
      <c r="AVY28" s="4">
        <v>0.84011916554999999</v>
      </c>
      <c r="AVZ28" s="4">
        <v>0.68252070244166696</v>
      </c>
      <c r="AWA28" s="4">
        <v>0.670221384264584</v>
      </c>
      <c r="AWB28" s="4">
        <v>0.329891054491667</v>
      </c>
      <c r="AWC28" s="4">
        <v>0.29061615360416698</v>
      </c>
      <c r="AWD28" s="4">
        <v>5.4370144680708297</v>
      </c>
      <c r="AWE28" s="4">
        <v>5.3612265606770801</v>
      </c>
      <c r="AWF28" s="4">
        <v>1.0202982003458301</v>
      </c>
      <c r="AWG28" s="4">
        <v>0.30225582148541702</v>
      </c>
      <c r="AWH28" s="4">
        <v>1.0109436204437501</v>
      </c>
      <c r="AWI28" s="4">
        <v>0.44691849835833303</v>
      </c>
      <c r="AWJ28" s="4">
        <v>1.0892594660874999</v>
      </c>
      <c r="AWK28" s="4">
        <v>0.49446885508124999</v>
      </c>
      <c r="AWL28" s="4">
        <v>1.1653548101104201</v>
      </c>
      <c r="AWM28" s="4">
        <v>0.36242462253750002</v>
      </c>
      <c r="AWN28" s="4">
        <v>0.12760142102499999</v>
      </c>
      <c r="AWO28" s="4">
        <v>-0.88278202987499998</v>
      </c>
      <c r="AWP28" s="4">
        <v>-427.47666455145799</v>
      </c>
      <c r="AWQ28" s="4">
        <v>0.81725527048958402</v>
      </c>
      <c r="AWR28" s="4">
        <v>0.86706672911875005</v>
      </c>
      <c r="AWS28" s="4">
        <v>0.87445857803333304</v>
      </c>
      <c r="AWT28" s="4">
        <v>0.76590160932708395</v>
      </c>
      <c r="AWU28" s="4">
        <v>0.77707054616250004</v>
      </c>
      <c r="AWV28" s="4">
        <v>0.30160192517083301</v>
      </c>
      <c r="AWW28" s="4">
        <v>0.30436768824999999</v>
      </c>
      <c r="AWX28" s="4">
        <v>0.34781815661092802</v>
      </c>
      <c r="AWY28" s="4">
        <v>0.34808183916259899</v>
      </c>
      <c r="AWZ28" s="4">
        <v>0.49879467601041699</v>
      </c>
      <c r="AXA28" s="4">
        <v>0.50007272050208296</v>
      </c>
      <c r="AXB28" s="4">
        <v>-0.86731643849999995</v>
      </c>
      <c r="AXC28" s="4">
        <v>-0.87437794375</v>
      </c>
      <c r="AXD28" s="4">
        <v>0.99699312610833302</v>
      </c>
      <c r="AXE28" s="4">
        <v>1.0019927434354201</v>
      </c>
      <c r="AXF28" s="29">
        <v>4.68</v>
      </c>
      <c r="AXG28" s="30">
        <v>1.1100000000000001</v>
      </c>
      <c r="AXH28" s="29">
        <v>82.8</v>
      </c>
      <c r="AXI28" s="29">
        <v>29.8</v>
      </c>
      <c r="AXJ28" s="29">
        <v>5.9</v>
      </c>
      <c r="AXK28" s="29">
        <v>9.3000000000000007</v>
      </c>
    </row>
    <row r="29" spans="1:1311" x14ac:dyDescent="0.25">
      <c r="A29" s="4">
        <v>28</v>
      </c>
      <c r="B29" s="4">
        <v>7</v>
      </c>
      <c r="C29" s="4" t="s">
        <v>11</v>
      </c>
      <c r="D29" s="4">
        <v>100</v>
      </c>
      <c r="E29" s="4">
        <v>2</v>
      </c>
      <c r="F29" s="4">
        <v>2</v>
      </c>
      <c r="G29" s="22">
        <v>-9999</v>
      </c>
      <c r="H29" s="22">
        <v>-9999</v>
      </c>
      <c r="I29" s="22">
        <v>-9999</v>
      </c>
      <c r="J29" s="22">
        <v>-9999</v>
      </c>
      <c r="K29" s="22">
        <v>-9999</v>
      </c>
      <c r="L29" s="4">
        <f t="shared" si="18"/>
        <v>125.44000000000001</v>
      </c>
      <c r="M29" s="4">
        <v>112</v>
      </c>
      <c r="N29" s="4">
        <v>56.56</v>
      </c>
      <c r="O29" s="4">
        <v>22.72</v>
      </c>
      <c r="P29" s="4">
        <v>20.720000000000006</v>
      </c>
      <c r="Q29" s="4">
        <v>58.56</v>
      </c>
      <c r="R29" s="4">
        <v>20.72</v>
      </c>
      <c r="S29" s="4">
        <v>20.720000000000006</v>
      </c>
      <c r="T29" s="4">
        <v>58.56</v>
      </c>
      <c r="U29" s="4">
        <v>22.72</v>
      </c>
      <c r="V29" s="4">
        <v>18.720000000000006</v>
      </c>
      <c r="W29" s="4">
        <v>52.560000000000009</v>
      </c>
      <c r="X29" s="4">
        <v>18.719999999999985</v>
      </c>
      <c r="Y29" s="4">
        <v>28.720000000000006</v>
      </c>
      <c r="Z29" s="4" t="s">
        <v>67</v>
      </c>
      <c r="AA29" s="4">
        <v>9.1999999999999993</v>
      </c>
      <c r="AB29" s="4">
        <v>7.2</v>
      </c>
      <c r="AC29" s="4">
        <v>0.9</v>
      </c>
      <c r="AD29" s="4" t="s">
        <v>40</v>
      </c>
      <c r="AE29" s="4">
        <v>2</v>
      </c>
      <c r="AF29" s="4">
        <v>1.1000000000000001</v>
      </c>
      <c r="AG29" s="4">
        <v>2.2999999999999998</v>
      </c>
      <c r="AH29" s="4">
        <v>4</v>
      </c>
      <c r="AI29" s="4">
        <v>349</v>
      </c>
      <c r="AJ29" s="4">
        <v>27</v>
      </c>
      <c r="AK29" s="4">
        <v>0.7</v>
      </c>
      <c r="AL29" s="4">
        <v>9</v>
      </c>
      <c r="AM29" s="4">
        <v>5.7</v>
      </c>
      <c r="AN29" s="4">
        <v>1.1399999999999999</v>
      </c>
      <c r="AO29" s="4">
        <v>5337</v>
      </c>
      <c r="AP29" s="4">
        <v>188</v>
      </c>
      <c r="AQ29" s="4">
        <v>410</v>
      </c>
      <c r="AR29" s="4">
        <v>30.9</v>
      </c>
      <c r="AS29" s="4">
        <v>0</v>
      </c>
      <c r="AT29" s="4">
        <v>3</v>
      </c>
      <c r="AU29" s="4">
        <v>86</v>
      </c>
      <c r="AV29" s="4">
        <v>5</v>
      </c>
      <c r="AW29" s="4">
        <v>6</v>
      </c>
      <c r="AX29" s="4">
        <v>71</v>
      </c>
      <c r="AY29" s="4">
        <v>4.0699999999999994</v>
      </c>
      <c r="AZ29" s="4">
        <v>0.9850000000000001</v>
      </c>
      <c r="BA29" s="4">
        <v>1.6500000000000001</v>
      </c>
      <c r="BB29" s="4">
        <v>1.8399999999999999</v>
      </c>
      <c r="BC29" s="4">
        <v>1.9100000000000001</v>
      </c>
      <c r="BD29" s="4">
        <v>1.37</v>
      </c>
      <c r="BE29" s="4">
        <v>1.18</v>
      </c>
      <c r="BF29" s="5">
        <f t="shared" si="19"/>
        <v>20.22</v>
      </c>
      <c r="BG29" s="5">
        <f t="shared" si="20"/>
        <v>26.82</v>
      </c>
      <c r="BH29" s="5">
        <f t="shared" si="21"/>
        <v>34.18</v>
      </c>
      <c r="BI29" s="5">
        <f t="shared" si="22"/>
        <v>41.82</v>
      </c>
      <c r="BJ29" s="5">
        <f t="shared" si="23"/>
        <v>47.3</v>
      </c>
      <c r="BK29" s="4">
        <f t="shared" si="0"/>
        <v>7.3599999999999994</v>
      </c>
      <c r="BL29" s="4">
        <f t="shared" si="1"/>
        <v>7.6400000000000006</v>
      </c>
      <c r="BM29" s="4">
        <f t="shared" si="2"/>
        <v>5.48</v>
      </c>
      <c r="BN29" s="4">
        <f t="shared" si="24"/>
        <v>20.48</v>
      </c>
      <c r="BO29" s="4">
        <v>1.0836693548387095</v>
      </c>
      <c r="BP29" s="4">
        <v>0.46759190170621301</v>
      </c>
      <c r="BQ29" s="4">
        <v>0.50410848414578824</v>
      </c>
      <c r="BR29" s="4">
        <v>0.23205367502396204</v>
      </c>
      <c r="BS29" s="4">
        <v>0.2641283763580185</v>
      </c>
      <c r="BT29" s="4">
        <v>9.44474822289606E-2</v>
      </c>
      <c r="BU29" s="4">
        <v>5.0395605503200129E-3</v>
      </c>
      <c r="BV29" s="5">
        <f t="shared" si="25"/>
        <v>6.2050450261796897</v>
      </c>
      <c r="BW29" s="5">
        <f t="shared" si="26"/>
        <v>8.2214789627628431</v>
      </c>
      <c r="BX29" s="5">
        <f t="shared" si="27"/>
        <v>9.1496936628586916</v>
      </c>
      <c r="BY29" s="5">
        <f t="shared" si="28"/>
        <v>10.583997097206607</v>
      </c>
      <c r="BZ29" s="4">
        <f t="shared" si="29"/>
        <v>0.92821470009584817</v>
      </c>
      <c r="CA29" s="4">
        <f t="shared" si="30"/>
        <v>1.056513505432074</v>
      </c>
      <c r="CB29" s="4">
        <f t="shared" si="31"/>
        <v>0.3777899289158424</v>
      </c>
      <c r="CC29" s="4">
        <f t="shared" ref="CC29:CD29" si="195">SUM(BZ29:CB29)</f>
        <v>2.3625181344437647</v>
      </c>
      <c r="CD29" s="4">
        <f t="shared" si="195"/>
        <v>3.7968215687916809</v>
      </c>
      <c r="CE29" s="4">
        <v>2.63</v>
      </c>
      <c r="CF29" s="4">
        <v>0.37</v>
      </c>
      <c r="CG29" s="4">
        <v>0.22999999999999998</v>
      </c>
      <c r="CH29" s="4">
        <v>0.16</v>
      </c>
      <c r="CI29" s="4">
        <v>0.34500000000000003</v>
      </c>
      <c r="CJ29" s="4">
        <v>0.33</v>
      </c>
      <c r="CK29" s="4" t="s">
        <v>655</v>
      </c>
      <c r="CL29" s="5">
        <f t="shared" si="131"/>
        <v>12</v>
      </c>
      <c r="CM29" s="5">
        <f t="shared" si="132"/>
        <v>12.92</v>
      </c>
      <c r="CN29" s="5">
        <f t="shared" si="133"/>
        <v>13.56</v>
      </c>
      <c r="CO29" s="5">
        <f t="shared" si="134"/>
        <v>14.940000000000001</v>
      </c>
      <c r="CP29" s="5">
        <f t="shared" si="135"/>
        <v>16.260000000000002</v>
      </c>
      <c r="CQ29" s="4">
        <f t="shared" si="136"/>
        <v>0.64</v>
      </c>
      <c r="CR29" s="4">
        <f t="shared" si="137"/>
        <v>1.3800000000000001</v>
      </c>
      <c r="CS29" s="4">
        <f t="shared" si="138"/>
        <v>1.32</v>
      </c>
      <c r="CT29" s="4">
        <f t="shared" si="139"/>
        <v>3.34</v>
      </c>
      <c r="CU29" s="4">
        <v>3.15</v>
      </c>
      <c r="CV29" s="4">
        <v>1.83</v>
      </c>
      <c r="CW29" s="4">
        <v>1.5049999999999999</v>
      </c>
      <c r="CX29" s="4">
        <v>1.48</v>
      </c>
      <c r="CY29" s="4">
        <v>1.62</v>
      </c>
      <c r="CZ29" s="4">
        <v>1.605</v>
      </c>
      <c r="DA29" s="4" t="s">
        <v>655</v>
      </c>
      <c r="DB29" s="5">
        <f t="shared" si="140"/>
        <v>19.920000000000002</v>
      </c>
      <c r="DC29" s="5">
        <f t="shared" si="141"/>
        <v>25.94</v>
      </c>
      <c r="DD29" s="5">
        <f t="shared" si="142"/>
        <v>31.86</v>
      </c>
      <c r="DE29" s="5">
        <f t="shared" si="143"/>
        <v>38.340000000000003</v>
      </c>
      <c r="DF29" s="5">
        <f t="shared" si="144"/>
        <v>44.760000000000005</v>
      </c>
      <c r="DG29" s="4">
        <f t="shared" si="145"/>
        <v>5.92</v>
      </c>
      <c r="DH29" s="4">
        <f t="shared" si="146"/>
        <v>6.48</v>
      </c>
      <c r="DI29" s="4">
        <f t="shared" si="147"/>
        <v>6.42</v>
      </c>
      <c r="DJ29" s="4">
        <f t="shared" si="148"/>
        <v>18.82</v>
      </c>
      <c r="DK29" s="4">
        <f t="shared" si="119"/>
        <v>34.680000000000007</v>
      </c>
      <c r="DL29" s="4">
        <f t="shared" si="120"/>
        <v>13.2</v>
      </c>
      <c r="DM29" s="4">
        <f t="shared" si="121"/>
        <v>10.41</v>
      </c>
      <c r="DN29" s="4">
        <f t="shared" si="122"/>
        <v>9.8399999999999981</v>
      </c>
      <c r="DO29" s="4">
        <f t="shared" si="123"/>
        <v>11.790000000000001</v>
      </c>
      <c r="DP29" s="4">
        <f t="shared" si="124"/>
        <v>11.61</v>
      </c>
      <c r="DQ29" s="22">
        <v>-9999</v>
      </c>
      <c r="DR29" s="4">
        <v>0.35565236680427281</v>
      </c>
      <c r="DS29" s="4">
        <v>0.35758840924926077</v>
      </c>
      <c r="DT29" s="4">
        <v>0.35581233846978899</v>
      </c>
      <c r="DU29" s="4">
        <v>0.35954450037256708</v>
      </c>
      <c r="DV29" s="4">
        <v>0.35731802077104774</v>
      </c>
      <c r="DW29" s="4">
        <v>0.35749913185792148</v>
      </c>
      <c r="DX29" s="22">
        <v>-9999</v>
      </c>
      <c r="DY29" s="4">
        <f t="shared" si="171"/>
        <v>0.29928682979710852</v>
      </c>
      <c r="DZ29" s="4">
        <f t="shared" si="172"/>
        <v>3.3384382685938387E-2</v>
      </c>
      <c r="EA29" s="4">
        <f t="shared" si="173"/>
        <v>2.5725452284590802E-2</v>
      </c>
      <c r="EB29" s="4">
        <f t="shared" si="174"/>
        <v>1.0626364491695418E-2</v>
      </c>
      <c r="EC29" s="4">
        <f t="shared" si="175"/>
        <v>3.2264312761599467E-2</v>
      </c>
      <c r="ED29" s="4">
        <f t="shared" si="176"/>
        <v>3.0133922449045843E-2</v>
      </c>
      <c r="EE29" s="4" t="e">
        <f t="shared" si="177"/>
        <v>#VALUE!</v>
      </c>
      <c r="EF29" s="4">
        <f t="shared" si="178"/>
        <v>0.35846141211440752</v>
      </c>
      <c r="EG29" s="4">
        <f t="shared" si="179"/>
        <v>0.16511735220342502</v>
      </c>
      <c r="EH29" s="4">
        <f t="shared" si="180"/>
        <v>0.16833393777525718</v>
      </c>
      <c r="EI29" s="4">
        <f t="shared" si="181"/>
        <v>9.8293871548182615E-2</v>
      </c>
      <c r="EJ29" s="4">
        <f t="shared" si="182"/>
        <v>0.15150199035881487</v>
      </c>
      <c r="EK29" s="4">
        <f t="shared" si="183"/>
        <v>0.14656044100217752</v>
      </c>
      <c r="EL29" s="4">
        <v>0</v>
      </c>
      <c r="EM29" s="4">
        <f t="shared" si="187"/>
        <v>4.7717925669181838E-3</v>
      </c>
      <c r="EN29" s="4">
        <f t="shared" si="188"/>
        <v>5.3227650966100734E-4</v>
      </c>
      <c r="EO29" s="4">
        <f t="shared" si="189"/>
        <v>4.1016346117013394E-4</v>
      </c>
      <c r="EP29" s="4">
        <f t="shared" si="190"/>
        <v>1.6942545426810294E-4</v>
      </c>
      <c r="EQ29" s="4">
        <f t="shared" si="191"/>
        <v>5.1441825193876693E-4</v>
      </c>
      <c r="ER29" s="4">
        <f t="shared" si="192"/>
        <v>4.8045156965953191E-4</v>
      </c>
      <c r="ES29" s="4">
        <v>0</v>
      </c>
      <c r="ET29" s="4">
        <f t="shared" ref="ET29:ET37" si="196">(EF29/($L29/2))</f>
        <v>5.7152648615179762E-3</v>
      </c>
      <c r="EU29" s="4">
        <f t="shared" ref="EU29:EU37" si="197">(EG29/($L29/2))</f>
        <v>2.6326108450801179E-3</v>
      </c>
      <c r="EV29" s="4">
        <f t="shared" ref="EV29:EV37" si="198">(EH29/($L29/2))</f>
        <v>2.6838956915697888E-3</v>
      </c>
      <c r="EW29" s="4">
        <f t="shared" ref="EW29:EW37" si="199">(EI29/($L29/2))</f>
        <v>1.5671854519799522E-3</v>
      </c>
      <c r="EX29" s="4">
        <f t="shared" ref="EX29:EX37" si="200">(EJ29/($L29/2))</f>
        <v>2.4155291830168183E-3</v>
      </c>
      <c r="EY29" s="4">
        <f t="shared" ref="EY29:EY37" si="201">(EK29/($L29/2))</f>
        <v>2.336741725162269E-3</v>
      </c>
      <c r="EZ29" s="4">
        <v>0</v>
      </c>
      <c r="FA29" s="4">
        <f t="shared" si="185"/>
        <v>2.4229755571942648E-2</v>
      </c>
      <c r="FB29" s="4">
        <v>5.2407033674245408E-2</v>
      </c>
      <c r="FC29" s="4">
        <f t="shared" si="47"/>
        <v>524.07033674245406</v>
      </c>
      <c r="FD29" s="4">
        <v>0.36806084898166908</v>
      </c>
      <c r="FE29" s="31">
        <v>-9999</v>
      </c>
      <c r="FF29" s="32">
        <v>-9999</v>
      </c>
      <c r="FG29" s="31">
        <v>-9999</v>
      </c>
      <c r="FH29" s="32">
        <v>-9999</v>
      </c>
      <c r="FI29" s="31">
        <v>-9999</v>
      </c>
      <c r="FJ29" s="32">
        <v>-9999</v>
      </c>
      <c r="FK29" s="33">
        <v>-9999</v>
      </c>
      <c r="FL29" s="33">
        <v>-9999</v>
      </c>
      <c r="FM29" s="33">
        <v>-9999</v>
      </c>
      <c r="FN29" s="33">
        <v>-9999</v>
      </c>
      <c r="FO29" s="33">
        <v>-9999</v>
      </c>
      <c r="FP29" s="33">
        <v>-9999</v>
      </c>
      <c r="FQ29" s="33">
        <v>-9999</v>
      </c>
      <c r="FR29" s="33">
        <v>-9999</v>
      </c>
      <c r="FS29" s="33">
        <v>-9999</v>
      </c>
      <c r="FT29" s="33">
        <v>-9999</v>
      </c>
      <c r="FU29" s="33">
        <v>-9999</v>
      </c>
      <c r="FV29" s="33">
        <v>-9999</v>
      </c>
      <c r="FW29" s="33">
        <v>-9999</v>
      </c>
      <c r="FX29" s="33">
        <v>-9999</v>
      </c>
      <c r="FY29" s="33">
        <v>-9999</v>
      </c>
      <c r="FZ29" s="33">
        <v>-9999</v>
      </c>
      <c r="GA29" s="31">
        <v>-9999</v>
      </c>
      <c r="GB29" s="31">
        <v>-9999</v>
      </c>
      <c r="GC29" s="31">
        <v>-9999</v>
      </c>
      <c r="GD29" s="31">
        <v>-9999</v>
      </c>
      <c r="GE29" s="31">
        <v>-9999</v>
      </c>
      <c r="GF29" s="34">
        <v>-9999</v>
      </c>
      <c r="GG29" s="34">
        <v>-9999</v>
      </c>
      <c r="GH29" s="34">
        <v>-9999</v>
      </c>
      <c r="GI29" s="34">
        <v>-9999</v>
      </c>
      <c r="GJ29" s="34">
        <v>-9999</v>
      </c>
      <c r="GK29" s="33">
        <v>-9999</v>
      </c>
      <c r="GL29" s="33">
        <v>-9999</v>
      </c>
      <c r="GM29" s="33">
        <v>-9999</v>
      </c>
      <c r="GN29" s="33">
        <v>-9999</v>
      </c>
      <c r="GO29" s="33">
        <v>-9999</v>
      </c>
      <c r="GP29" s="33">
        <v>-9999</v>
      </c>
      <c r="GQ29" s="33">
        <v>-9999</v>
      </c>
      <c r="GR29" s="33">
        <v>-9999</v>
      </c>
      <c r="GS29" s="33">
        <v>-9999</v>
      </c>
      <c r="GT29" s="33">
        <v>-9999</v>
      </c>
      <c r="GU29" s="33">
        <v>-9999</v>
      </c>
      <c r="GV29" s="33">
        <v>-9999</v>
      </c>
      <c r="GW29" s="33">
        <v>-9999</v>
      </c>
      <c r="GX29" s="33">
        <v>-9999</v>
      </c>
      <c r="GY29" s="22">
        <v>-9999</v>
      </c>
      <c r="GZ29" s="22">
        <v>-9999</v>
      </c>
      <c r="HA29" s="22">
        <v>-9999</v>
      </c>
      <c r="HB29" s="22">
        <v>-9999</v>
      </c>
      <c r="HC29" s="22">
        <v>-9999</v>
      </c>
      <c r="HD29" s="22">
        <v>-9999</v>
      </c>
      <c r="HE29" s="22">
        <v>-9999</v>
      </c>
      <c r="HF29" s="22">
        <v>-9999</v>
      </c>
      <c r="HG29" s="22">
        <v>-9999</v>
      </c>
      <c r="HH29" s="33">
        <v>-9999</v>
      </c>
      <c r="HI29" s="33">
        <v>-9999</v>
      </c>
      <c r="HJ29" s="22">
        <v>-9999</v>
      </c>
      <c r="HK29" s="33">
        <v>-9999</v>
      </c>
      <c r="HL29" s="33">
        <v>-9999</v>
      </c>
      <c r="HM29" s="33">
        <v>-9999</v>
      </c>
      <c r="HN29" s="33">
        <v>-9999</v>
      </c>
      <c r="HO29" s="33">
        <v>-9999</v>
      </c>
      <c r="HP29" s="33">
        <v>-9999</v>
      </c>
      <c r="HQ29" s="33">
        <v>-9999</v>
      </c>
      <c r="HR29" s="33">
        <v>-9999</v>
      </c>
      <c r="HS29" s="33">
        <v>-9999</v>
      </c>
      <c r="HT29" s="33">
        <v>-9999</v>
      </c>
      <c r="HU29" s="33">
        <v>-9999</v>
      </c>
      <c r="HV29" s="18">
        <v>420.7</v>
      </c>
      <c r="HW29" s="18">
        <v>72.09</v>
      </c>
      <c r="HX29" s="17">
        <f t="shared" si="48"/>
        <v>348.61</v>
      </c>
      <c r="HY29" s="11">
        <v>10</v>
      </c>
      <c r="HZ29" s="11">
        <v>605</v>
      </c>
      <c r="IA29" s="11">
        <v>32.880000000000003</v>
      </c>
      <c r="IB29" s="20">
        <f t="shared" si="49"/>
        <v>572.12</v>
      </c>
      <c r="IC29" s="23">
        <v>105</v>
      </c>
      <c r="ID29" s="11">
        <v>270.60000000000002</v>
      </c>
      <c r="IE29" s="11">
        <v>32.880000000000003</v>
      </c>
      <c r="IF29" s="10">
        <f t="shared" si="50"/>
        <v>237.72000000000003</v>
      </c>
      <c r="IG29" s="11">
        <v>180.7</v>
      </c>
      <c r="IH29" s="11">
        <v>32.880000000000003</v>
      </c>
      <c r="II29" s="10">
        <f t="shared" si="51"/>
        <v>147.82</v>
      </c>
      <c r="IJ29" s="11">
        <v>117.5</v>
      </c>
      <c r="IK29" s="11">
        <v>32.880000000000003</v>
      </c>
      <c r="IL29" s="10">
        <f t="shared" si="52"/>
        <v>84.62</v>
      </c>
      <c r="IM29" s="24">
        <v>53.9</v>
      </c>
      <c r="IN29" s="24">
        <v>6.91</v>
      </c>
      <c r="IO29" s="18">
        <v>68.900000000000006</v>
      </c>
      <c r="IP29" s="24">
        <v>32.880000000000003</v>
      </c>
      <c r="IQ29" s="20">
        <f t="shared" si="153"/>
        <v>46.989999999999995</v>
      </c>
      <c r="IR29" s="20">
        <f t="shared" si="154"/>
        <v>36.020000000000003</v>
      </c>
      <c r="IS29" s="17">
        <f t="shared" si="155"/>
        <v>353.13725490196083</v>
      </c>
      <c r="IT29" s="17">
        <f t="shared" si="156"/>
        <v>315.30112044817929</v>
      </c>
      <c r="IU29" s="22">
        <f t="shared" si="7"/>
        <v>3417.7450980392155</v>
      </c>
      <c r="IV29" s="17">
        <f t="shared" si="8"/>
        <v>5609.0196078431372</v>
      </c>
      <c r="IW29" s="17">
        <f t="shared" si="9"/>
        <v>1449.2156862745098</v>
      </c>
      <c r="IX29" s="17">
        <f t="shared" si="57"/>
        <v>829.60784313725492</v>
      </c>
      <c r="IY29" s="22">
        <f t="shared" si="10"/>
        <v>2330.588235294118</v>
      </c>
      <c r="IZ29" s="17">
        <f t="shared" si="58"/>
        <v>11305.588235294119</v>
      </c>
      <c r="JA29" s="17">
        <f t="shared" si="59"/>
        <v>460.68627450980387</v>
      </c>
      <c r="JB29" s="18">
        <v>32.700000000000003</v>
      </c>
      <c r="JC29" s="19">
        <v>2.490829944092984</v>
      </c>
      <c r="JD29" s="4">
        <v>2.76</v>
      </c>
      <c r="JE29" s="4">
        <f t="shared" si="11"/>
        <v>94.32976470588234</v>
      </c>
      <c r="JF29" s="28">
        <v>0.24678759280667029</v>
      </c>
      <c r="JG29" s="4">
        <v>0.52</v>
      </c>
      <c r="JH29" s="4">
        <f t="shared" si="12"/>
        <v>29.166901960784312</v>
      </c>
      <c r="JI29" s="28">
        <v>0.24974021050534079</v>
      </c>
      <c r="JJ29" s="4">
        <v>1.39</v>
      </c>
      <c r="JK29" s="4">
        <f t="shared" si="13"/>
        <v>20.144098039215685</v>
      </c>
      <c r="JL29" s="28">
        <v>0.25706345280422521</v>
      </c>
      <c r="JM29" s="4">
        <v>3.94</v>
      </c>
      <c r="JN29" s="4">
        <f t="shared" si="14"/>
        <v>18.151039215686271</v>
      </c>
      <c r="JO29" s="28">
        <v>0.24660387957821431</v>
      </c>
      <c r="JP29" s="17">
        <f t="shared" si="60"/>
        <v>161.7918039215686</v>
      </c>
      <c r="JQ29" s="17">
        <f t="shared" si="61"/>
        <v>144.45696778711482</v>
      </c>
      <c r="JR29" s="20">
        <v>19.2</v>
      </c>
      <c r="JS29" s="5">
        <v>125.857753</v>
      </c>
      <c r="JT29" s="17">
        <v>6.2560000000000002</v>
      </c>
      <c r="JU29" s="17">
        <f t="shared" si="62"/>
        <v>5.7460000000000004</v>
      </c>
      <c r="JV29" s="4">
        <f t="shared" si="112"/>
        <v>4380.4392940022954</v>
      </c>
      <c r="JW29" s="10">
        <v>2.16</v>
      </c>
      <c r="JX29" s="4">
        <f t="shared" si="114"/>
        <v>0.37591367908109991</v>
      </c>
      <c r="JY29" s="4">
        <f t="shared" si="63"/>
        <v>1646.6670509998187</v>
      </c>
      <c r="JZ29" s="4">
        <f t="shared" si="64"/>
        <v>1844.2670971197972</v>
      </c>
      <c r="KA29" s="10">
        <v>2.72</v>
      </c>
      <c r="KB29" s="4">
        <f t="shared" si="15"/>
        <v>0.47337278106508873</v>
      </c>
      <c r="KC29" s="4">
        <f t="shared" si="16"/>
        <v>2073.5807308886606</v>
      </c>
      <c r="KD29" s="4">
        <f t="shared" si="65"/>
        <v>2322.4104185953001</v>
      </c>
      <c r="KE29" s="4">
        <v>2.7</v>
      </c>
      <c r="KF29" s="4">
        <v>42.1</v>
      </c>
      <c r="KG29" s="4">
        <f t="shared" si="66"/>
        <v>277.50000000000006</v>
      </c>
      <c r="KH29" s="4">
        <v>3.5991816729129522</v>
      </c>
      <c r="KI29" s="4">
        <f t="shared" si="67"/>
        <v>3.8797706093027204</v>
      </c>
      <c r="KJ29" s="4">
        <f t="shared" si="17"/>
        <v>90.104196848044737</v>
      </c>
      <c r="KK29" s="28">
        <v>0.28261485977234035</v>
      </c>
      <c r="KL29" s="4">
        <v>3.68</v>
      </c>
      <c r="KM29" s="4">
        <v>0.28718395816216202</v>
      </c>
      <c r="KN29" s="4">
        <v>0.45295063208108099</v>
      </c>
      <c r="KO29" s="4">
        <v>0.26341019083783801</v>
      </c>
      <c r="KP29" s="4">
        <v>0.37188207381081101</v>
      </c>
      <c r="KQ29" s="4">
        <v>0.54818266545945904</v>
      </c>
      <c r="KR29" s="4">
        <v>0.486617607756757</v>
      </c>
      <c r="KS29" s="4">
        <v>0.371244118567568</v>
      </c>
      <c r="KT29" s="4">
        <v>0.53989980224324297</v>
      </c>
      <c r="KU29" s="4">
        <v>0.49701858108108099</v>
      </c>
      <c r="KV29" s="4">
        <v>0.27960270270270299</v>
      </c>
      <c r="KW29" s="4">
        <v>0.44868918918918899</v>
      </c>
      <c r="KX29" s="4">
        <v>0.275008108108108</v>
      </c>
      <c r="KY29" s="4">
        <v>26.19</v>
      </c>
      <c r="KZ29" s="4">
        <v>23.41</v>
      </c>
      <c r="LA29" s="4">
        <v>16.145135135135099</v>
      </c>
      <c r="LB29" s="4">
        <v>33.139189189189203</v>
      </c>
      <c r="LC29" s="4">
        <v>32.394324324324302</v>
      </c>
      <c r="LD29" s="4">
        <v>26.19</v>
      </c>
      <c r="LE29" s="4">
        <v>26.0105405405405</v>
      </c>
      <c r="LF29" s="4">
        <v>0.18876382432432401</v>
      </c>
      <c r="LG29" s="4">
        <v>0.158046102702703</v>
      </c>
      <c r="LH29" s="4">
        <v>52.712162162162201</v>
      </c>
      <c r="LI29" s="4">
        <v>49.886216216216198</v>
      </c>
      <c r="LJ29" s="4">
        <v>53</v>
      </c>
      <c r="LK29" s="4">
        <f t="shared" si="68"/>
        <v>0.28783783783779882</v>
      </c>
      <c r="LL29" s="4">
        <f t="shared" si="69"/>
        <v>3.1137837837838021</v>
      </c>
      <c r="LM29" s="4">
        <v>1741.8608918918901</v>
      </c>
      <c r="LN29" s="4">
        <v>1677.71348648649</v>
      </c>
      <c r="LO29" s="4">
        <v>0.18504708761351299</v>
      </c>
      <c r="LP29" s="4">
        <v>0.19074499684054</v>
      </c>
      <c r="LQ29" s="4">
        <v>0.144865483448649</v>
      </c>
      <c r="LR29" s="4">
        <v>0.13327837806486501</v>
      </c>
      <c r="LS29" s="4">
        <v>9.2194144216216203E-2</v>
      </c>
      <c r="LT29" s="4">
        <v>9.4290211840540497E-2</v>
      </c>
      <c r="LU29" s="4">
        <v>5.1093062181081103E-2</v>
      </c>
      <c r="LV29" s="4">
        <v>3.5478893121621599E-2</v>
      </c>
      <c r="LW29" s="4">
        <v>4.12985657162162E-2</v>
      </c>
      <c r="LX29" s="4">
        <v>5.9009989097297301E-2</v>
      </c>
      <c r="LY29" s="4">
        <v>0.32503153262973</v>
      </c>
      <c r="LZ29" s="4">
        <v>0.35011517310000001</v>
      </c>
      <c r="MA29" s="4">
        <v>0.31757511352162199</v>
      </c>
      <c r="MB29" s="4">
        <v>0.31160393836216199</v>
      </c>
      <c r="MC29" s="4">
        <v>0.14897222229729701</v>
      </c>
      <c r="MD29" s="4">
        <v>0.170853570864865</v>
      </c>
      <c r="ME29" s="4">
        <v>0.45452384778648602</v>
      </c>
      <c r="MF29" s="4">
        <v>0.47423901223243198</v>
      </c>
      <c r="MG29" s="4">
        <v>0.443134144981081</v>
      </c>
      <c r="MH29" s="4">
        <v>0.57960644514054005</v>
      </c>
      <c r="MI29" s="4">
        <v>0.46435724703513498</v>
      </c>
      <c r="MJ29" s="4">
        <v>0.59370483266216201</v>
      </c>
      <c r="MK29" s="4">
        <v>0.25177184017297299</v>
      </c>
      <c r="ML29" s="4">
        <v>0.32588302591621598</v>
      </c>
      <c r="MM29" s="4">
        <v>0.22142479475135099</v>
      </c>
      <c r="MN29" s="4">
        <v>0.29204471401351301</v>
      </c>
      <c r="MO29" s="4">
        <v>-9.7134918135135195E-2</v>
      </c>
      <c r="MP29" s="4">
        <v>-6.7693776689189203E-2</v>
      </c>
      <c r="MQ29" s="4">
        <v>0.46435724703513498</v>
      </c>
      <c r="MR29" s="4">
        <v>0.59370483266216201</v>
      </c>
      <c r="MS29" s="4">
        <v>9.54282178216216E-2</v>
      </c>
      <c r="MT29" s="4">
        <v>9.7441434535135096E-2</v>
      </c>
      <c r="MU29" s="4">
        <v>5.3533094113513501E-2</v>
      </c>
      <c r="MV29" s="4">
        <v>5.1317297586486503E-2</v>
      </c>
      <c r="MW29" s="4">
        <v>4.2111644186486497E-2</v>
      </c>
      <c r="MX29" s="4">
        <v>4.63587659054054E-2</v>
      </c>
      <c r="MY29" s="4">
        <v>0.44097907923243201</v>
      </c>
      <c r="MZ29" s="4">
        <v>0.47521592572432397</v>
      </c>
      <c r="NA29" s="4">
        <v>0.46280438504594601</v>
      </c>
      <c r="NB29" s="4">
        <v>0.49796093707297301</v>
      </c>
      <c r="NC29" s="4">
        <v>-0.101570924081081</v>
      </c>
      <c r="ND29" s="4">
        <v>-9.7588656162162196E-2</v>
      </c>
      <c r="NE29" s="4">
        <v>0.46280438504594601</v>
      </c>
      <c r="NF29" s="4">
        <v>0.49796093707297301</v>
      </c>
      <c r="NG29" s="4">
        <v>0.28621663241666701</v>
      </c>
      <c r="NH29" s="4">
        <v>0.453545734888889</v>
      </c>
      <c r="NI29" s="4">
        <v>0.263886042833333</v>
      </c>
      <c r="NJ29" s="4">
        <v>0.37452225652777799</v>
      </c>
      <c r="NK29" s="4">
        <v>0.53607642499999997</v>
      </c>
      <c r="NL29" s="4">
        <v>0.48430083972222199</v>
      </c>
      <c r="NM29" s="4">
        <v>0.37501984124999999</v>
      </c>
      <c r="NN29" s="4">
        <v>0.54746140461111104</v>
      </c>
      <c r="NO29" s="4">
        <v>0.50068111822222205</v>
      </c>
      <c r="NP29" s="4">
        <v>0.27396634349999999</v>
      </c>
      <c r="NQ29" s="4">
        <v>0.44362222222222197</v>
      </c>
      <c r="NR29" s="4">
        <v>0.27267416222222202</v>
      </c>
      <c r="NS29" s="4">
        <v>35.799999999999997</v>
      </c>
      <c r="NT29" s="4">
        <v>33</v>
      </c>
      <c r="NU29" s="4">
        <v>8.93611111111111</v>
      </c>
      <c r="NV29" s="4">
        <v>54.797222222222203</v>
      </c>
      <c r="NW29" s="4">
        <v>54.565555555555498</v>
      </c>
      <c r="NX29" s="4">
        <v>38.415555555555599</v>
      </c>
      <c r="NY29" s="4">
        <v>38.468333333333298</v>
      </c>
      <c r="NZ29" s="4">
        <v>0.47062972777777801</v>
      </c>
      <c r="OA29" s="4">
        <v>0.421848552777778</v>
      </c>
      <c r="OB29" s="4">
        <v>53.336666666666702</v>
      </c>
      <c r="OC29" s="4">
        <v>50.546944444444399</v>
      </c>
      <c r="OD29" s="4">
        <v>54.5</v>
      </c>
      <c r="OE29" s="4">
        <f t="shared" si="70"/>
        <v>1.1633333333332985</v>
      </c>
      <c r="OF29" s="4">
        <f t="shared" si="71"/>
        <v>3.9530555555556006</v>
      </c>
      <c r="OG29" s="4">
        <v>1756.0572222222199</v>
      </c>
      <c r="OH29" s="4">
        <v>1692.7171111111099</v>
      </c>
      <c r="OI29" s="4">
        <v>0.18676692678611101</v>
      </c>
      <c r="OJ29" s="4">
        <v>0.17676040058611101</v>
      </c>
      <c r="OK29" s="4">
        <v>0.14345189750000001</v>
      </c>
      <c r="OL29" s="4">
        <v>0.127179408463889</v>
      </c>
      <c r="OM29" s="4">
        <v>0.104611653525</v>
      </c>
      <c r="ON29" s="4">
        <v>8.2793518330555496E-2</v>
      </c>
      <c r="OO29" s="4">
        <v>6.03816687055556E-2</v>
      </c>
      <c r="OP29" s="4">
        <v>3.21783977305556E-2</v>
      </c>
      <c r="OQ29" s="4">
        <v>4.4514412597222199E-2</v>
      </c>
      <c r="OR29" s="4">
        <v>5.0695569425000003E-2</v>
      </c>
      <c r="OS29" s="4">
        <v>0.33494473696944399</v>
      </c>
      <c r="OT29" s="4">
        <v>0.33970446840833302</v>
      </c>
      <c r="OU29" s="4">
        <v>0.332812524008333</v>
      </c>
      <c r="OV29" s="4">
        <v>0.30329488068333299</v>
      </c>
      <c r="OW29" s="4">
        <v>0.15809239119444399</v>
      </c>
      <c r="OX29" s="4">
        <v>0.17340673243888899</v>
      </c>
      <c r="OY29" s="4">
        <v>0.45978199758611099</v>
      </c>
      <c r="OZ29" s="4">
        <v>0.43170284211111098</v>
      </c>
      <c r="PA29" s="4">
        <v>0.41921681557500001</v>
      </c>
      <c r="PB29" s="4">
        <v>0.57546089300833303</v>
      </c>
      <c r="PC29" s="4">
        <v>0.44269562756388903</v>
      </c>
      <c r="PD29" s="4">
        <v>0.58553366530833295</v>
      </c>
      <c r="PE29" s="4">
        <v>0.267112309736111</v>
      </c>
      <c r="PF29" s="4">
        <v>0.300664217561111</v>
      </c>
      <c r="PG29" s="4">
        <v>0.23547124211666701</v>
      </c>
      <c r="PH29" s="4">
        <v>0.27145027367222202</v>
      </c>
      <c r="PI29" s="4">
        <v>-0.11376130636111099</v>
      </c>
      <c r="PJ29" s="4">
        <v>-6.1026441083333299E-2</v>
      </c>
      <c r="PK29" s="4">
        <v>0.44269562756388903</v>
      </c>
      <c r="PL29" s="4">
        <v>0.58553366530833295</v>
      </c>
      <c r="PM29" s="4">
        <v>0.272203869769231</v>
      </c>
      <c r="PN29" s="4">
        <v>0.42375596461538501</v>
      </c>
      <c r="PO29" s="4">
        <v>0.251342290717949</v>
      </c>
      <c r="PP29" s="4">
        <v>0.35236514087179499</v>
      </c>
      <c r="PQ29" s="4">
        <v>0.51805423658974403</v>
      </c>
      <c r="PR29" s="4">
        <v>0.46749327025641002</v>
      </c>
      <c r="PS29" s="4">
        <v>0.35677957153846102</v>
      </c>
      <c r="PT29" s="4">
        <v>0.52227868889743601</v>
      </c>
      <c r="PU29" s="4">
        <v>0.49138472458974403</v>
      </c>
      <c r="PV29" s="4">
        <v>0.26412571046153799</v>
      </c>
      <c r="PW29" s="4">
        <v>0.41582051282051302</v>
      </c>
      <c r="PX29" s="4">
        <v>0.25575259738461498</v>
      </c>
      <c r="PY29" s="4">
        <v>24.51</v>
      </c>
      <c r="PZ29" s="4">
        <v>22.966153846153802</v>
      </c>
      <c r="QA29" s="4">
        <v>27.753589743589799</v>
      </c>
      <c r="QB29" s="4">
        <v>40.087692307692301</v>
      </c>
      <c r="QC29" s="4">
        <v>39.456666666666699</v>
      </c>
      <c r="QD29" s="4">
        <v>26.07</v>
      </c>
      <c r="QE29" s="4">
        <v>25.94</v>
      </c>
      <c r="QF29" s="4">
        <v>0.391054876923077</v>
      </c>
      <c r="QG29" s="4">
        <v>0.34298291282051302</v>
      </c>
      <c r="QH29" s="4">
        <v>51.794871794871803</v>
      </c>
      <c r="QI29" s="4">
        <v>49.29</v>
      </c>
      <c r="QJ29" s="4">
        <v>58</v>
      </c>
      <c r="QK29" s="4">
        <f t="shared" si="72"/>
        <v>6.2051282051281973</v>
      </c>
      <c r="QL29" s="4">
        <f t="shared" si="73"/>
        <v>8.7100000000000009</v>
      </c>
      <c r="QM29" s="4">
        <v>1720.36153846154</v>
      </c>
      <c r="QN29" s="4">
        <v>1664.1845384615399</v>
      </c>
      <c r="QO29" s="4">
        <v>0.18816498515641</v>
      </c>
      <c r="QP29" s="4">
        <v>0.18901777306923101</v>
      </c>
      <c r="QQ29" s="4">
        <v>0.15867617368461501</v>
      </c>
      <c r="QR29" s="4">
        <v>0.13982880608461501</v>
      </c>
      <c r="QS29" s="4">
        <v>0.113382763169231</v>
      </c>
      <c r="QT29" s="4">
        <v>9.8874757956410195E-2</v>
      </c>
      <c r="QU29" s="4">
        <v>8.3269122443589694E-2</v>
      </c>
      <c r="QV29" s="4">
        <v>4.8514652066666698E-2</v>
      </c>
      <c r="QW29" s="4">
        <v>3.0407825010256399E-2</v>
      </c>
      <c r="QX29" s="4">
        <v>5.0612717056410302E-2</v>
      </c>
      <c r="QY29" s="4">
        <v>0.342483564564103</v>
      </c>
      <c r="QZ29" s="4">
        <v>0.34543629323589697</v>
      </c>
      <c r="RA29" s="4">
        <v>0.32817161274615397</v>
      </c>
      <c r="RB29" s="4">
        <v>0.30980634521282102</v>
      </c>
      <c r="RC29" s="4">
        <v>0.164984629382051</v>
      </c>
      <c r="RD29" s="4">
        <v>0.16746306639743599</v>
      </c>
      <c r="RE29" s="4">
        <v>0.46400304913589702</v>
      </c>
      <c r="RF29" s="4">
        <v>0.47078311871025602</v>
      </c>
      <c r="RG29" s="4">
        <v>0.26275043724615399</v>
      </c>
      <c r="RH29" s="4">
        <v>0.650101993387179</v>
      </c>
      <c r="RI29" s="4">
        <v>0.28346868957948701</v>
      </c>
      <c r="RJ29" s="4">
        <v>0.67732138186666602</v>
      </c>
      <c r="RK29" s="4">
        <v>0.18322805815641</v>
      </c>
      <c r="RL29" s="4">
        <v>0.256404916928205</v>
      </c>
      <c r="RM29" s="4">
        <v>0.159151849628205</v>
      </c>
      <c r="RN29" s="4">
        <v>0.231189829594872</v>
      </c>
      <c r="RO29" s="4">
        <v>-0.15361999771794899</v>
      </c>
      <c r="RP29" s="4">
        <v>-9.1393565948718003E-2</v>
      </c>
      <c r="RQ29" s="4">
        <v>0.28346868957948701</v>
      </c>
      <c r="RR29" s="4">
        <v>0.67732138186666602</v>
      </c>
      <c r="RS29" s="4">
        <v>0.109066125553846</v>
      </c>
      <c r="RT29" s="4">
        <v>0.123723684871795</v>
      </c>
      <c r="RU29" s="4">
        <v>6.5716177723076905E-2</v>
      </c>
      <c r="RV29" s="4">
        <v>6.8334978738461505E-2</v>
      </c>
      <c r="RW29" s="4">
        <v>4.3676993192307702E-2</v>
      </c>
      <c r="RX29" s="4">
        <v>5.5886743807692298E-2</v>
      </c>
      <c r="RY29" s="4">
        <v>0.40078684281794902</v>
      </c>
      <c r="RZ29" s="4">
        <v>0.45162201214615399</v>
      </c>
      <c r="SA29" s="4">
        <v>0.42479854926666699</v>
      </c>
      <c r="SB29" s="4">
        <v>0.47963149264359001</v>
      </c>
      <c r="SC29" s="4">
        <v>-0.123112099871795</v>
      </c>
      <c r="SD29" s="4">
        <v>-0.127739014564103</v>
      </c>
      <c r="SE29" s="4">
        <v>0.42479854926666699</v>
      </c>
      <c r="SF29" s="4">
        <v>0.47963149264359001</v>
      </c>
      <c r="SG29" s="4">
        <v>0.26276215110810802</v>
      </c>
      <c r="SH29" s="4">
        <v>0.38008999802702698</v>
      </c>
      <c r="SI29" s="4">
        <v>0.22832863535135101</v>
      </c>
      <c r="SJ29" s="4">
        <v>0.32190769391891899</v>
      </c>
      <c r="SK29" s="4">
        <v>0.48092404335135103</v>
      </c>
      <c r="SL29" s="4">
        <v>0.40515050937837799</v>
      </c>
      <c r="SM29" s="4">
        <v>0.32192680991891898</v>
      </c>
      <c r="SN29" s="4">
        <v>0.47763345437837801</v>
      </c>
      <c r="SO29" s="4">
        <v>0.429570088243243</v>
      </c>
      <c r="SP29" s="4">
        <v>0.25056935108108103</v>
      </c>
      <c r="SQ29" s="4">
        <v>0.37960587878378399</v>
      </c>
      <c r="SR29" s="4">
        <v>0.243416106432432</v>
      </c>
      <c r="SS29" s="4">
        <v>22.39</v>
      </c>
      <c r="ST29" s="4">
        <v>20.409729729729701</v>
      </c>
      <c r="SU29" s="4">
        <v>25.12</v>
      </c>
      <c r="SV29" s="4">
        <v>36.316756756756803</v>
      </c>
      <c r="SW29" s="4">
        <v>35.041351351351402</v>
      </c>
      <c r="SX29" s="4">
        <v>22.968648648648699</v>
      </c>
      <c r="SY29" s="4">
        <v>22.860810810810801</v>
      </c>
      <c r="SZ29" s="4">
        <v>0.36874609459459501</v>
      </c>
      <c r="TA29" s="4">
        <v>0.30532481891891899</v>
      </c>
      <c r="TB29" s="4">
        <v>54.212972972972999</v>
      </c>
      <c r="TC29" s="4">
        <v>53.192432432432398</v>
      </c>
      <c r="TD29" s="4">
        <v>62</v>
      </c>
      <c r="TE29" s="4">
        <f t="shared" si="74"/>
        <v>7.7870270270270012</v>
      </c>
      <c r="TF29" s="4">
        <f t="shared" si="75"/>
        <v>8.8075675675676024</v>
      </c>
      <c r="TG29" s="4">
        <v>1775.9370810810799</v>
      </c>
      <c r="TH29" s="4">
        <v>1752.7763513513501</v>
      </c>
      <c r="TI29" s="4">
        <v>0.19459617233513499</v>
      </c>
      <c r="TJ29" s="4">
        <v>0.19721628788378401</v>
      </c>
      <c r="TK29" s="4">
        <v>0.14320534882972999</v>
      </c>
      <c r="TL29" s="4">
        <v>0.114154926808108</v>
      </c>
      <c r="TM29" s="4">
        <v>0.114238461556757</v>
      </c>
      <c r="TN29" s="4">
        <v>0.116371235989189</v>
      </c>
      <c r="TO29" s="4">
        <v>6.17310478243243E-2</v>
      </c>
      <c r="TP29" s="4">
        <v>3.1705328067567602E-2</v>
      </c>
      <c r="TQ29" s="4">
        <v>5.2886502732432401E-2</v>
      </c>
      <c r="TR29" s="4">
        <v>8.4988373710810805E-2</v>
      </c>
      <c r="TS29" s="4">
        <v>0.32470188422973001</v>
      </c>
      <c r="TT29" s="4">
        <v>0.355357125159459</v>
      </c>
      <c r="TU29" s="4">
        <v>0.31169150703513498</v>
      </c>
      <c r="TV29" s="4">
        <v>0.29250048938648598</v>
      </c>
      <c r="TW29" s="4">
        <v>0.13890117467026999</v>
      </c>
      <c r="TX29" s="4">
        <v>0.17018504285945901</v>
      </c>
      <c r="TY29" s="4">
        <v>0.48393848</v>
      </c>
      <c r="TZ29" s="4">
        <v>0.494115320527027</v>
      </c>
      <c r="UA29" s="4">
        <v>0.46224645348378401</v>
      </c>
      <c r="UB29" s="4">
        <v>0.71268093815405398</v>
      </c>
      <c r="UC29" s="4">
        <v>0.48838716032162199</v>
      </c>
      <c r="UD29" s="4">
        <v>0.73024430374324301</v>
      </c>
      <c r="UE29" s="4">
        <v>0.30565522287297298</v>
      </c>
      <c r="UF29" s="4">
        <v>0.46129246369729698</v>
      </c>
      <c r="UG29" s="4">
        <v>0.26954586253783802</v>
      </c>
      <c r="UH29" s="4">
        <v>0.42014292682162202</v>
      </c>
      <c r="UI29" s="4">
        <v>-0.116049600837838</v>
      </c>
      <c r="UJ29" s="4">
        <v>-6.0763693572973003E-2</v>
      </c>
      <c r="UK29" s="4">
        <v>0.48838716032162199</v>
      </c>
      <c r="UL29" s="4">
        <v>0.73024430374324301</v>
      </c>
      <c r="UM29" s="4">
        <v>0.11352093867837799</v>
      </c>
      <c r="UN29" s="4">
        <v>0.12614587679459499</v>
      </c>
      <c r="UO29" s="4">
        <v>7.2275282643243205E-2</v>
      </c>
      <c r="UP29" s="4">
        <v>7.5255135067567605E-2</v>
      </c>
      <c r="UQ29" s="4">
        <v>4.1609470000000003E-2</v>
      </c>
      <c r="UR29" s="4">
        <v>5.14111301027027E-2</v>
      </c>
      <c r="US29" s="4">
        <v>0.36520814138378399</v>
      </c>
      <c r="UT29" s="4">
        <v>0.407299287056757</v>
      </c>
      <c r="UU29" s="4">
        <v>0.388458471808108</v>
      </c>
      <c r="UV29" s="4">
        <v>0.43561918954594597</v>
      </c>
      <c r="UW29" s="4">
        <v>-0.13457807237837799</v>
      </c>
      <c r="UX29" s="4">
        <v>-0.13974012775675701</v>
      </c>
      <c r="UY29" s="4">
        <v>0.388458471808108</v>
      </c>
      <c r="UZ29" s="4">
        <v>0.43561918954594597</v>
      </c>
      <c r="VA29" s="4">
        <v>0.22735860866666699</v>
      </c>
      <c r="VB29" s="4">
        <v>0.33521073758333297</v>
      </c>
      <c r="VC29" s="4">
        <v>0.20550655239583299</v>
      </c>
      <c r="VD29" s="4">
        <v>0.28076492531250002</v>
      </c>
      <c r="VE29" s="4">
        <v>0.434688239895833</v>
      </c>
      <c r="VF29" s="4">
        <v>0.38865216274999997</v>
      </c>
      <c r="VG29" s="4">
        <v>0.29218697975000002</v>
      </c>
      <c r="VH29" s="4">
        <v>0.4586315319375</v>
      </c>
      <c r="VI29" s="4">
        <v>0.40851172270833302</v>
      </c>
      <c r="VJ29" s="4">
        <v>0.22137407781249999</v>
      </c>
      <c r="VK29" s="4">
        <v>0.33693068070833299</v>
      </c>
      <c r="VL29" s="4">
        <v>0.21895999670833299</v>
      </c>
      <c r="VM29" s="4">
        <v>32.313749999999999</v>
      </c>
      <c r="VN29" s="4">
        <v>31.855625</v>
      </c>
      <c r="VO29" s="4">
        <v>15.297708333333301</v>
      </c>
      <c r="VP29" s="4">
        <v>41.097916666666698</v>
      </c>
      <c r="VQ29" s="4">
        <v>39.316875000000003</v>
      </c>
      <c r="VR29" s="4">
        <v>33.909999999999997</v>
      </c>
      <c r="VS29" s="4">
        <v>33.960416666666703</v>
      </c>
      <c r="VT29" s="4">
        <v>0.197881741666667</v>
      </c>
      <c r="VU29" s="4">
        <v>0.134159986875</v>
      </c>
      <c r="VV29" s="4">
        <v>58.695833333333297</v>
      </c>
      <c r="VW29" s="4">
        <v>57.314999999999998</v>
      </c>
      <c r="VX29" s="4">
        <v>68.099999999999994</v>
      </c>
      <c r="VY29" s="4">
        <f t="shared" si="76"/>
        <v>9.404166666666697</v>
      </c>
      <c r="VZ29" s="4">
        <f t="shared" si="77"/>
        <v>10.784999999999997</v>
      </c>
      <c r="WA29" s="4">
        <f t="shared" si="78"/>
        <v>10.094583333333347</v>
      </c>
      <c r="WB29" s="4">
        <v>1877.6947500000001</v>
      </c>
      <c r="WC29" s="4">
        <v>1846.3557499999999</v>
      </c>
      <c r="WD29" s="4">
        <v>0.22145319215208301</v>
      </c>
      <c r="WE29" s="4">
        <v>0.21307310593333301</v>
      </c>
      <c r="WF29" s="4">
        <v>0.166036495552083</v>
      </c>
      <c r="WG29" s="4">
        <v>0.16067322689791699</v>
      </c>
      <c r="WH29" s="4">
        <v>0.152880739429167</v>
      </c>
      <c r="WI29" s="4">
        <v>0.12746300970624999</v>
      </c>
      <c r="WJ29" s="4">
        <f t="shared" si="79"/>
        <v>0.14017187456770849</v>
      </c>
      <c r="WK29" s="4">
        <v>9.6147985227083302E-2</v>
      </c>
      <c r="WL29" s="4">
        <v>7.3588121325000005E-2</v>
      </c>
      <c r="WM29" s="4">
        <v>5.7600486781250002E-2</v>
      </c>
      <c r="WN29" s="4">
        <v>5.4516258579166699E-2</v>
      </c>
      <c r="WO29" s="4">
        <v>0.35348875264791702</v>
      </c>
      <c r="WP29" s="4">
        <v>0.35593534028750001</v>
      </c>
      <c r="WQ29" s="4">
        <v>0.34865273867500002</v>
      </c>
      <c r="WR29" s="4">
        <v>0.31103300370624998</v>
      </c>
      <c r="WS29" s="4">
        <v>0.14320382682083299</v>
      </c>
      <c r="WT29" s="4">
        <v>0.15477118805000001</v>
      </c>
      <c r="WU29" s="4">
        <v>0.57112350359166697</v>
      </c>
      <c r="WV29" s="4">
        <v>0.55058964243749997</v>
      </c>
      <c r="WW29" s="4">
        <v>0.375773589427083</v>
      </c>
      <c r="WX29" s="4">
        <v>-0.42033207641666698</v>
      </c>
      <c r="WY29" s="4">
        <v>0.40835345708541698</v>
      </c>
      <c r="WZ29" s="4">
        <v>-0.42409287561666698</v>
      </c>
      <c r="XA29" s="4">
        <v>0.29636735397708303</v>
      </c>
      <c r="XB29" s="4">
        <v>0.25031170787916701</v>
      </c>
      <c r="XC29" s="4">
        <v>0.25691923095416702</v>
      </c>
      <c r="XD29" s="4">
        <v>0.21998186559583299</v>
      </c>
      <c r="XE29" s="4">
        <v>-0.174884441375</v>
      </c>
      <c r="XF29" s="4">
        <v>-0.13576179475</v>
      </c>
      <c r="XG29" s="4">
        <v>0.40835345708541698</v>
      </c>
      <c r="XH29" s="4">
        <v>-0.42409287561666698</v>
      </c>
      <c r="XI29" s="4">
        <v>0.16939876603750001</v>
      </c>
      <c r="XJ29" s="4">
        <v>0.19549277467500001</v>
      </c>
      <c r="XK29" s="4">
        <v>0.10273898263125</v>
      </c>
      <c r="XL29" s="4">
        <v>0.11401378938541699</v>
      </c>
      <c r="XM29" s="4">
        <v>6.7991883860416699E-2</v>
      </c>
      <c r="XN29" s="4">
        <v>8.3531867856249997E-2</v>
      </c>
      <c r="XO29" s="4">
        <v>0.40421152509583302</v>
      </c>
      <c r="XP29" s="4">
        <v>0.43019482518958302</v>
      </c>
      <c r="XQ29" s="4">
        <v>0.44365153359999998</v>
      </c>
      <c r="XR29" s="4">
        <v>0.475555754085417</v>
      </c>
      <c r="XS29" s="4">
        <v>-0.18524622839583299</v>
      </c>
      <c r="XT29" s="4">
        <v>-0.203655408875</v>
      </c>
      <c r="XU29" s="4">
        <v>0.44365153359999998</v>
      </c>
      <c r="XV29" s="4">
        <v>0.475555754085417</v>
      </c>
      <c r="XW29" s="4">
        <v>0.18614072497619</v>
      </c>
      <c r="XX29" s="4">
        <v>0.247495731404762</v>
      </c>
      <c r="XY29" s="4">
        <v>0.16599245640476201</v>
      </c>
      <c r="XZ29" s="4">
        <v>0.21321381142857099</v>
      </c>
      <c r="YA29" s="4">
        <v>0.41545398011904799</v>
      </c>
      <c r="YB29" s="4">
        <v>0.329508943547619</v>
      </c>
      <c r="YC29" s="4">
        <v>0.22327410561904801</v>
      </c>
      <c r="YD29" s="4">
        <v>0.41125541126190501</v>
      </c>
      <c r="YE29" s="4">
        <v>0.34717261900000002</v>
      </c>
      <c r="YF29" s="4">
        <v>0.17356763416666701</v>
      </c>
      <c r="YG29" s="4">
        <v>0.24441691447618999</v>
      </c>
      <c r="YH29" s="4">
        <v>0.16964752566666699</v>
      </c>
      <c r="YI29" s="4">
        <v>0.12995238095238101</v>
      </c>
      <c r="YJ29" s="4">
        <v>0.16738095238095199</v>
      </c>
      <c r="YK29" s="4">
        <v>8.1000000000000003E-2</v>
      </c>
      <c r="YL29" s="4">
        <v>0.13188095238095199</v>
      </c>
      <c r="YM29" s="4">
        <v>0.161047619047619</v>
      </c>
      <c r="YN29" s="4">
        <v>9.1214285714285706E-2</v>
      </c>
      <c r="YO29" s="4">
        <v>0.12995238095238101</v>
      </c>
      <c r="YP29" s="4">
        <v>0.16650000000000001</v>
      </c>
      <c r="YQ29" s="4">
        <v>8.30238095238095E-2</v>
      </c>
      <c r="YR29" s="4">
        <v>0.132690476190476</v>
      </c>
      <c r="YS29" s="4">
        <v>0.162190476190476</v>
      </c>
      <c r="YT29" s="4">
        <v>8.9357142857142899E-2</v>
      </c>
      <c r="YU29" s="4">
        <v>32.369999999999997</v>
      </c>
      <c r="YV29" s="4">
        <v>30.547142857142799</v>
      </c>
      <c r="YW29" s="4">
        <v>18.2059523809524</v>
      </c>
      <c r="YX29" s="4">
        <v>36.563095238095201</v>
      </c>
      <c r="YY29" s="4">
        <v>34.060476190476201</v>
      </c>
      <c r="YZ29" s="4">
        <v>33.422619047619101</v>
      </c>
      <c r="ZA29" s="4">
        <v>33.422619047619101</v>
      </c>
      <c r="ZB29" s="4">
        <v>8.6388454761904807E-2</v>
      </c>
      <c r="ZC29" s="4">
        <v>1.82370977619048E-2</v>
      </c>
      <c r="ZD29" s="4">
        <v>61.617857142857098</v>
      </c>
      <c r="ZE29" s="4">
        <v>61.373095238095203</v>
      </c>
      <c r="ZF29" s="4">
        <v>80.900000000000006</v>
      </c>
      <c r="ZG29" s="4">
        <f t="shared" si="80"/>
        <v>19.282142857142908</v>
      </c>
      <c r="ZH29" s="4">
        <f t="shared" si="81"/>
        <v>19.526904761904802</v>
      </c>
      <c r="ZI29" s="4">
        <v>1944.03185714286</v>
      </c>
      <c r="ZJ29" s="4">
        <v>1938.46404761905</v>
      </c>
      <c r="ZK29" s="4">
        <v>0.29552823517380999</v>
      </c>
      <c r="ZL29" s="4">
        <v>0.31778290740476201</v>
      </c>
      <c r="ZM29" s="4">
        <v>0.21716223544523799</v>
      </c>
      <c r="ZN29" s="4">
        <v>0.21376727579761901</v>
      </c>
      <c r="ZO29" s="4">
        <v>0.25432050431666697</v>
      </c>
      <c r="ZP29" s="4">
        <v>0.25054403124285701</v>
      </c>
      <c r="ZQ29" s="4">
        <v>0.17414711288571399</v>
      </c>
      <c r="ZR29" s="4">
        <v>0.142540480066667</v>
      </c>
      <c r="ZS29" s="4">
        <v>8.4018051361904794E-2</v>
      </c>
      <c r="ZT29" s="4">
        <v>0.11263426867619</v>
      </c>
      <c r="ZU29" s="4">
        <v>0.415307146433333</v>
      </c>
      <c r="ZV29" s="4">
        <v>0.42526604409523799</v>
      </c>
      <c r="ZW29" s="4">
        <v>0.40570422522142902</v>
      </c>
      <c r="ZX29" s="4">
        <v>0.37743190698809498</v>
      </c>
      <c r="ZY29" s="4">
        <v>0.13630986220476199</v>
      </c>
      <c r="ZZ29" s="4">
        <v>0.124186740557143</v>
      </c>
      <c r="AAA29" s="4">
        <v>0.84683436240476195</v>
      </c>
      <c r="AAB29" s="4">
        <v>0.95967808130476195</v>
      </c>
      <c r="AAC29" s="4">
        <v>0.33229079555952401</v>
      </c>
      <c r="AAD29" s="4">
        <v>0.44260427618095199</v>
      </c>
      <c r="AAE29" s="4">
        <v>0.38304351014523802</v>
      </c>
      <c r="AAF29" s="4">
        <v>0.49067453242619002</v>
      </c>
      <c r="AAG29" s="4">
        <v>0.33751837622619002</v>
      </c>
      <c r="AAH29" s="4">
        <v>0.39572359817380998</v>
      </c>
      <c r="AAI29" s="4">
        <v>0.28265912807142901</v>
      </c>
      <c r="AAJ29" s="4">
        <v>0.33611155633571399</v>
      </c>
      <c r="AAK29" s="4">
        <v>-0.29536578883333298</v>
      </c>
      <c r="AAL29" s="4">
        <v>-0.24597849907142899</v>
      </c>
      <c r="AAM29" s="4">
        <v>0.64287876705238101</v>
      </c>
      <c r="AAN29" s="4">
        <v>1.35365413705714</v>
      </c>
      <c r="AAO29" s="4">
        <v>0.28244791866428598</v>
      </c>
      <c r="AAP29" s="4">
        <v>0.34032853645952399</v>
      </c>
      <c r="AAQ29" s="4">
        <v>0.18983860068809499</v>
      </c>
      <c r="AAR29" s="4">
        <v>0.227647359121429</v>
      </c>
      <c r="AAS29" s="4">
        <v>9.8849607200000106E-2</v>
      </c>
      <c r="AAT29" s="4">
        <v>0.123529603647619</v>
      </c>
      <c r="AAU29" s="4">
        <v>0.35313348387142901</v>
      </c>
      <c r="AAV29" s="4">
        <v>0.36699558653571401</v>
      </c>
      <c r="AAW29" s="4">
        <v>0.41327747976190499</v>
      </c>
      <c r="AAX29" s="4">
        <v>0.43895867671190503</v>
      </c>
      <c r="AAY29" s="4">
        <v>-0.31539933080952398</v>
      </c>
      <c r="AAZ29" s="4">
        <v>-0.36670299288095198</v>
      </c>
      <c r="ABA29" s="4">
        <v>0.70941518182381003</v>
      </c>
      <c r="ABB29" s="4">
        <v>0.79035593786190494</v>
      </c>
      <c r="ABC29" s="4">
        <v>0.14766864692307699</v>
      </c>
      <c r="ABD29" s="4">
        <v>0.16634356907692299</v>
      </c>
      <c r="ABE29" s="4">
        <v>0.122863355051282</v>
      </c>
      <c r="ABF29" s="4">
        <v>0.16520686630769199</v>
      </c>
      <c r="ABG29" s="4">
        <v>0.43589001087179502</v>
      </c>
      <c r="ABH29" s="4">
        <v>0.31963428335897398</v>
      </c>
      <c r="ABI29" s="4">
        <v>0.16315641025641001</v>
      </c>
      <c r="ABJ29" s="4">
        <v>0.40871606407692301</v>
      </c>
      <c r="ABK29" s="4">
        <v>0.29447895102564098</v>
      </c>
      <c r="ABL29" s="4">
        <v>0.13183541992307701</v>
      </c>
      <c r="ABM29" s="4">
        <v>0.15707892905128201</v>
      </c>
      <c r="ABN29" s="4">
        <v>0.134926958820513</v>
      </c>
      <c r="ABO29" s="4">
        <v>0.106897435897436</v>
      </c>
      <c r="ABP29" s="4">
        <v>0.15389743589743601</v>
      </c>
      <c r="ABQ29" s="4">
        <v>4.9435897435897401E-2</v>
      </c>
      <c r="ABR29" s="4">
        <v>0.109666666666667</v>
      </c>
      <c r="ABS29" s="4">
        <v>0.14856410256410299</v>
      </c>
      <c r="ABT29" s="4">
        <v>5.5512820512820499E-2</v>
      </c>
      <c r="ABU29" s="4">
        <v>0.107538461538462</v>
      </c>
      <c r="ABV29" s="4">
        <v>0.15425641025640999</v>
      </c>
      <c r="ABW29" s="4">
        <v>4.9820512820512801E-2</v>
      </c>
      <c r="ABX29" s="4">
        <v>0.110948717948718</v>
      </c>
      <c r="ABY29" s="4">
        <v>0.15005128205128199</v>
      </c>
      <c r="ABZ29" s="4">
        <v>5.3384615384615398E-2</v>
      </c>
      <c r="ACA29" s="4">
        <v>26.663846153846102</v>
      </c>
      <c r="ACB29" s="4">
        <v>25.097435897435901</v>
      </c>
      <c r="ACC29" s="4">
        <v>14.345641025640999</v>
      </c>
      <c r="ACD29" s="4">
        <v>27.4087179487179</v>
      </c>
      <c r="ACE29" s="4">
        <v>26.360256410256401</v>
      </c>
      <c r="ACF29" s="4">
        <v>27.007692307692299</v>
      </c>
      <c r="ACG29" s="4">
        <v>27.073333333333299</v>
      </c>
      <c r="ACH29" s="4">
        <v>1.2545356025641E-2</v>
      </c>
      <c r="ACI29" s="4">
        <v>-1.45161500769231E-2</v>
      </c>
      <c r="ACJ29" s="4">
        <v>54.412820512820502</v>
      </c>
      <c r="ACK29" s="4">
        <v>53.9761538461538</v>
      </c>
      <c r="ACL29" s="4">
        <v>97.1</v>
      </c>
      <c r="ACM29" s="4">
        <f t="shared" si="82"/>
        <v>42.687179487179492</v>
      </c>
      <c r="ACN29" s="4">
        <f t="shared" si="83"/>
        <v>43.123846153846195</v>
      </c>
      <c r="ACO29" s="4">
        <f t="shared" si="84"/>
        <v>42.90551282051284</v>
      </c>
      <c r="ACP29" s="4">
        <v>1668.6004871794901</v>
      </c>
      <c r="ACQ29" s="4">
        <v>1658.74782051282</v>
      </c>
      <c r="ACR29" s="4">
        <v>0.428391659297436</v>
      </c>
      <c r="ACS29" s="4">
        <v>0.44357306195128199</v>
      </c>
      <c r="ACT29" s="4">
        <v>0.28679974411025599</v>
      </c>
      <c r="ACU29" s="4">
        <v>0.31735700730769201</v>
      </c>
      <c r="ACV29" s="4">
        <v>0.44468829322307701</v>
      </c>
      <c r="ACW29" s="4">
        <v>0.44254220487179502</v>
      </c>
      <c r="ACX29" s="4">
        <v>0.30501541955640998</v>
      </c>
      <c r="ACY29" s="4">
        <v>0.315805112728205</v>
      </c>
      <c r="ACZ29" s="4">
        <v>0.16188636724615399</v>
      </c>
      <c r="ADA29" s="4">
        <v>0.14906560365128199</v>
      </c>
      <c r="ADB29" s="4">
        <v>0.502939207158974</v>
      </c>
      <c r="ADC29" s="4">
        <v>0.55434794241794905</v>
      </c>
      <c r="ADD29" s="4">
        <v>0.51141741333333302</v>
      </c>
      <c r="ADE29" s="4">
        <v>0.48775938267435898</v>
      </c>
      <c r="ADF29" s="4">
        <v>9.4496799297435902E-2</v>
      </c>
      <c r="ADG29" s="4">
        <v>0.146215455733333</v>
      </c>
      <c r="ADH29" s="4">
        <v>1.51381237377949</v>
      </c>
      <c r="ADI29" s="4">
        <v>1.66155781559487</v>
      </c>
      <c r="ADJ29" s="4">
        <v>0.365645066115385</v>
      </c>
      <c r="ADK29" s="4">
        <v>0.32895049806666699</v>
      </c>
      <c r="ADL29" s="4">
        <v>0.45325583882051301</v>
      </c>
      <c r="ADM29" s="4">
        <v>0.409947577884615</v>
      </c>
      <c r="ADN29" s="4">
        <v>0.46405219950256399</v>
      </c>
      <c r="ADO29" s="4">
        <v>0.40958937273846202</v>
      </c>
      <c r="ADP29" s="4">
        <v>0.37797927445128199</v>
      </c>
      <c r="ADQ29" s="4">
        <v>0.328408508451282</v>
      </c>
      <c r="ADR29" s="4">
        <v>-0.465899277</v>
      </c>
      <c r="ADS29" s="4">
        <v>-0.47730706607692303</v>
      </c>
      <c r="ADT29" s="4">
        <v>0.84525212021282004</v>
      </c>
      <c r="ADU29" s="4">
        <v>0.772771515561539</v>
      </c>
      <c r="ADV29" s="4">
        <v>0.46317924358461499</v>
      </c>
      <c r="ADW29" s="4">
        <v>0.50905959890769203</v>
      </c>
      <c r="ADX29" s="4">
        <v>0.34051757580512798</v>
      </c>
      <c r="ADY29" s="4">
        <v>0.36886951898461601</v>
      </c>
      <c r="ADZ29" s="4">
        <v>0.14856126702307701</v>
      </c>
      <c r="AEA29" s="4">
        <v>0.17696870813076901</v>
      </c>
      <c r="AEB29" s="4">
        <v>0.32140598059999997</v>
      </c>
      <c r="AEC29" s="4">
        <v>0.34991274540769202</v>
      </c>
      <c r="AED29" s="4">
        <v>0.409242497548718</v>
      </c>
      <c r="AEE29" s="4">
        <v>0.44920929278461502</v>
      </c>
      <c r="AEF29" s="4">
        <v>-0.50325901574359</v>
      </c>
      <c r="AEG29" s="4">
        <v>-0.53236909469230798</v>
      </c>
      <c r="AEH29" s="4">
        <v>0.69515640173589799</v>
      </c>
      <c r="AEI29" s="4">
        <v>0.81841195062564098</v>
      </c>
      <c r="AEJ29" s="4">
        <v>0.14211989495348801</v>
      </c>
      <c r="AEK29" s="4">
        <v>0.15114762741860499</v>
      </c>
      <c r="AEL29" s="4">
        <v>0.11424916825581399</v>
      </c>
      <c r="AEM29" s="4">
        <v>0.14939564793023299</v>
      </c>
      <c r="AEN29" s="4">
        <v>0.40303621402325601</v>
      </c>
      <c r="AEO29" s="4">
        <v>0.28084320167441901</v>
      </c>
      <c r="AEP29" s="4">
        <v>0.150306357162791</v>
      </c>
      <c r="AEQ29" s="4">
        <v>0.387708699023256</v>
      </c>
      <c r="AER29" s="4">
        <v>0.280313220697674</v>
      </c>
      <c r="AES29" s="4">
        <v>0.12558323702325599</v>
      </c>
      <c r="AET29" s="4">
        <v>0.14073686909302299</v>
      </c>
      <c r="AEU29" s="4">
        <v>0.122397515744186</v>
      </c>
      <c r="AEV29" s="4">
        <v>0.106093023255814</v>
      </c>
      <c r="AEW29" s="4">
        <v>0.15693023255814001</v>
      </c>
      <c r="AEX29" s="4">
        <v>4.3999999999999997E-2</v>
      </c>
      <c r="AEY29" s="4">
        <v>0.107162790697674</v>
      </c>
      <c r="AEZ29" s="4">
        <v>0.15034883720930201</v>
      </c>
      <c r="AFA29" s="4">
        <v>4.90697674418605E-2</v>
      </c>
      <c r="AFB29" s="4">
        <v>0.105697674418605</v>
      </c>
      <c r="AFC29" s="4">
        <v>0.15469767441860499</v>
      </c>
      <c r="AFD29" s="4">
        <v>4.4488372093023303E-2</v>
      </c>
      <c r="AFE29" s="4">
        <v>0.10811627906976699</v>
      </c>
      <c r="AFF29" s="4">
        <v>0.150720930232558</v>
      </c>
      <c r="AFG29" s="4">
        <v>4.7511627906976703E-2</v>
      </c>
      <c r="AFH29" s="4">
        <v>31.000465116279099</v>
      </c>
      <c r="AFI29" s="4">
        <v>33.941395348837197</v>
      </c>
      <c r="AFJ29" s="4">
        <v>23.143953488372102</v>
      </c>
      <c r="AFK29" s="4">
        <v>38.125581395348803</v>
      </c>
      <c r="AFL29" s="4">
        <v>35.744883720930197</v>
      </c>
      <c r="AFM29" s="4">
        <v>35.608837209302301</v>
      </c>
      <c r="AFN29" s="4">
        <v>35.717674418604702</v>
      </c>
      <c r="AFO29" s="4">
        <v>6.9637092023255798E-2</v>
      </c>
      <c r="AFP29" s="4">
        <v>3.4976096279069799E-3</v>
      </c>
      <c r="AFQ29" s="4">
        <v>68.589534883720901</v>
      </c>
      <c r="AFR29" s="4">
        <v>69.846046511627904</v>
      </c>
      <c r="AFS29" s="4">
        <v>101.2</v>
      </c>
      <c r="AFT29" s="4">
        <f t="shared" si="85"/>
        <v>32.610465116279101</v>
      </c>
      <c r="AFU29" s="4">
        <f t="shared" si="86"/>
        <v>31.353953488372099</v>
      </c>
      <c r="AFV29" s="4">
        <f t="shared" si="87"/>
        <v>31.9822093023256</v>
      </c>
      <c r="AFW29" s="4">
        <v>2102.2783488372102</v>
      </c>
      <c r="AFX29" s="4">
        <v>2130.8122093023298</v>
      </c>
      <c r="AFY29" s="4">
        <v>0.43950595262325598</v>
      </c>
      <c r="AFZ29" s="4">
        <v>0.45598971253720899</v>
      </c>
      <c r="AGA29" s="4">
        <v>0.30146193226976697</v>
      </c>
      <c r="AGB29" s="4">
        <v>0.30403043709999999</v>
      </c>
      <c r="AGC29" s="4">
        <v>0.46660897649534899</v>
      </c>
      <c r="AGD29" s="4">
        <v>0.45277744447906998</v>
      </c>
      <c r="AGE29" s="4">
        <f t="shared" si="88"/>
        <v>0.45969321048720946</v>
      </c>
      <c r="AGF29" s="4">
        <v>0.331993965076744</v>
      </c>
      <c r="AGG29" s="4">
        <v>0.30044221785814001</v>
      </c>
      <c r="AGH29" s="4">
        <v>0.15986308516279099</v>
      </c>
      <c r="AGI29" s="4">
        <v>0.17727486287906999</v>
      </c>
      <c r="AGJ29" s="4">
        <v>0.51883214404883704</v>
      </c>
      <c r="AGK29" s="4">
        <v>0.55565671038837205</v>
      </c>
      <c r="AGL29" s="4">
        <v>0.50934976316511604</v>
      </c>
      <c r="AGM29" s="4">
        <v>0.47579590251627901</v>
      </c>
      <c r="AGN29" s="4">
        <v>0.102193639613954</v>
      </c>
      <c r="AGO29" s="4">
        <v>0.13313841895116299</v>
      </c>
      <c r="AGP29" s="4">
        <v>1.5898376371279099</v>
      </c>
      <c r="AGQ29" s="4">
        <v>1.7116416729767401</v>
      </c>
      <c r="AGR29" s="4">
        <v>0.34364965147907001</v>
      </c>
      <c r="AGS29" s="4">
        <v>0.39566863889069798</v>
      </c>
      <c r="AGT29" s="4">
        <v>0.4333859417</v>
      </c>
      <c r="AGU29" s="4">
        <v>0.48413768273255797</v>
      </c>
      <c r="AGV29" s="4">
        <v>0.45053939386976699</v>
      </c>
      <c r="AGW29" s="4">
        <v>0.47800437908139498</v>
      </c>
      <c r="AGX29" s="4">
        <v>0.36335519423720902</v>
      </c>
      <c r="AGY29" s="4">
        <v>0.38828212124883699</v>
      </c>
      <c r="AGZ29" s="4">
        <v>-0.496741094162791</v>
      </c>
      <c r="AHA29" s="4">
        <v>-0.45788557427907001</v>
      </c>
      <c r="AHB29" s="4">
        <v>0.7767739454</v>
      </c>
      <c r="AHC29" s="4">
        <v>1.0190212855976699</v>
      </c>
      <c r="AHD29" s="4">
        <v>0.51151734462325604</v>
      </c>
      <c r="AHE29" s="4">
        <v>0.55365917777441898</v>
      </c>
      <c r="AHF29" s="4">
        <v>0.38131241104883701</v>
      </c>
      <c r="AHG29" s="4">
        <v>0.41122240890930201</v>
      </c>
      <c r="AHH29" s="4">
        <v>0.16465241820000001</v>
      </c>
      <c r="AHI29" s="4">
        <v>0.18865173571395399</v>
      </c>
      <c r="AHJ29" s="4">
        <v>0.32294592060465099</v>
      </c>
      <c r="AHK29" s="4">
        <v>0.342537818637209</v>
      </c>
      <c r="AHL29" s="4">
        <v>0.418810189162791</v>
      </c>
      <c r="AHM29" s="4">
        <v>0.4476942337</v>
      </c>
      <c r="AHN29" s="4">
        <v>-0.547740260372093</v>
      </c>
      <c r="AHO29" s="4">
        <v>-0.57710348674418599</v>
      </c>
      <c r="AHP29" s="4">
        <v>0.72369836084186001</v>
      </c>
      <c r="AHQ29" s="4">
        <v>0.81326150678837195</v>
      </c>
      <c r="AHR29" s="4">
        <v>0.11925204597959201</v>
      </c>
      <c r="AHS29" s="4">
        <v>0.114360454204082</v>
      </c>
      <c r="AHT29" s="4">
        <v>9.4452953591836697E-2</v>
      </c>
      <c r="AHU29" s="4">
        <v>0.11582093218367299</v>
      </c>
      <c r="AHV29" s="4">
        <v>0.39719305593877602</v>
      </c>
      <c r="AHW29" s="4">
        <v>0.27733407281632699</v>
      </c>
      <c r="AHX29" s="4">
        <v>0.11852890644898</v>
      </c>
      <c r="AHY29" s="4">
        <v>0.38887244748979599</v>
      </c>
      <c r="AHZ29" s="4">
        <v>0.26047310455102002</v>
      </c>
      <c r="AIA29" s="4">
        <v>0.10902253457142901</v>
      </c>
      <c r="AIB29" s="4">
        <v>0.106059420122449</v>
      </c>
      <c r="AIC29" s="4">
        <v>0.103935554408163</v>
      </c>
      <c r="AID29" s="4">
        <v>9.7918367346938803E-2</v>
      </c>
      <c r="AIE29" s="4">
        <v>0.15306122448979601</v>
      </c>
      <c r="AIF29" s="4">
        <v>2.9571428571428599E-2</v>
      </c>
      <c r="AIG29" s="4">
        <v>9.7530612244897993E-2</v>
      </c>
      <c r="AIH29" s="4">
        <v>0.14736734693877501</v>
      </c>
      <c r="AII29" s="4">
        <v>3.1408163265306099E-2</v>
      </c>
      <c r="AIJ29" s="4">
        <v>9.6755102040816304E-2</v>
      </c>
      <c r="AIK29" s="4">
        <v>0.151816326530612</v>
      </c>
      <c r="AIL29" s="4">
        <v>3.01020408163265E-2</v>
      </c>
      <c r="AIM29" s="4">
        <v>9.9673469387755106E-2</v>
      </c>
      <c r="AIN29" s="4">
        <v>0.14934693877551</v>
      </c>
      <c r="AIO29" s="4">
        <v>3.0244897959183701E-2</v>
      </c>
      <c r="AIP29" s="4">
        <v>29.3408163265306</v>
      </c>
      <c r="AIQ29" s="4">
        <v>27.247142857142901</v>
      </c>
      <c r="AIR29" s="4">
        <v>19.464285714285701</v>
      </c>
      <c r="AIS29" s="4">
        <v>27.542857142857098</v>
      </c>
      <c r="AIT29" s="4">
        <v>26.653673469387801</v>
      </c>
      <c r="AIU29" s="4">
        <v>29.02</v>
      </c>
      <c r="AIV29" s="4">
        <v>29.1081632653061</v>
      </c>
      <c r="AIW29" s="4">
        <v>-3.5080032897959197E-2</v>
      </c>
      <c r="AIX29" s="4">
        <v>-5.4644960734693902E-2</v>
      </c>
      <c r="AIY29" s="4">
        <v>68.684285714285707</v>
      </c>
      <c r="AIZ29" s="4">
        <v>70.975918367346907</v>
      </c>
      <c r="AJA29" s="4">
        <v>116</v>
      </c>
      <c r="AJB29" s="4">
        <f t="shared" si="89"/>
        <v>47.315714285714293</v>
      </c>
      <c r="AJC29" s="4">
        <f t="shared" si="90"/>
        <v>45.024081632653093</v>
      </c>
      <c r="AJD29" s="4">
        <f t="shared" si="91"/>
        <v>46.169897959183693</v>
      </c>
      <c r="AJE29" s="4">
        <v>2104.4138571428598</v>
      </c>
      <c r="AJF29" s="4">
        <v>2156.4532857142899</v>
      </c>
      <c r="AJG29" s="4">
        <v>0.53099361925714295</v>
      </c>
      <c r="AJH29" s="4">
        <v>0.54299914793673498</v>
      </c>
      <c r="AJI29" s="4">
        <v>0.37351013063877497</v>
      </c>
      <c r="AJJ29" s="4">
        <v>0.40870842678571401</v>
      </c>
      <c r="AJK29" s="4">
        <v>0.57028458512653102</v>
      </c>
      <c r="AJL29" s="4">
        <v>0.54959352373061199</v>
      </c>
      <c r="AJM29" s="4">
        <f t="shared" si="92"/>
        <v>0.5599390544285715</v>
      </c>
      <c r="AJN29" s="4">
        <v>0.421071931102041</v>
      </c>
      <c r="AJO29" s="4">
        <v>0.41598941300612202</v>
      </c>
      <c r="AJP29" s="4">
        <v>0.197098342553061</v>
      </c>
      <c r="AJQ29" s="4">
        <v>0.17402825401428601</v>
      </c>
      <c r="AJR29" s="4">
        <v>0.57687383644489798</v>
      </c>
      <c r="AJS29" s="4">
        <v>0.61116376884081602</v>
      </c>
      <c r="AJT29" s="4">
        <v>0.56063389157142896</v>
      </c>
      <c r="AJU29" s="4">
        <v>0.53296948869183702</v>
      </c>
      <c r="AJV29" s="4">
        <v>6.5695631095918403E-2</v>
      </c>
      <c r="AJW29" s="4">
        <v>0.101564240638776</v>
      </c>
      <c r="AJX29" s="4">
        <v>2.2895624723387802</v>
      </c>
      <c r="AJY29" s="4">
        <v>2.4455475190224498</v>
      </c>
      <c r="AJZ29" s="4">
        <v>0.346737485340816</v>
      </c>
      <c r="AKA29" s="4">
        <v>0.31349728973673502</v>
      </c>
      <c r="AKB29" s="4">
        <v>0.45383586793673503</v>
      </c>
      <c r="AKC29" s="4">
        <v>0.40818015233469401</v>
      </c>
      <c r="AKD29" s="4">
        <v>0.47439191079387799</v>
      </c>
      <c r="AKE29" s="4">
        <v>0.40933549227551003</v>
      </c>
      <c r="AKF29" s="4">
        <v>0.37125761062448998</v>
      </c>
      <c r="AKG29" s="4">
        <v>0.31454878840612199</v>
      </c>
      <c r="AKH29" s="4">
        <v>-0.59089135975510199</v>
      </c>
      <c r="AKI29" s="4">
        <v>-0.58488545671428604</v>
      </c>
      <c r="AKJ29" s="4">
        <v>0.83886497393877502</v>
      </c>
      <c r="AKK29" s="4">
        <v>0.77052360158163302</v>
      </c>
      <c r="AKL29" s="4">
        <v>0.65226893790612295</v>
      </c>
      <c r="AKM29" s="4">
        <v>0.66666274843061202</v>
      </c>
      <c r="AKN29" s="4">
        <v>0.52267673443877505</v>
      </c>
      <c r="AKO29" s="4">
        <v>0.530902996940816</v>
      </c>
      <c r="AKP29" s="4">
        <v>0.20013778372653099</v>
      </c>
      <c r="AKQ29" s="4">
        <v>0.21781718984489801</v>
      </c>
      <c r="AKR29" s="4">
        <f t="shared" si="93"/>
        <v>0.20897748678571448</v>
      </c>
      <c r="AKS29" s="4">
        <v>0.30748958587551001</v>
      </c>
      <c r="AKT29" s="4">
        <v>0.32740080075306099</v>
      </c>
      <c r="AKU29" s="4">
        <v>0.42289114490816299</v>
      </c>
      <c r="AKV29" s="4">
        <v>0.448212267487755</v>
      </c>
      <c r="AKW29" s="4">
        <v>-0.68336253597959196</v>
      </c>
      <c r="AKX29" s="4">
        <v>-0.68725054371428596</v>
      </c>
      <c r="AKY29" s="4">
        <v>0.73456265791020503</v>
      </c>
      <c r="AKZ29" s="4">
        <v>0.81494648097959199</v>
      </c>
      <c r="ALA29" s="4">
        <v>9.1359017244444493E-2</v>
      </c>
      <c r="ALB29" s="4">
        <v>7.0444891600000004E-2</v>
      </c>
      <c r="ALC29" s="4">
        <v>7.5537688444444404E-2</v>
      </c>
      <c r="ALD29" s="4">
        <v>8.6366653444444497E-2</v>
      </c>
      <c r="ALE29" s="4">
        <v>0.370132699555555</v>
      </c>
      <c r="ALF29" s="4">
        <v>0.220268620311111</v>
      </c>
      <c r="ALG29" s="4">
        <v>8.4600623422222201E-2</v>
      </c>
      <c r="ALH29" s="4">
        <v>0.34755511897777802</v>
      </c>
      <c r="ALI29" s="4">
        <v>0.215913081222222</v>
      </c>
      <c r="ALJ29" s="4">
        <v>7.5569064488888907E-2</v>
      </c>
      <c r="ALK29" s="4">
        <v>6.6069751822222203E-2</v>
      </c>
      <c r="ALL29" s="4">
        <v>7.8219544933333301E-2</v>
      </c>
      <c r="ALM29" s="4">
        <v>8.0377777777777798E-2</v>
      </c>
      <c r="ALN29" s="4">
        <v>0.138955555555556</v>
      </c>
      <c r="ALO29" s="4">
        <v>1.8977777777777802E-2</v>
      </c>
      <c r="ALP29" s="4">
        <v>7.8555555555555601E-2</v>
      </c>
      <c r="ALQ29" s="4">
        <v>0.1338</v>
      </c>
      <c r="ALR29" s="4">
        <v>1.9177777777777801E-2</v>
      </c>
      <c r="ALS29" s="4">
        <v>34.4964444444444</v>
      </c>
      <c r="ALT29" s="4">
        <v>35.0724444444444</v>
      </c>
      <c r="ALU29" s="4">
        <v>27.470888888888901</v>
      </c>
      <c r="ALV29" s="4">
        <v>32.670666666666698</v>
      </c>
      <c r="ALW29" s="4">
        <v>32.161333333333303</v>
      </c>
      <c r="ALX29" s="4">
        <v>34.8864444444445</v>
      </c>
      <c r="ALY29" s="4">
        <v>35.087777777777802</v>
      </c>
      <c r="ALZ29" s="4">
        <v>-5.54362871111111E-2</v>
      </c>
      <c r="AMA29" s="4">
        <v>-6.6949455977777794E-2</v>
      </c>
      <c r="AMB29" s="4">
        <v>75.8333333333333</v>
      </c>
      <c r="AMC29" s="4">
        <v>80.301111111111098</v>
      </c>
      <c r="AMD29" s="4">
        <v>140</v>
      </c>
      <c r="AME29" s="4">
        <f t="shared" si="94"/>
        <v>64.1666666666667</v>
      </c>
      <c r="AMF29" s="4">
        <f t="shared" si="95"/>
        <v>59.698888888888902</v>
      </c>
      <c r="AMG29" s="4">
        <f t="shared" si="96"/>
        <v>61.932777777777801</v>
      </c>
      <c r="AMH29" s="4">
        <v>2266.73853333333</v>
      </c>
      <c r="AMI29" s="4">
        <v>2368.1245555555602</v>
      </c>
      <c r="AMJ29" s="4">
        <v>0.60657661456888901</v>
      </c>
      <c r="AMK29" s="4">
        <v>0.61517871715777805</v>
      </c>
      <c r="AML29" s="4">
        <v>0.43560252486444401</v>
      </c>
      <c r="AMM29" s="4">
        <v>0.43109278433333298</v>
      </c>
      <c r="AMN29" s="4">
        <v>0.678799352457778</v>
      </c>
      <c r="AMO29" s="4">
        <v>0.67451274521333304</v>
      </c>
      <c r="AMP29" s="4">
        <f t="shared" si="97"/>
        <v>0.67665604883555552</v>
      </c>
      <c r="AMQ29" s="4">
        <v>0.530284269951111</v>
      </c>
      <c r="AMR29" s="4">
        <v>0.51073185718222203</v>
      </c>
      <c r="AMS29" s="4">
        <v>0.23306808196222201</v>
      </c>
      <c r="AMT29" s="4">
        <v>0.25112208345333298</v>
      </c>
      <c r="AMU29" s="4">
        <v>0.63098653684888895</v>
      </c>
      <c r="AMV29" s="4">
        <v>0.65562753774444504</v>
      </c>
      <c r="AMW29" s="4">
        <v>0.64136267333999997</v>
      </c>
      <c r="AMX29" s="4">
        <v>0.59812588031333302</v>
      </c>
      <c r="AMY29" s="4">
        <v>3.9427186142222202E-2</v>
      </c>
      <c r="AMZ29" s="4">
        <v>6.7378409182222196E-2</v>
      </c>
      <c r="ANA29" s="4">
        <v>3.1193020692622202</v>
      </c>
      <c r="ANB29" s="4">
        <v>3.30126742134222</v>
      </c>
      <c r="ANC29" s="4">
        <v>0.34382353529999998</v>
      </c>
      <c r="AND29" s="4">
        <v>0.37106346333333301</v>
      </c>
      <c r="ANE29" s="4">
        <v>0.46751152669555601</v>
      </c>
      <c r="ANF29" s="4">
        <v>0.49216232728444398</v>
      </c>
      <c r="ANG29" s="4">
        <v>0.50046350884222202</v>
      </c>
      <c r="ANH29" s="4">
        <v>0.52104123751333398</v>
      </c>
      <c r="ANI29" s="4">
        <v>0.38443470636222199</v>
      </c>
      <c r="ANJ29" s="4">
        <v>0.40739964087333302</v>
      </c>
      <c r="ANK29" s="4">
        <v>-0.6918193212</v>
      </c>
      <c r="ANL29" s="4">
        <v>-0.67318575071111098</v>
      </c>
      <c r="ANM29" s="4">
        <v>0.88285863421555599</v>
      </c>
      <c r="ANN29" s="4">
        <v>1.0521070458888899</v>
      </c>
      <c r="ANO29" s="4">
        <v>0.74585551006222195</v>
      </c>
      <c r="ANP29" s="4">
        <v>0.75592916310666702</v>
      </c>
      <c r="ANQ29" s="22">
        <v>-9999</v>
      </c>
      <c r="ANR29" s="4">
        <v>0.60564186748444504</v>
      </c>
      <c r="ANS29" s="4">
        <v>0.61617617172444406</v>
      </c>
      <c r="ANT29" s="4">
        <v>0.25888033296444402</v>
      </c>
      <c r="ANU29" s="4">
        <v>0.26565989674888901</v>
      </c>
      <c r="ANV29" s="4">
        <v>0.347243259632187</v>
      </c>
      <c r="ANW29" s="4">
        <v>0.35201646786823998</v>
      </c>
      <c r="ANX29" s="4">
        <v>0.48123643270444399</v>
      </c>
      <c r="ANY29" s="4">
        <v>0.48783302047777799</v>
      </c>
      <c r="ANZ29" s="4">
        <v>-0.75268507946666696</v>
      </c>
      <c r="AOA29" s="4">
        <v>-0.76011081893333299</v>
      </c>
      <c r="AOB29" s="4">
        <v>0.93031786715777798</v>
      </c>
      <c r="AOC29" s="4">
        <v>0.95509472583333299</v>
      </c>
      <c r="AOD29" s="4">
        <v>0.100475202632653</v>
      </c>
      <c r="AOE29" s="4">
        <v>6.0523957142857202E-2</v>
      </c>
      <c r="AOF29" s="4">
        <v>8.0327384408163297E-2</v>
      </c>
      <c r="AOG29" s="4">
        <v>8.7661180081632706E-2</v>
      </c>
      <c r="AOH29" s="4">
        <v>0.497910125571429</v>
      </c>
      <c r="AOI29" s="4">
        <v>0.29039651900000002</v>
      </c>
      <c r="AOJ29" s="4">
        <v>8.5550856897959202E-2</v>
      </c>
      <c r="AOK29" s="4">
        <v>0.46405172099999997</v>
      </c>
      <c r="AOL29" s="4">
        <v>0.274764653204082</v>
      </c>
      <c r="AOM29" s="4">
        <v>9.0681497489795898E-2</v>
      </c>
      <c r="AON29" s="4">
        <v>5.8323670795918402E-2</v>
      </c>
      <c r="AOO29" s="4">
        <v>8.2971493693877602E-2</v>
      </c>
      <c r="AOP29" s="4">
        <v>0.10569387755102</v>
      </c>
      <c r="AOQ29" s="4">
        <v>0.19814285714285701</v>
      </c>
      <c r="AOR29" s="4">
        <v>1.5265306122449E-2</v>
      </c>
      <c r="AOS29" s="4">
        <v>0.10171428571428601</v>
      </c>
      <c r="AOT29" s="4">
        <v>0.187959183673469</v>
      </c>
      <c r="AOU29" s="4">
        <v>1.4530612244897999E-2</v>
      </c>
      <c r="AOV29" s="4">
        <v>35.4048979591837</v>
      </c>
      <c r="AOW29" s="4">
        <v>35.554285714285697</v>
      </c>
      <c r="AOX29" s="4">
        <v>11.7775510204082</v>
      </c>
      <c r="AOY29" s="4">
        <v>25.8667346938776</v>
      </c>
      <c r="AOZ29" s="4">
        <v>25.766122448979601</v>
      </c>
      <c r="APA29" s="4">
        <v>36.420612244898003</v>
      </c>
      <c r="APB29" s="4">
        <v>36.522244897959197</v>
      </c>
      <c r="APC29" s="4">
        <v>-0.26237368979591802</v>
      </c>
      <c r="APD29" s="4">
        <v>-0.24360357959183701</v>
      </c>
      <c r="APE29" s="4">
        <v>56.791836734693902</v>
      </c>
      <c r="APF29" s="4">
        <v>60.605714285714299</v>
      </c>
      <c r="APG29" s="4">
        <v>140</v>
      </c>
      <c r="APH29" s="4">
        <f t="shared" si="98"/>
        <v>83.208163265306098</v>
      </c>
      <c r="API29" s="4">
        <f t="shared" si="99"/>
        <v>79.394285714285701</v>
      </c>
      <c r="APJ29" s="4">
        <f t="shared" si="100"/>
        <v>81.301224489795899</v>
      </c>
      <c r="APK29" s="4">
        <v>1834.4688775510199</v>
      </c>
      <c r="APL29" s="4">
        <v>1921.06989795918</v>
      </c>
      <c r="APM29" s="4">
        <v>0.68678708022448998</v>
      </c>
      <c r="APN29" s="4">
        <v>0.69763877507755101</v>
      </c>
      <c r="APO29" s="4">
        <v>0.52366500994693899</v>
      </c>
      <c r="APP29" s="4">
        <v>0.53394341497959197</v>
      </c>
      <c r="APQ29" s="4">
        <v>0.77475673367959197</v>
      </c>
      <c r="APR29" s="4">
        <v>0.78045381512244905</v>
      </c>
      <c r="APS29" s="4">
        <f t="shared" si="101"/>
        <v>0.77760527440102045</v>
      </c>
      <c r="APT29" s="4">
        <v>0.64799376199795899</v>
      </c>
      <c r="APU29" s="4">
        <v>0.65274911156122395</v>
      </c>
      <c r="APV29" s="4">
        <v>0.25547686354693899</v>
      </c>
      <c r="APW29" s="4">
        <v>0.26155009378775501</v>
      </c>
      <c r="APX29" s="4">
        <v>0.69490733963061202</v>
      </c>
      <c r="APY29" s="4">
        <v>0.71909396383061197</v>
      </c>
      <c r="APZ29" s="4">
        <v>0.67143808100000002</v>
      </c>
      <c r="AQA29" s="4">
        <v>0.66079615828979599</v>
      </c>
      <c r="AQB29" s="4">
        <v>1.6169793477551E-2</v>
      </c>
      <c r="AQC29" s="4">
        <v>4.4585124710204101E-2</v>
      </c>
      <c r="AQD29" s="4">
        <v>4.4277701208183702</v>
      </c>
      <c r="AQE29" s="4">
        <v>4.68826726875918</v>
      </c>
      <c r="AQF29" s="4">
        <v>0.32978368873265301</v>
      </c>
      <c r="AQG29" s="4">
        <v>0.33404649869387798</v>
      </c>
      <c r="AQH29" s="4">
        <v>0.46584579917755098</v>
      </c>
      <c r="AQI29" s="4">
        <v>0.46934111257755101</v>
      </c>
      <c r="AQJ29" s="4">
        <v>0.49933973523061198</v>
      </c>
      <c r="AQK29" s="4">
        <v>0.50042554334489797</v>
      </c>
      <c r="AQL29" s="4">
        <v>0.37179725585918399</v>
      </c>
      <c r="AQM29" s="4">
        <v>0.373361237234694</v>
      </c>
      <c r="AQN29" s="4">
        <v>-0.78584333693877495</v>
      </c>
      <c r="AQO29" s="4">
        <v>-0.78936614677550998</v>
      </c>
      <c r="AQP29" s="4">
        <v>0.87587822895714296</v>
      </c>
      <c r="AQQ29" s="4">
        <v>0.91622164547142904</v>
      </c>
      <c r="AQR29" s="4">
        <v>0.85476620482857102</v>
      </c>
      <c r="AQS29" s="4">
        <v>0.85478711676530605</v>
      </c>
      <c r="AQT29" s="4">
        <v>0.74821440123877603</v>
      </c>
      <c r="AQU29" s="4">
        <v>0.745353770018367</v>
      </c>
      <c r="AQV29" s="4">
        <v>0.29724781183877602</v>
      </c>
      <c r="AQW29" s="4">
        <v>0.30356807096938798</v>
      </c>
      <c r="AQX29" s="4">
        <v>0.34771717517288703</v>
      </c>
      <c r="AQY29" s="4">
        <v>0.35516059477022899</v>
      </c>
      <c r="AQZ29" s="4">
        <v>0.49706814525918402</v>
      </c>
      <c r="ARA29" s="4">
        <v>0.50525340792857099</v>
      </c>
      <c r="ARB29" s="4">
        <v>-0.85556777097959202</v>
      </c>
      <c r="ARC29" s="4">
        <v>-0.85353756008163195</v>
      </c>
      <c r="ARD29" s="4">
        <v>0.98954346179183705</v>
      </c>
      <c r="ARE29" s="4">
        <v>1.0220666037367301</v>
      </c>
      <c r="ARF29" s="4">
        <v>0.11152828283018899</v>
      </c>
      <c r="ARG29" s="4">
        <v>3.1804139547169798E-2</v>
      </c>
      <c r="ARH29" s="4">
        <v>8.3268928207547194E-2</v>
      </c>
      <c r="ARI29" s="4">
        <v>8.6800000000000002E-2</v>
      </c>
      <c r="ARJ29" s="4">
        <v>0.56068766611320697</v>
      </c>
      <c r="ARK29" s="4">
        <v>0.33043053698113201</v>
      </c>
      <c r="ARL29" s="4">
        <v>8.2841951773584901E-2</v>
      </c>
      <c r="ARM29" s="4">
        <v>0.518293549320755</v>
      </c>
      <c r="ARN29" s="4">
        <v>0.29897537516981099</v>
      </c>
      <c r="ARO29" s="4">
        <v>9.0525285377358503E-2</v>
      </c>
      <c r="ARP29" s="4">
        <v>4.8395565415094301E-2</v>
      </c>
      <c r="ARQ29" s="4">
        <v>8.4495013471698105E-2</v>
      </c>
      <c r="ARR29" s="4">
        <v>0.121056603773585</v>
      </c>
      <c r="ARS29" s="4">
        <v>0.22932075471698099</v>
      </c>
      <c r="ART29" s="4">
        <v>1.27169811320755E-2</v>
      </c>
      <c r="ARU29" s="4">
        <v>0.113</v>
      </c>
      <c r="ARV29" s="4">
        <v>0.211283018867925</v>
      </c>
      <c r="ARW29" s="4">
        <v>1.25094339622641E-2</v>
      </c>
      <c r="ARX29" s="4">
        <v>35.619622641509402</v>
      </c>
      <c r="ARY29" s="4">
        <v>34.747641509433898</v>
      </c>
      <c r="ARZ29" s="4">
        <v>28.182169811320801</v>
      </c>
      <c r="ASA29" s="4">
        <v>29.580754716981101</v>
      </c>
      <c r="ASB29" s="4">
        <v>28.804528301886801</v>
      </c>
      <c r="ASC29" s="4">
        <v>35.980283018867901</v>
      </c>
      <c r="ASD29" s="4">
        <v>36.149339622641499</v>
      </c>
      <c r="ASE29" s="4">
        <v>-0.161202604716981</v>
      </c>
      <c r="ASF29" s="4">
        <v>-0.168275510377358</v>
      </c>
      <c r="ASG29" s="4">
        <v>63.071792452830202</v>
      </c>
      <c r="ASH29" s="4">
        <v>67.236886792452907</v>
      </c>
      <c r="ASI29" s="4">
        <v>148</v>
      </c>
      <c r="ASJ29" s="4">
        <f t="shared" si="102"/>
        <v>84.928207547169791</v>
      </c>
      <c r="ASK29" s="4">
        <f t="shared" si="103"/>
        <v>80.763113207547093</v>
      </c>
      <c r="ASL29" s="4">
        <v>1977.02208490566</v>
      </c>
      <c r="ASM29" s="4">
        <v>2071.54311320755</v>
      </c>
      <c r="ASN29" s="4">
        <v>0.72316126947169801</v>
      </c>
      <c r="ASO29" s="4">
        <v>0.72927763123962197</v>
      </c>
      <c r="ASP29" s="4">
        <v>0.56484251597547197</v>
      </c>
      <c r="ASQ29" s="4">
        <v>0.58271604730566096</v>
      </c>
      <c r="ASR29" s="4">
        <v>0.82796430166792501</v>
      </c>
      <c r="ASS29" s="4">
        <v>0.89080327134716997</v>
      </c>
      <c r="AST29" s="4">
        <v>0.71988864184717005</v>
      </c>
      <c r="ASU29" s="4">
        <v>0.82311224857169796</v>
      </c>
      <c r="ASV29" s="4">
        <v>0.26801419341509403</v>
      </c>
      <c r="ASW29" s="4">
        <v>0.25583788018113202</v>
      </c>
      <c r="ASX29" s="4">
        <v>0.71825343666981101</v>
      </c>
      <c r="ASY29" s="4">
        <v>0.73793259333207595</v>
      </c>
      <c r="ASZ29" s="4">
        <v>0.70167532222830098</v>
      </c>
      <c r="ATA29" s="4">
        <v>0.66433699759056597</v>
      </c>
      <c r="ATB29" s="4">
        <v>-8.9457406754717E-3</v>
      </c>
      <c r="ATC29" s="4">
        <v>2.10295053509434E-2</v>
      </c>
      <c r="ATD29" s="4">
        <v>5.2551993870433904</v>
      </c>
      <c r="ATE29" s="4">
        <v>5.4613326084283003</v>
      </c>
      <c r="ATF29" s="4">
        <v>0.32370455907735901</v>
      </c>
      <c r="ATG29" s="4">
        <v>0.286522175924528</v>
      </c>
      <c r="ATH29" s="4">
        <v>0.46634997014150897</v>
      </c>
      <c r="ATI29" s="4">
        <v>0.42883985599056601</v>
      </c>
      <c r="ATJ29" s="4">
        <v>0.50326385036603805</v>
      </c>
      <c r="ATK29" s="4">
        <v>0.47830587660943402</v>
      </c>
      <c r="ATL29" s="4">
        <v>0.370502324541509</v>
      </c>
      <c r="ATM29" s="4">
        <v>0.34888545255849102</v>
      </c>
      <c r="ATN29" s="4">
        <v>-0.83687086088679197</v>
      </c>
      <c r="ATO29" s="4">
        <v>-0.90277791437735899</v>
      </c>
      <c r="ATP29" s="4">
        <v>0.87730043311509498</v>
      </c>
      <c r="ATQ29" s="4">
        <v>0.77575163007169801</v>
      </c>
      <c r="ATR29" s="4">
        <v>0.88780573268490603</v>
      </c>
      <c r="ATS29" s="4">
        <v>0.89478167712075496</v>
      </c>
      <c r="ATT29" s="4">
        <v>0.80020306172641498</v>
      </c>
      <c r="ATU29" s="4">
        <v>0.809719323890566</v>
      </c>
      <c r="ATV29" s="4">
        <v>0.30301859491509398</v>
      </c>
      <c r="ATW29" s="4">
        <v>0.309109753098113</v>
      </c>
      <c r="ATX29" s="4">
        <v>0.341275536767365</v>
      </c>
      <c r="ATY29" s="4">
        <v>0.34545689066194202</v>
      </c>
      <c r="ATZ29" s="4">
        <v>0.49434282002075502</v>
      </c>
      <c r="AUA29" s="4">
        <v>0.49992358043207502</v>
      </c>
      <c r="AUB29" s="4">
        <v>-0.88893309977358403</v>
      </c>
      <c r="AUC29" s="4">
        <v>-0.89477230949056596</v>
      </c>
      <c r="AUD29" s="4">
        <v>0.97902303953018999</v>
      </c>
      <c r="AUE29" s="4">
        <v>1.00077570858302</v>
      </c>
      <c r="AUF29" s="4">
        <v>0.123924349914894</v>
      </c>
      <c r="AUG29" s="4">
        <v>4.2426057702127602E-2</v>
      </c>
      <c r="AUH29" s="4">
        <v>5.8285945999999901E-2</v>
      </c>
      <c r="AUI29" s="4">
        <v>0.10098593655319101</v>
      </c>
      <c r="AUJ29" s="4">
        <v>0.63428490800000004</v>
      </c>
      <c r="AUK29" s="4">
        <v>0.36815682529787203</v>
      </c>
      <c r="AUL29" s="4">
        <v>9.3557026851063804E-2</v>
      </c>
      <c r="AUM29" s="4">
        <v>0.60684267127659597</v>
      </c>
      <c r="AUN29" s="4">
        <v>5.9132585000000099E-2</v>
      </c>
      <c r="AUO29" s="4">
        <v>0.10928530906382999</v>
      </c>
      <c r="AUP29" s="4">
        <v>5.5758468489361702E-2</v>
      </c>
      <c r="AUQ29" s="4">
        <v>5.77581E-2</v>
      </c>
      <c r="AUR29" s="4">
        <v>0.13295744680851099</v>
      </c>
      <c r="AUS29" s="4">
        <v>0.253297872340426</v>
      </c>
      <c r="AUT29" s="4">
        <v>1.63617021276596E-2</v>
      </c>
      <c r="AUU29" s="4">
        <v>0.12538297872340401</v>
      </c>
      <c r="AUV29" s="4">
        <v>0.23685106382978699</v>
      </c>
      <c r="AUW29" s="4">
        <v>1.5297872340425501E-2</v>
      </c>
      <c r="AUX29" s="4">
        <v>34.67</v>
      </c>
      <c r="AUY29" s="4">
        <v>33.806382978723398</v>
      </c>
      <c r="AUZ29" s="4">
        <v>44.987021276595797</v>
      </c>
      <c r="AVA29" s="4">
        <v>41.722234042553197</v>
      </c>
      <c r="AVB29" s="4">
        <v>41.807234042553198</v>
      </c>
      <c r="AVC29" s="4">
        <v>35.548085106382899</v>
      </c>
      <c r="AVD29" s="4">
        <v>35.83</v>
      </c>
      <c r="AVE29" s="4">
        <v>0.182049014468085</v>
      </c>
      <c r="AVF29" s="4">
        <v>0.16256787159574501</v>
      </c>
      <c r="AVG29" s="4">
        <v>12.0336170212766</v>
      </c>
      <c r="AVH29" s="4">
        <v>13.7375531914894</v>
      </c>
      <c r="AVI29" s="4">
        <v>151</v>
      </c>
      <c r="AVJ29" s="4">
        <f t="shared" si="104"/>
        <v>138.9663829787234</v>
      </c>
      <c r="AVK29" s="4">
        <f t="shared" si="105"/>
        <v>137.26244680851059</v>
      </c>
      <c r="AVL29" s="4">
        <v>818.44777659574504</v>
      </c>
      <c r="AVM29" s="4">
        <v>857.11669148936198</v>
      </c>
      <c r="AVN29" s="4">
        <v>0.73239638599574497</v>
      </c>
      <c r="AVO29" s="4">
        <v>0.72468613181063801</v>
      </c>
      <c r="AVP29" s="4">
        <v>-0.22292745889361701</v>
      </c>
      <c r="AVQ29" s="4">
        <v>0.56949564443404199</v>
      </c>
      <c r="AVR29" s="4">
        <v>0.83080064549148902</v>
      </c>
      <c r="AVS29" s="4">
        <v>0.87388786078085101</v>
      </c>
      <c r="AVT29" s="4">
        <v>3.09124100893617E-2</v>
      </c>
      <c r="AVU29" s="4">
        <v>0.79286617994893605</v>
      </c>
      <c r="AVV29" s="4">
        <v>0.82094057522978703</v>
      </c>
      <c r="AVW29" s="4">
        <v>0.26424391946383002</v>
      </c>
      <c r="AVX29" s="4">
        <v>0.82473465782765998</v>
      </c>
      <c r="AVY29" s="4">
        <v>0.83042353514468004</v>
      </c>
      <c r="AVZ29" s="4">
        <v>0.694149928889362</v>
      </c>
      <c r="AWA29" s="4">
        <v>0.67125466183404203</v>
      </c>
      <c r="AWB29" s="4">
        <v>0.23404921577659599</v>
      </c>
      <c r="AWC29" s="4">
        <v>0.26606303412553201</v>
      </c>
      <c r="AWD29" s="4">
        <v>5.4954612040276603</v>
      </c>
      <c r="AWE29" s="4">
        <v>5.29052592545957</v>
      </c>
      <c r="AWF29" s="4">
        <v>0.98821948872765897</v>
      </c>
      <c r="AWG29" s="4">
        <v>0.30216534335957501</v>
      </c>
      <c r="AWH29" s="4">
        <v>0.99349394004468095</v>
      </c>
      <c r="AWI29" s="4">
        <v>0.44682802540425498</v>
      </c>
      <c r="AWJ29" s="4">
        <v>1.0664537964383001</v>
      </c>
      <c r="AWK29" s="4">
        <v>0.49576586519787202</v>
      </c>
      <c r="AWL29" s="4">
        <v>1.1211287697446799</v>
      </c>
      <c r="AWM29" s="4">
        <v>0.364127829034043</v>
      </c>
      <c r="AWN29" s="4">
        <v>-5.7060189599999998E-2</v>
      </c>
      <c r="AWO29" s="4">
        <v>-0.88432923929787299</v>
      </c>
      <c r="AWP29" s="4">
        <v>79.955519791255298</v>
      </c>
      <c r="AWQ29" s="4">
        <v>0.819314722280851</v>
      </c>
      <c r="AWR29" s="4">
        <v>0.87834255433191499</v>
      </c>
      <c r="AWS29" s="4">
        <v>0.87881856781702095</v>
      </c>
      <c r="AWT29" s="4">
        <v>0.78194279148510604</v>
      </c>
      <c r="AWU29" s="4">
        <v>0.78115919099574505</v>
      </c>
      <c r="AWV29" s="4">
        <v>0.30813816288510598</v>
      </c>
      <c r="AWW29" s="4">
        <v>0.31169664065744701</v>
      </c>
      <c r="AWX29" s="4">
        <v>0.350800885753069</v>
      </c>
      <c r="AWY29" s="4">
        <v>0.35469616771249302</v>
      </c>
      <c r="AWZ29" s="4">
        <v>0.50351197065744702</v>
      </c>
      <c r="AXA29" s="4">
        <v>0.50792955717659605</v>
      </c>
      <c r="AXB29" s="4">
        <v>-0.87751285882978702</v>
      </c>
      <c r="AXC29" s="4">
        <v>-0.87703027223404195</v>
      </c>
      <c r="AXD29" s="4">
        <v>1.01689579779574</v>
      </c>
      <c r="AXE29" s="4">
        <v>1.0337334156340401</v>
      </c>
      <c r="AXF29" s="29">
        <v>4.83</v>
      </c>
      <c r="AXG29" s="30">
        <v>1.08</v>
      </c>
      <c r="AXH29" s="29">
        <v>80.099999999999994</v>
      </c>
      <c r="AXI29" s="29">
        <v>28.6</v>
      </c>
      <c r="AXJ29" s="29">
        <v>5.9</v>
      </c>
      <c r="AXK29" s="29">
        <v>10.9</v>
      </c>
    </row>
    <row r="30" spans="1:1311" x14ac:dyDescent="0.25">
      <c r="A30" s="4">
        <v>29</v>
      </c>
      <c r="B30" s="4">
        <v>8</v>
      </c>
      <c r="C30" s="4" t="s">
        <v>10</v>
      </c>
      <c r="D30" s="4">
        <v>100</v>
      </c>
      <c r="E30" s="4">
        <v>1</v>
      </c>
      <c r="F30" s="4">
        <v>2</v>
      </c>
      <c r="G30" s="4" t="s">
        <v>14</v>
      </c>
      <c r="H30" s="22">
        <v>-9999</v>
      </c>
      <c r="I30" s="22">
        <v>-9999</v>
      </c>
      <c r="J30" s="22">
        <v>-9999</v>
      </c>
      <c r="K30" s="22">
        <v>-9999</v>
      </c>
      <c r="L30" s="4">
        <f t="shared" si="18"/>
        <v>172.48000000000002</v>
      </c>
      <c r="M30" s="4">
        <v>154</v>
      </c>
      <c r="N30" s="4">
        <v>49.839999999999996</v>
      </c>
      <c r="O30" s="4">
        <v>21.439999999999998</v>
      </c>
      <c r="P30" s="4">
        <v>28.720000000000006</v>
      </c>
      <c r="Q30" s="4">
        <v>43.839999999999996</v>
      </c>
      <c r="R30" s="4">
        <v>18.72</v>
      </c>
      <c r="S30" s="4">
        <v>37.44</v>
      </c>
      <c r="T30" s="4">
        <v>43.839999999999996</v>
      </c>
      <c r="U30" s="4">
        <v>18.72</v>
      </c>
      <c r="V30" s="4">
        <v>37.44</v>
      </c>
      <c r="W30" s="4">
        <v>55.84</v>
      </c>
      <c r="X30" s="4">
        <v>14.719999999999999</v>
      </c>
      <c r="Y30" s="4">
        <v>29.439999999999998</v>
      </c>
      <c r="Z30" s="4" t="s">
        <v>68</v>
      </c>
      <c r="AA30" s="4">
        <v>8.8000000000000007</v>
      </c>
      <c r="AB30" s="4">
        <v>7.2</v>
      </c>
      <c r="AC30" s="4">
        <v>1.05</v>
      </c>
      <c r="AD30" s="4" t="s">
        <v>40</v>
      </c>
      <c r="AE30" s="4">
        <v>2</v>
      </c>
      <c r="AF30" s="4">
        <v>1.3</v>
      </c>
      <c r="AG30" s="4">
        <v>6.8</v>
      </c>
      <c r="AH30" s="4">
        <v>12</v>
      </c>
      <c r="AI30" s="4">
        <v>418</v>
      </c>
      <c r="AJ30" s="4">
        <v>52</v>
      </c>
      <c r="AK30" s="4">
        <v>0.89</v>
      </c>
      <c r="AL30" s="4">
        <v>8.9</v>
      </c>
      <c r="AM30" s="4">
        <v>7.8</v>
      </c>
      <c r="AN30" s="4">
        <v>1.28</v>
      </c>
      <c r="AO30" s="4">
        <v>5232</v>
      </c>
      <c r="AP30" s="4">
        <v>194</v>
      </c>
      <c r="AQ30" s="4">
        <v>318</v>
      </c>
      <c r="AR30" s="4">
        <v>30.2</v>
      </c>
      <c r="AS30" s="4">
        <v>0</v>
      </c>
      <c r="AT30" s="4">
        <v>4</v>
      </c>
      <c r="AU30" s="4">
        <v>86</v>
      </c>
      <c r="AV30" s="4">
        <v>5</v>
      </c>
      <c r="AW30" s="4">
        <v>5</v>
      </c>
      <c r="AX30" s="4">
        <v>90</v>
      </c>
      <c r="AY30" s="4">
        <v>4.6050000000000004</v>
      </c>
      <c r="AZ30" s="4">
        <v>2.9299999999999997</v>
      </c>
      <c r="BA30" s="4">
        <v>2.5449999999999999</v>
      </c>
      <c r="BB30" s="4">
        <v>2.105</v>
      </c>
      <c r="BC30" s="4">
        <v>1.41</v>
      </c>
      <c r="BD30" s="22">
        <v>-9999</v>
      </c>
      <c r="BE30" s="22">
        <v>-9999</v>
      </c>
      <c r="BF30" s="5">
        <f t="shared" si="19"/>
        <v>30.14</v>
      </c>
      <c r="BG30" s="5">
        <f t="shared" si="20"/>
        <v>40.32</v>
      </c>
      <c r="BH30" s="5">
        <f t="shared" si="21"/>
        <v>48.74</v>
      </c>
      <c r="BI30" s="5">
        <f t="shared" si="22"/>
        <v>54.38</v>
      </c>
      <c r="BJ30" s="5">
        <f t="shared" si="23"/>
        <v>-39941.620000000003</v>
      </c>
      <c r="BK30" s="4">
        <f t="shared" si="0"/>
        <v>8.42</v>
      </c>
      <c r="BL30" s="4">
        <f t="shared" si="1"/>
        <v>5.64</v>
      </c>
      <c r="BM30" s="4">
        <f t="shared" si="2"/>
        <v>-39996</v>
      </c>
      <c r="BN30" s="4">
        <f t="shared" si="24"/>
        <v>-39981.94</v>
      </c>
      <c r="BO30" s="4">
        <v>3.1327121631830774</v>
      </c>
      <c r="BP30" s="4">
        <v>0.55977608956417446</v>
      </c>
      <c r="BQ30" s="4">
        <v>0.53852735416981223</v>
      </c>
      <c r="BR30" s="4">
        <v>0.36619011788312011</v>
      </c>
      <c r="BS30" s="4">
        <v>0.22120557035845356</v>
      </c>
      <c r="BT30" s="4">
        <v>0.30230944593121223</v>
      </c>
      <c r="BU30" s="4">
        <v>0.48294747323873538</v>
      </c>
      <c r="BV30" s="5">
        <f t="shared" si="25"/>
        <v>14.769953010989008</v>
      </c>
      <c r="BW30" s="5">
        <f t="shared" si="26"/>
        <v>16.924062427668257</v>
      </c>
      <c r="BX30" s="5">
        <f t="shared" si="27"/>
        <v>18.388822899200736</v>
      </c>
      <c r="BY30" s="5">
        <f t="shared" si="28"/>
        <v>20.482882964359401</v>
      </c>
      <c r="BZ30" s="4">
        <f t="shared" si="29"/>
        <v>1.4647604715324805</v>
      </c>
      <c r="CA30" s="4">
        <f t="shared" si="30"/>
        <v>0.88482228143381425</v>
      </c>
      <c r="CB30" s="4">
        <f t="shared" si="31"/>
        <v>1.2092377837248489</v>
      </c>
      <c r="CC30" s="4">
        <f t="shared" ref="CC30:CD30" si="202">SUM(BZ30:CB30)</f>
        <v>3.5588205366911434</v>
      </c>
      <c r="CD30" s="4">
        <f t="shared" si="202"/>
        <v>5.652880601849807</v>
      </c>
      <c r="CE30" s="4">
        <v>2.4950000000000001</v>
      </c>
      <c r="CF30" s="4">
        <v>0.51500000000000001</v>
      </c>
      <c r="CG30" s="4">
        <v>1.0249999999999999</v>
      </c>
      <c r="CH30" s="4">
        <v>0.62</v>
      </c>
      <c r="CI30" s="4">
        <v>0.40500000000000003</v>
      </c>
      <c r="CJ30" s="4">
        <v>0.37</v>
      </c>
      <c r="CK30" s="4">
        <v>0.93500000000000005</v>
      </c>
      <c r="CL30" s="5">
        <f t="shared" si="131"/>
        <v>12.040000000000001</v>
      </c>
      <c r="CM30" s="5">
        <f t="shared" si="132"/>
        <v>16.14</v>
      </c>
      <c r="CN30" s="5">
        <f t="shared" si="133"/>
        <v>18.62</v>
      </c>
      <c r="CO30" s="5">
        <f t="shared" si="134"/>
        <v>20.240000000000002</v>
      </c>
      <c r="CP30" s="5">
        <f t="shared" si="135"/>
        <v>21.720000000000002</v>
      </c>
      <c r="CQ30" s="4">
        <f t="shared" si="136"/>
        <v>2.48</v>
      </c>
      <c r="CR30" s="4">
        <f t="shared" si="137"/>
        <v>1.62</v>
      </c>
      <c r="CS30" s="4">
        <f t="shared" si="138"/>
        <v>1.48</v>
      </c>
      <c r="CT30" s="4">
        <f t="shared" si="139"/>
        <v>5.58</v>
      </c>
      <c r="CU30" s="4">
        <v>3.18</v>
      </c>
      <c r="CV30" s="4">
        <v>1.4000000000000001</v>
      </c>
      <c r="CW30" s="4">
        <v>1.5049999999999999</v>
      </c>
      <c r="CX30" s="4">
        <v>1.7000000000000002</v>
      </c>
      <c r="CY30" s="4">
        <v>1.9500000000000002</v>
      </c>
      <c r="CZ30" s="4">
        <v>1.7549999999999999</v>
      </c>
      <c r="DA30" s="4">
        <v>1.6950000000000001</v>
      </c>
      <c r="DB30" s="5">
        <f t="shared" si="140"/>
        <v>18.32</v>
      </c>
      <c r="DC30" s="5">
        <f t="shared" si="141"/>
        <v>24.34</v>
      </c>
      <c r="DD30" s="5">
        <f t="shared" si="142"/>
        <v>31.14</v>
      </c>
      <c r="DE30" s="5">
        <f t="shared" si="143"/>
        <v>38.94</v>
      </c>
      <c r="DF30" s="5">
        <f t="shared" si="144"/>
        <v>45.959999999999994</v>
      </c>
      <c r="DG30" s="4">
        <f t="shared" si="145"/>
        <v>6.8000000000000007</v>
      </c>
      <c r="DH30" s="4">
        <f t="shared" si="146"/>
        <v>7.8000000000000007</v>
      </c>
      <c r="DI30" s="4">
        <f t="shared" si="147"/>
        <v>7.02</v>
      </c>
      <c r="DJ30" s="4">
        <f t="shared" si="148"/>
        <v>21.62</v>
      </c>
      <c r="DK30" s="4">
        <f t="shared" si="119"/>
        <v>34.049999999999997</v>
      </c>
      <c r="DL30" s="4">
        <f t="shared" si="120"/>
        <v>11.49</v>
      </c>
      <c r="DM30" s="4">
        <f t="shared" si="121"/>
        <v>15.18</v>
      </c>
      <c r="DN30" s="4">
        <f t="shared" si="122"/>
        <v>13.92</v>
      </c>
      <c r="DO30" s="4">
        <f t="shared" si="123"/>
        <v>14.13</v>
      </c>
      <c r="DP30" s="4">
        <f t="shared" si="124"/>
        <v>12.75</v>
      </c>
      <c r="DQ30" s="4">
        <f t="shared" ref="DQ30:DQ61" si="203">((CK30/5)+(DA30/5))*30</f>
        <v>15.780000000000001</v>
      </c>
      <c r="DR30" s="4">
        <v>0.34828794924971834</v>
      </c>
      <c r="DS30" s="4">
        <v>0.3495389214516002</v>
      </c>
      <c r="DT30" s="4">
        <v>0.35650727813852418</v>
      </c>
      <c r="DU30" s="4">
        <v>0.35977160612124437</v>
      </c>
      <c r="DV30" s="4">
        <v>0.35625435862606519</v>
      </c>
      <c r="DW30" s="4">
        <v>0.35950980716596942</v>
      </c>
      <c r="DX30" s="4">
        <v>0.36105323664474842</v>
      </c>
      <c r="DY30" s="4">
        <f t="shared" si="171"/>
        <v>0.50761037626725058</v>
      </c>
      <c r="DZ30" s="4">
        <f t="shared" si="172"/>
        <v>9.6934240290402165E-2</v>
      </c>
      <c r="EA30" s="4">
        <f t="shared" si="173"/>
        <v>0.10597439888015475</v>
      </c>
      <c r="EB30" s="4">
        <f t="shared" si="174"/>
        <v>3.946300771095549E-2</v>
      </c>
      <c r="EC30" s="4">
        <f t="shared" si="175"/>
        <v>4.3119814426269845E-2</v>
      </c>
      <c r="ED30" s="4">
        <f t="shared" si="176"/>
        <v>2.4729738156763794E-2</v>
      </c>
      <c r="EE30" s="4">
        <f t="shared" si="177"/>
        <v>4.7919427079645742E-2</v>
      </c>
      <c r="EF30" s="4">
        <f t="shared" si="178"/>
        <v>0.64697434730655579</v>
      </c>
      <c r="EG30" s="4">
        <f t="shared" si="179"/>
        <v>0.26351055612924862</v>
      </c>
      <c r="EH30" s="4">
        <f t="shared" si="180"/>
        <v>0.15560143445330041</v>
      </c>
      <c r="EI30" s="4">
        <f t="shared" si="181"/>
        <v>0.10820502114294246</v>
      </c>
      <c r="EJ30" s="4">
        <f t="shared" si="182"/>
        <v>0.20761392131166964</v>
      </c>
      <c r="EK30" s="4">
        <f t="shared" si="183"/>
        <v>0.11729916341924448</v>
      </c>
      <c r="EL30" s="4">
        <f t="shared" ref="EL30:EL37" si="204">(DA30*4)*((0.365-DX30)/(0.365-0.02))*1.12</f>
        <v>8.6869977433154569E-2</v>
      </c>
      <c r="EM30" s="4">
        <f t="shared" si="187"/>
        <v>5.886020132969046E-3</v>
      </c>
      <c r="EN30" s="4">
        <f t="shared" si="188"/>
        <v>1.1240055692300806E-3</v>
      </c>
      <c r="EO30" s="4">
        <f t="shared" si="189"/>
        <v>1.2288311558459502E-3</v>
      </c>
      <c r="EP30" s="4">
        <f t="shared" si="190"/>
        <v>4.5759517290068979E-4</v>
      </c>
      <c r="EQ30" s="4">
        <f t="shared" si="191"/>
        <v>4.999978481710325E-4</v>
      </c>
      <c r="ER30" s="4">
        <f t="shared" si="192"/>
        <v>2.8675484875653745E-4</v>
      </c>
      <c r="ES30" s="4">
        <f t="shared" ref="ES30:ES37" si="205">(EE30/($L30/2))</f>
        <v>5.556519837621259E-4</v>
      </c>
      <c r="ET30" s="4">
        <f t="shared" si="196"/>
        <v>7.502021652441509E-3</v>
      </c>
      <c r="EU30" s="4">
        <f t="shared" si="197"/>
        <v>3.0555491202371127E-3</v>
      </c>
      <c r="EV30" s="4">
        <f t="shared" si="198"/>
        <v>1.804283794681127E-3</v>
      </c>
      <c r="EW30" s="4">
        <f t="shared" si="199"/>
        <v>1.2546964418244718E-3</v>
      </c>
      <c r="EX30" s="4">
        <f t="shared" si="200"/>
        <v>2.4073970467494159E-3</v>
      </c>
      <c r="EY30" s="4">
        <f t="shared" si="201"/>
        <v>1.3601479988316846E-3</v>
      </c>
      <c r="EZ30" s="4">
        <f t="shared" ref="EZ30:EZ37" si="206">(EL30/($L30/2))</f>
        <v>1.0073049331302709E-3</v>
      </c>
      <c r="FA30" s="4">
        <f t="shared" si="185"/>
        <v>2.8430257699531055E-2</v>
      </c>
      <c r="FB30" s="4">
        <v>4.5183825781366121E-2</v>
      </c>
      <c r="FC30" s="4">
        <f t="shared" si="47"/>
        <v>451.83825781366119</v>
      </c>
      <c r="FD30" s="4">
        <v>0.3656685922409566</v>
      </c>
      <c r="FE30" s="18">
        <v>14.5</v>
      </c>
      <c r="FF30" s="11">
        <v>14.1</v>
      </c>
      <c r="FG30" s="18">
        <v>16.2</v>
      </c>
      <c r="FH30" s="11">
        <v>9</v>
      </c>
      <c r="FI30" s="19">
        <v>11.3</v>
      </c>
      <c r="FJ30" s="11">
        <v>13.3</v>
      </c>
      <c r="FK30" s="20">
        <v>10.1</v>
      </c>
      <c r="FL30" s="20">
        <v>10.9</v>
      </c>
      <c r="FM30" s="20">
        <v>12.65</v>
      </c>
      <c r="FN30" s="10">
        <v>7</v>
      </c>
      <c r="FO30" s="10">
        <v>8.4</v>
      </c>
      <c r="FP30" s="20">
        <v>10.199999999999999</v>
      </c>
      <c r="FQ30" s="10">
        <v>12.7</v>
      </c>
      <c r="FR30" s="20">
        <v>9.5</v>
      </c>
      <c r="FS30" s="10">
        <v>7.2</v>
      </c>
      <c r="FT30" s="10">
        <v>12.9</v>
      </c>
      <c r="FU30" s="10">
        <v>11.9</v>
      </c>
      <c r="FV30" s="10">
        <v>8.8000000000000007</v>
      </c>
      <c r="FW30" s="10">
        <v>10.9</v>
      </c>
      <c r="FX30" s="10">
        <v>13.2</v>
      </c>
      <c r="FY30" s="10">
        <v>10.5</v>
      </c>
      <c r="FZ30" s="10">
        <v>26.3</v>
      </c>
      <c r="GA30" s="18">
        <v>28.2</v>
      </c>
      <c r="GB30" s="18">
        <v>26.4</v>
      </c>
      <c r="GC30" s="18">
        <v>22.6</v>
      </c>
      <c r="GD30" s="18">
        <v>28.9</v>
      </c>
      <c r="GE30" s="18">
        <v>30.4</v>
      </c>
      <c r="GF30" s="21">
        <v>31.7</v>
      </c>
      <c r="GG30" s="21">
        <v>23</v>
      </c>
      <c r="GH30" s="21">
        <v>26.3</v>
      </c>
      <c r="GI30" s="21">
        <v>24.3</v>
      </c>
      <c r="GJ30" s="21">
        <v>27.5</v>
      </c>
      <c r="GK30" s="20">
        <v>47</v>
      </c>
      <c r="GL30" s="20">
        <v>27</v>
      </c>
      <c r="GM30" s="20">
        <v>57</v>
      </c>
      <c r="GN30" s="20">
        <v>51</v>
      </c>
      <c r="GO30" s="20">
        <v>74.5</v>
      </c>
      <c r="GP30" s="20">
        <v>67.5</v>
      </c>
      <c r="GQ30" s="20">
        <v>94</v>
      </c>
      <c r="GR30" s="20">
        <v>77</v>
      </c>
      <c r="GS30" s="20">
        <v>101.5</v>
      </c>
      <c r="GT30" s="20">
        <v>95</v>
      </c>
      <c r="GU30" s="20">
        <v>105</v>
      </c>
      <c r="GV30" s="20">
        <v>88</v>
      </c>
      <c r="GW30" s="20">
        <v>120.5</v>
      </c>
      <c r="GX30" s="20">
        <v>102.5</v>
      </c>
      <c r="GY30" s="22">
        <v>6546.572580645161</v>
      </c>
      <c r="GZ30" s="22">
        <v>11905.789990186457</v>
      </c>
      <c r="HA30" s="22">
        <v>10510.019841269841</v>
      </c>
      <c r="HB30" s="22">
        <v>10108.04828973843</v>
      </c>
      <c r="HC30" s="22">
        <v>7440.814299900695</v>
      </c>
      <c r="HD30" s="22">
        <v>4611.9725220804712</v>
      </c>
      <c r="HE30" s="22">
        <v>1027.4371859296482</v>
      </c>
      <c r="HF30" s="22">
        <v>6.3872255489021956</v>
      </c>
      <c r="HG30" s="22">
        <v>1.691542288557214</v>
      </c>
      <c r="HH30" s="10">
        <v>5.5646000000000004</v>
      </c>
      <c r="HI30" s="10">
        <v>5.4</v>
      </c>
      <c r="HJ30" s="4">
        <v>5.21</v>
      </c>
      <c r="HK30" s="10">
        <v>4.8926999999999996</v>
      </c>
      <c r="HL30" s="10">
        <v>2.5183</v>
      </c>
      <c r="HM30" s="10">
        <v>5.5646000000000004</v>
      </c>
      <c r="HN30" s="10">
        <v>5.4</v>
      </c>
      <c r="HO30" s="10">
        <v>4.9882999999999997</v>
      </c>
      <c r="HP30" s="10">
        <v>4.1562000000000001</v>
      </c>
      <c r="HQ30" s="10">
        <v>4.7633000000000001</v>
      </c>
      <c r="HR30" s="10">
        <v>3.8214000000000001</v>
      </c>
      <c r="HS30" s="10">
        <v>3.6132</v>
      </c>
      <c r="HT30" s="10">
        <v>3.0550000000000002</v>
      </c>
      <c r="HU30" s="10">
        <v>2.5183</v>
      </c>
      <c r="HV30" s="18">
        <v>374.3</v>
      </c>
      <c r="HW30" s="18">
        <v>72.09</v>
      </c>
      <c r="HX30" s="17">
        <f t="shared" si="48"/>
        <v>302.21000000000004</v>
      </c>
      <c r="HY30" s="11">
        <v>9</v>
      </c>
      <c r="HZ30" s="11">
        <v>524.4</v>
      </c>
      <c r="IA30" s="11">
        <v>32.880000000000003</v>
      </c>
      <c r="IB30" s="20">
        <f t="shared" si="49"/>
        <v>491.52</v>
      </c>
      <c r="IC30" s="23">
        <v>112</v>
      </c>
      <c r="ID30" s="11">
        <v>301.2</v>
      </c>
      <c r="IE30" s="11">
        <v>32.880000000000003</v>
      </c>
      <c r="IF30" s="10">
        <f t="shared" si="50"/>
        <v>268.32</v>
      </c>
      <c r="IG30" s="11">
        <v>157.1</v>
      </c>
      <c r="IH30" s="11">
        <v>32.880000000000003</v>
      </c>
      <c r="II30" s="10">
        <f t="shared" si="51"/>
        <v>124.22</v>
      </c>
      <c r="IJ30" s="9">
        <v>172.3</v>
      </c>
      <c r="IK30" s="11">
        <v>32.880000000000003</v>
      </c>
      <c r="IL30" s="10">
        <f t="shared" si="52"/>
        <v>139.42000000000002</v>
      </c>
      <c r="IM30" s="24">
        <v>79.099999999999994</v>
      </c>
      <c r="IN30" s="24">
        <v>6.91</v>
      </c>
      <c r="IO30" s="18">
        <v>96.4</v>
      </c>
      <c r="IP30" s="24">
        <v>32.880000000000003</v>
      </c>
      <c r="IQ30" s="20">
        <f t="shared" si="153"/>
        <v>72.19</v>
      </c>
      <c r="IR30" s="20">
        <f t="shared" si="154"/>
        <v>63.52</v>
      </c>
      <c r="IS30" s="17">
        <f t="shared" si="155"/>
        <v>622.74509803921569</v>
      </c>
      <c r="IT30" s="17">
        <f t="shared" si="156"/>
        <v>556.02240896358535</v>
      </c>
      <c r="IU30" s="22">
        <f t="shared" si="7"/>
        <v>2962.8431372549026</v>
      </c>
      <c r="IV30" s="17">
        <f t="shared" si="8"/>
        <v>4818.8235294117649</v>
      </c>
      <c r="IW30" s="17">
        <f t="shared" si="9"/>
        <v>1217.8431372549019</v>
      </c>
      <c r="IX30" s="17">
        <f t="shared" si="57"/>
        <v>1366.8627450980393</v>
      </c>
      <c r="IY30" s="22">
        <f t="shared" si="10"/>
        <v>2630.5882352941176</v>
      </c>
      <c r="IZ30" s="17">
        <f t="shared" si="58"/>
        <v>10366.372549019608</v>
      </c>
      <c r="JA30" s="17">
        <f t="shared" si="59"/>
        <v>707.74509803921569</v>
      </c>
      <c r="JB30" s="18">
        <v>55.6</v>
      </c>
      <c r="JC30" s="19">
        <v>3.0457601175936184</v>
      </c>
      <c r="JD30" s="4">
        <v>3.16</v>
      </c>
      <c r="JE30" s="4">
        <f t="shared" si="11"/>
        <v>93.625843137254932</v>
      </c>
      <c r="JF30" s="28">
        <v>0.23673708097493282</v>
      </c>
      <c r="JG30" s="4">
        <v>0.64</v>
      </c>
      <c r="JH30" s="4">
        <f t="shared" si="12"/>
        <v>30.840470588235295</v>
      </c>
      <c r="JI30" s="28">
        <v>0.23866807904940429</v>
      </c>
      <c r="JJ30" s="4">
        <v>1.59</v>
      </c>
      <c r="JK30" s="4">
        <f t="shared" si="13"/>
        <v>19.363705882352942</v>
      </c>
      <c r="JL30" s="28">
        <v>0.24038330376758821</v>
      </c>
      <c r="JM30" s="4">
        <v>4.22</v>
      </c>
      <c r="JN30" s="4">
        <f t="shared" si="14"/>
        <v>29.866843137254897</v>
      </c>
      <c r="JO30" s="28">
        <v>0.2343624745357657</v>
      </c>
      <c r="JP30" s="17">
        <f t="shared" si="60"/>
        <v>173.69686274509806</v>
      </c>
      <c r="JQ30" s="17">
        <f t="shared" si="61"/>
        <v>155.08648459383753</v>
      </c>
      <c r="JR30" s="20">
        <v>19.2</v>
      </c>
      <c r="JS30" s="5">
        <v>130.608351</v>
      </c>
      <c r="JT30" s="17">
        <v>5.52</v>
      </c>
      <c r="JU30" s="17">
        <f t="shared" si="62"/>
        <v>5.01</v>
      </c>
      <c r="JV30" s="4">
        <f t="shared" si="112"/>
        <v>3680.431997683073</v>
      </c>
      <c r="JW30" s="10">
        <v>1.88</v>
      </c>
      <c r="JX30" s="4">
        <f t="shared" si="114"/>
        <v>0.37524950099800397</v>
      </c>
      <c r="JY30" s="8">
        <f t="shared" si="63"/>
        <v>1381.0802705876599</v>
      </c>
      <c r="JZ30" s="4">
        <f t="shared" si="64"/>
        <v>1546.8099030581793</v>
      </c>
      <c r="KA30" s="10">
        <v>2.33</v>
      </c>
      <c r="KB30" s="4">
        <f t="shared" si="15"/>
        <v>0.46506986027944114</v>
      </c>
      <c r="KC30" s="4">
        <f t="shared" si="16"/>
        <v>1711.6579949304512</v>
      </c>
      <c r="KD30" s="4">
        <f t="shared" si="65"/>
        <v>1917.0569543221054</v>
      </c>
      <c r="KE30" s="4">
        <v>2.8</v>
      </c>
      <c r="KF30" s="4">
        <v>47.8</v>
      </c>
      <c r="KG30" s="4">
        <f t="shared" si="66"/>
        <v>419.99999999999994</v>
      </c>
      <c r="KH30" s="4">
        <v>3.7549594479244512</v>
      </c>
      <c r="KI30" s="4">
        <f t="shared" si="67"/>
        <v>4.045268917474937</v>
      </c>
      <c r="KJ30" s="4">
        <f t="shared" si="17"/>
        <v>77.55010910348382</v>
      </c>
      <c r="KK30" s="28">
        <v>0.26491885336133514</v>
      </c>
      <c r="KL30" s="4">
        <v>3.86</v>
      </c>
      <c r="KM30" s="4">
        <v>0.28533770159999999</v>
      </c>
      <c r="KN30" s="4">
        <v>0.4561214717</v>
      </c>
      <c r="KO30" s="4">
        <v>0.25987676059999998</v>
      </c>
      <c r="KP30" s="4">
        <v>0.37411453075000001</v>
      </c>
      <c r="KQ30" s="4">
        <v>0.54852463055</v>
      </c>
      <c r="KR30" s="4">
        <v>0.4924579208</v>
      </c>
      <c r="KS30" s="4">
        <v>0.36475961545000002</v>
      </c>
      <c r="KT30" s="4">
        <v>0.53235121952499997</v>
      </c>
      <c r="KU30" s="4">
        <v>0.49128906252499999</v>
      </c>
      <c r="KV30" s="4">
        <v>0.27426</v>
      </c>
      <c r="KW30" s="4">
        <v>0.43945000000000001</v>
      </c>
      <c r="KX30" s="4">
        <v>0.26990750000000002</v>
      </c>
      <c r="KY30" s="4">
        <v>26.19</v>
      </c>
      <c r="KZ30" s="4">
        <v>23.36975</v>
      </c>
      <c r="LA30" s="4">
        <v>16.340250000000001</v>
      </c>
      <c r="LB30" s="4">
        <v>32.950749999999999</v>
      </c>
      <c r="LC30" s="4">
        <v>33.925750000000001</v>
      </c>
      <c r="LD30" s="4">
        <v>26.256499999999999</v>
      </c>
      <c r="LE30" s="4">
        <v>26.047750000000001</v>
      </c>
      <c r="LF30" s="4">
        <v>0.181967245</v>
      </c>
      <c r="LG30" s="4">
        <v>0.19568335749999999</v>
      </c>
      <c r="LH30" s="4">
        <v>53.260750000000002</v>
      </c>
      <c r="LI30" s="4">
        <v>51.686999999999998</v>
      </c>
      <c r="LJ30" s="4">
        <v>53</v>
      </c>
      <c r="LK30" s="4">
        <f t="shared" si="68"/>
        <v>-0.26075000000000159</v>
      </c>
      <c r="LL30" s="4">
        <f t="shared" si="69"/>
        <v>1.3130000000000024</v>
      </c>
      <c r="LM30" s="4">
        <v>1754.3126999999999</v>
      </c>
      <c r="LN30" s="4">
        <v>1718.608025</v>
      </c>
      <c r="LO30" s="4">
        <v>0.18670825457000001</v>
      </c>
      <c r="LP30" s="4">
        <v>0.188314445335</v>
      </c>
      <c r="LQ30" s="4">
        <v>0.14776418404</v>
      </c>
      <c r="LR30" s="4">
        <v>0.13632490229999999</v>
      </c>
      <c r="LS30" s="4">
        <v>9.5751881157499996E-2</v>
      </c>
      <c r="LT30" s="4">
        <v>9.1282596724999998E-2</v>
      </c>
      <c r="LU30" s="4">
        <v>5.5912654777500001E-2</v>
      </c>
      <c r="LV30" s="4">
        <v>3.8069517897500002E-2</v>
      </c>
      <c r="LW30" s="4">
        <v>4.0062202769999999E-2</v>
      </c>
      <c r="LX30" s="4">
        <v>5.3413823497499999E-2</v>
      </c>
      <c r="LY30" s="4">
        <v>0.32719491470250001</v>
      </c>
      <c r="LZ30" s="4">
        <v>0.35634949588999998</v>
      </c>
      <c r="MA30" s="4">
        <v>0.32009057743250002</v>
      </c>
      <c r="MB30" s="4">
        <v>0.3148630348775</v>
      </c>
      <c r="MC30" s="4">
        <v>0.14964982800000001</v>
      </c>
      <c r="MD30" s="4">
        <v>0.18028891252250001</v>
      </c>
      <c r="ME30" s="4">
        <v>0.459591088915</v>
      </c>
      <c r="MF30" s="4">
        <v>0.46659567944250002</v>
      </c>
      <c r="MG30" s="4">
        <v>0.41473270395</v>
      </c>
      <c r="MH30" s="4">
        <v>0.54860021514500001</v>
      </c>
      <c r="MI30" s="4">
        <v>0.43623036835500001</v>
      </c>
      <c r="MJ30" s="4">
        <v>0.56594049858749995</v>
      </c>
      <c r="MK30" s="4">
        <v>0.24159731714249999</v>
      </c>
      <c r="ML30" s="4">
        <v>0.3037000534175</v>
      </c>
      <c r="MM30" s="4">
        <v>0.21195503157250001</v>
      </c>
      <c r="MN30" s="4">
        <v>0.27061277941</v>
      </c>
      <c r="MO30" s="4">
        <v>-0.105699132675</v>
      </c>
      <c r="MP30" s="4">
        <v>-7.2920817674999999E-2</v>
      </c>
      <c r="MQ30" s="4">
        <v>0.43623036835500001</v>
      </c>
      <c r="MR30" s="4">
        <v>0.56594049858749995</v>
      </c>
      <c r="MS30" s="4">
        <v>9.7576524277500007E-2</v>
      </c>
      <c r="MT30" s="4">
        <v>9.6233969540000006E-2</v>
      </c>
      <c r="MU30" s="4">
        <v>5.7894925680000001E-2</v>
      </c>
      <c r="MV30" s="4">
        <v>5.1800153260000002E-2</v>
      </c>
      <c r="MW30" s="4">
        <v>3.991088919E-2</v>
      </c>
      <c r="MX30" s="4">
        <v>4.4660317922499998E-2</v>
      </c>
      <c r="MY30" s="4">
        <v>0.40693891293500001</v>
      </c>
      <c r="MZ30" s="4">
        <v>0.4630438837675</v>
      </c>
      <c r="NA30" s="4">
        <v>0.42794911290249998</v>
      </c>
      <c r="NB30" s="4">
        <v>0.48392728401750001</v>
      </c>
      <c r="NC30" s="4">
        <v>-0.10941325827499999</v>
      </c>
      <c r="ND30" s="4">
        <v>-9.8459703575000002E-2</v>
      </c>
      <c r="NE30" s="4">
        <v>0.42794911290249998</v>
      </c>
      <c r="NF30" s="4">
        <v>0.48392728401750001</v>
      </c>
      <c r="NG30" s="4">
        <v>0.28695889030612198</v>
      </c>
      <c r="NH30" s="4">
        <v>0.457986030959184</v>
      </c>
      <c r="NI30" s="4">
        <v>0.26188942787755098</v>
      </c>
      <c r="NJ30" s="4">
        <v>0.37823619657142898</v>
      </c>
      <c r="NK30" s="4">
        <v>0.536040264163265</v>
      </c>
      <c r="NL30" s="4">
        <v>0.47928336722449</v>
      </c>
      <c r="NM30" s="4">
        <v>0.36492503116326502</v>
      </c>
      <c r="NN30" s="4">
        <v>0.53768121732653096</v>
      </c>
      <c r="NO30" s="4">
        <v>0.49234802663265298</v>
      </c>
      <c r="NP30" s="4">
        <v>0.26605326181632699</v>
      </c>
      <c r="NQ30" s="4">
        <v>0.42716938775510199</v>
      </c>
      <c r="NR30" s="4">
        <v>0.26688735026530602</v>
      </c>
      <c r="NS30" s="4">
        <v>35.840000000000003</v>
      </c>
      <c r="NT30" s="4">
        <v>33.348571428571397</v>
      </c>
      <c r="NU30" s="4">
        <v>8.9761224489795808</v>
      </c>
      <c r="NV30" s="4">
        <v>54.882653061224502</v>
      </c>
      <c r="NW30" s="4">
        <v>55.518571428571398</v>
      </c>
      <c r="NX30" s="4">
        <v>38.460408163265299</v>
      </c>
      <c r="NY30" s="4">
        <v>38.530408163265299</v>
      </c>
      <c r="NZ30" s="4">
        <v>0.47181001836734698</v>
      </c>
      <c r="OA30" s="4">
        <v>0.44712954285714301</v>
      </c>
      <c r="OB30" s="4">
        <v>53.440816326530602</v>
      </c>
      <c r="OC30" s="4">
        <v>52.991020408163301</v>
      </c>
      <c r="OD30" s="4">
        <v>54.5</v>
      </c>
      <c r="OE30" s="4">
        <f t="shared" si="70"/>
        <v>1.0591836734693985</v>
      </c>
      <c r="OF30" s="4">
        <f t="shared" si="71"/>
        <v>1.5089795918366988</v>
      </c>
      <c r="OG30" s="4">
        <v>1758.42248979592</v>
      </c>
      <c r="OH30" s="4">
        <v>1748.2114285714299</v>
      </c>
      <c r="OI30" s="4">
        <v>0.19121660163673501</v>
      </c>
      <c r="OJ30" s="4">
        <v>0.17088441730816301</v>
      </c>
      <c r="OK30" s="4">
        <v>0.14861748945101999</v>
      </c>
      <c r="OL30" s="4">
        <v>0.117352555430612</v>
      </c>
      <c r="OM30" s="4">
        <v>0.114366078310204</v>
      </c>
      <c r="ON30" s="4">
        <v>7.6913458589795897E-2</v>
      </c>
      <c r="OO30" s="4">
        <v>7.0875235391836697E-2</v>
      </c>
      <c r="OP30" s="4">
        <v>2.2271661175510198E-2</v>
      </c>
      <c r="OQ30" s="4">
        <v>4.3862902979591799E-2</v>
      </c>
      <c r="OR30" s="4">
        <v>5.4738508387755097E-2</v>
      </c>
      <c r="OS30" s="4">
        <v>0.33640855410612303</v>
      </c>
      <c r="OT30" s="4">
        <v>0.34177071110000001</v>
      </c>
      <c r="OU30" s="4">
        <v>0.33777367650816298</v>
      </c>
      <c r="OV30" s="4">
        <v>0.300860740038775</v>
      </c>
      <c r="OW30" s="4">
        <v>0.155228856240816</v>
      </c>
      <c r="OX30" s="4">
        <v>0.181804276614286</v>
      </c>
      <c r="OY30" s="4">
        <v>0.47348141087755102</v>
      </c>
      <c r="OZ30" s="4">
        <v>0.417451814761225</v>
      </c>
      <c r="PA30" s="4">
        <v>0.37687875418979599</v>
      </c>
      <c r="PB30" s="4">
        <v>0.83391582656938801</v>
      </c>
      <c r="PC30" s="4">
        <v>0.40184865907550998</v>
      </c>
      <c r="PD30" s="4">
        <v>0.84693189197551</v>
      </c>
      <c r="PE30" s="4">
        <v>0.25757020471020398</v>
      </c>
      <c r="PF30" s="4">
        <v>0.29839833092857099</v>
      </c>
      <c r="PG30" s="4">
        <v>0.22597937022244899</v>
      </c>
      <c r="PH30" s="4">
        <v>0.27250568595306102</v>
      </c>
      <c r="PI30" s="4">
        <v>-0.132161666040816</v>
      </c>
      <c r="PJ30" s="4">
        <v>-4.2756573685714297E-2</v>
      </c>
      <c r="PK30" s="4">
        <v>0.40184865907550998</v>
      </c>
      <c r="PL30" s="4">
        <v>0.84693189197551</v>
      </c>
      <c r="PM30" s="4">
        <v>0.27506281040000002</v>
      </c>
      <c r="PN30" s="4">
        <v>0.43411042951428602</v>
      </c>
      <c r="PO30" s="4">
        <v>0.25117758654285699</v>
      </c>
      <c r="PP30" s="4">
        <v>0.360866245857143</v>
      </c>
      <c r="PQ30" s="4">
        <v>0.52086713691428599</v>
      </c>
      <c r="PR30" s="4">
        <v>0.47800333282857099</v>
      </c>
      <c r="PS30" s="4">
        <v>0.346725455542857</v>
      </c>
      <c r="PT30" s="4">
        <v>0.51873015879999995</v>
      </c>
      <c r="PU30" s="4">
        <v>0.48684618894285703</v>
      </c>
      <c r="PV30" s="4">
        <v>0.25643501937142898</v>
      </c>
      <c r="PW30" s="4">
        <v>0.398837142857143</v>
      </c>
      <c r="PX30" s="4">
        <v>0.249178785314286</v>
      </c>
      <c r="PY30" s="4">
        <v>18.166285714285699</v>
      </c>
      <c r="PZ30" s="4">
        <v>17.1471428571428</v>
      </c>
      <c r="QA30" s="4">
        <v>21.451714285714299</v>
      </c>
      <c r="QB30" s="4">
        <v>32.734000000000002</v>
      </c>
      <c r="QC30" s="4">
        <v>32.756571428571398</v>
      </c>
      <c r="QD30" s="4">
        <v>19.670857142857201</v>
      </c>
      <c r="QE30" s="4">
        <v>19.5942857142857</v>
      </c>
      <c r="QF30" s="4">
        <v>0.37048328857142898</v>
      </c>
      <c r="QG30" s="4">
        <v>0.34064680571428602</v>
      </c>
      <c r="QH30" s="4">
        <v>39.228571428571399</v>
      </c>
      <c r="QI30" s="4">
        <v>40.241999999999997</v>
      </c>
      <c r="QJ30" s="4">
        <v>58</v>
      </c>
      <c r="QK30" s="4">
        <f t="shared" si="72"/>
        <v>18.771428571428601</v>
      </c>
      <c r="QL30" s="4">
        <f t="shared" si="73"/>
        <v>17.758000000000003</v>
      </c>
      <c r="QM30" s="4">
        <v>1295.6164571428601</v>
      </c>
      <c r="QN30" s="4">
        <v>1318.5673999999999</v>
      </c>
      <c r="QO30" s="4">
        <v>0.19851868729142899</v>
      </c>
      <c r="QP30" s="4">
        <v>0.180455606088571</v>
      </c>
      <c r="QQ30" s="4">
        <v>0.168089198648571</v>
      </c>
      <c r="QR30" s="4">
        <v>0.13939051495999999</v>
      </c>
      <c r="QS30" s="4">
        <v>0.13046829369999999</v>
      </c>
      <c r="QT30" s="4">
        <v>8.9892108085714295E-2</v>
      </c>
      <c r="QU30" s="4">
        <v>9.9384454322857099E-2</v>
      </c>
      <c r="QV30" s="4">
        <v>4.7892080782857199E-2</v>
      </c>
      <c r="QW30" s="4">
        <v>3.15181365228571E-2</v>
      </c>
      <c r="QX30" s="4">
        <v>4.2216792288571399E-2</v>
      </c>
      <c r="QY30" s="4">
        <v>0.35084053300571399</v>
      </c>
      <c r="QZ30" s="4">
        <v>0.34831075406857098</v>
      </c>
      <c r="RA30" s="4">
        <v>0.33815617991142899</v>
      </c>
      <c r="RB30" s="4">
        <v>0.30775353996571397</v>
      </c>
      <c r="RC30" s="4">
        <v>0.16374213482</v>
      </c>
      <c r="RD30" s="4">
        <v>0.179272576594286</v>
      </c>
      <c r="RE30" s="4">
        <v>0.49641723767142898</v>
      </c>
      <c r="RF30" s="4">
        <v>0.44382786160857102</v>
      </c>
      <c r="RG30" s="4">
        <v>0.233569180357143</v>
      </c>
      <c r="RH30" s="4">
        <v>0.35391285411142898</v>
      </c>
      <c r="RI30" s="4">
        <v>0.25566054319428599</v>
      </c>
      <c r="RJ30" s="4">
        <v>0.36518570628571401</v>
      </c>
      <c r="RK30" s="4">
        <v>0.17943651446571399</v>
      </c>
      <c r="RL30" s="4">
        <v>0.232051799991429</v>
      </c>
      <c r="RM30" s="4">
        <v>0.15458618282571401</v>
      </c>
      <c r="RN30" s="4">
        <v>0.20724259681142901</v>
      </c>
      <c r="RO30" s="4">
        <v>-0.180581210914286</v>
      </c>
      <c r="RP30" s="4">
        <v>-9.0755684057142794E-2</v>
      </c>
      <c r="RQ30" s="4">
        <v>0.25566054319428599</v>
      </c>
      <c r="RR30" s="4">
        <v>0.36518570628571401</v>
      </c>
      <c r="RS30" s="4">
        <v>0.119880741165714</v>
      </c>
      <c r="RT30" s="4">
        <v>0.108175222302857</v>
      </c>
      <c r="RU30" s="4">
        <v>7.6531221214285697E-2</v>
      </c>
      <c r="RV30" s="4">
        <v>6.0699093348571397E-2</v>
      </c>
      <c r="RW30" s="4">
        <v>4.3764678111428597E-2</v>
      </c>
      <c r="RX30" s="4">
        <v>4.7803934577142798E-2</v>
      </c>
      <c r="RY30" s="4">
        <v>0.36486323178285701</v>
      </c>
      <c r="RZ30" s="4">
        <v>0.44062938553999997</v>
      </c>
      <c r="SA30" s="4">
        <v>0.38960746633142901</v>
      </c>
      <c r="SB30" s="4">
        <v>0.46469747157142799</v>
      </c>
      <c r="SC30" s="4">
        <v>-0.142014980714286</v>
      </c>
      <c r="SD30" s="4">
        <v>-0.114324094514286</v>
      </c>
      <c r="SE30" s="4">
        <v>0.38960746633142901</v>
      </c>
      <c r="SF30" s="4">
        <v>0.46469747157142799</v>
      </c>
      <c r="SG30" s="4">
        <v>0.26262001740476199</v>
      </c>
      <c r="SH30" s="4">
        <v>0.389642005904762</v>
      </c>
      <c r="SI30" s="4">
        <v>0.227139935690476</v>
      </c>
      <c r="SJ30" s="4">
        <v>0.32792098685714299</v>
      </c>
      <c r="SK30" s="4">
        <v>0.47613708066666699</v>
      </c>
      <c r="SL30" s="4">
        <v>0.40455389942857101</v>
      </c>
      <c r="SM30" s="4">
        <v>0.318376689547619</v>
      </c>
      <c r="SN30" s="4">
        <v>0.484276237928571</v>
      </c>
      <c r="SO30" s="4">
        <v>0.43305452747619</v>
      </c>
      <c r="SP30" s="4">
        <v>0.250403674095238</v>
      </c>
      <c r="SQ30" s="4">
        <v>0.37478421102380999</v>
      </c>
      <c r="SR30" s="4">
        <v>0.242915155952381</v>
      </c>
      <c r="SS30" s="4">
        <v>22.42</v>
      </c>
      <c r="ST30" s="4">
        <v>20.745000000000001</v>
      </c>
      <c r="SU30" s="4">
        <v>24.5747619047619</v>
      </c>
      <c r="SV30" s="4">
        <v>35.024285714285703</v>
      </c>
      <c r="SW30" s="4">
        <v>37.019523809523797</v>
      </c>
      <c r="SX30" s="4">
        <v>23.101666666666699</v>
      </c>
      <c r="SY30" s="4">
        <v>23.011904761904798</v>
      </c>
      <c r="SZ30" s="4">
        <v>0.32756736190476199</v>
      </c>
      <c r="TA30" s="4">
        <v>0.353922421428572</v>
      </c>
      <c r="TB30" s="4">
        <v>55.274761904761903</v>
      </c>
      <c r="TC30" s="4">
        <v>51.0219047619048</v>
      </c>
      <c r="TD30" s="4">
        <v>62</v>
      </c>
      <c r="TE30" s="4">
        <f t="shared" si="74"/>
        <v>6.7252380952380975</v>
      </c>
      <c r="TF30" s="4">
        <f t="shared" si="75"/>
        <v>10.9780952380952</v>
      </c>
      <c r="TG30" s="4">
        <v>1800.0367857142901</v>
      </c>
      <c r="TH30" s="4">
        <v>1703.4948809523801</v>
      </c>
      <c r="TI30" s="4">
        <v>0.206518498585714</v>
      </c>
      <c r="TJ30" s="4">
        <v>0.18271852214761899</v>
      </c>
      <c r="TK30" s="4">
        <v>0.152666198388095</v>
      </c>
      <c r="TL30" s="4">
        <v>0.10393768404761899</v>
      </c>
      <c r="TM30" s="4">
        <v>0.12732788691666699</v>
      </c>
      <c r="TN30" s="4">
        <v>9.8354749959523799E-2</v>
      </c>
      <c r="TO30" s="4">
        <v>7.2220524699999997E-2</v>
      </c>
      <c r="TP30" s="4">
        <v>1.8122729830952401E-2</v>
      </c>
      <c r="TQ30" s="4">
        <v>5.56475494619047E-2</v>
      </c>
      <c r="TR30" s="4">
        <v>8.0376654154761903E-2</v>
      </c>
      <c r="TS30" s="4">
        <v>0.33173681628333301</v>
      </c>
      <c r="TT30" s="4">
        <v>0.35234469395000001</v>
      </c>
      <c r="TU30" s="4">
        <v>0.31812635574285703</v>
      </c>
      <c r="TV30" s="4">
        <v>0.287336227683333</v>
      </c>
      <c r="TW30" s="4">
        <v>0.13446733235238101</v>
      </c>
      <c r="TX30" s="4">
        <v>0.18157529121190499</v>
      </c>
      <c r="TY30" s="4">
        <v>0.52177607968333295</v>
      </c>
      <c r="TZ30" s="4">
        <v>0.45236660041904803</v>
      </c>
      <c r="UA30" s="4">
        <v>0.434383933852381</v>
      </c>
      <c r="UB30" s="4">
        <v>0.88849258074285697</v>
      </c>
      <c r="UC30" s="4">
        <v>0.463230243183333</v>
      </c>
      <c r="UD30" s="4">
        <v>0.89573233102618999</v>
      </c>
      <c r="UE30" s="4">
        <v>0.30426086440952399</v>
      </c>
      <c r="UF30" s="4">
        <v>0.45256622494999998</v>
      </c>
      <c r="UG30" s="4">
        <v>0.26639447040000003</v>
      </c>
      <c r="UH30" s="4">
        <v>0.41670324243333301</v>
      </c>
      <c r="UI30" s="4">
        <v>-0.13437675926190501</v>
      </c>
      <c r="UJ30" s="4">
        <v>-3.4250216642857101E-2</v>
      </c>
      <c r="UK30" s="4">
        <v>0.463230243183333</v>
      </c>
      <c r="UL30" s="4">
        <v>0.89573233102618999</v>
      </c>
      <c r="UM30" s="4">
        <v>0.13637244679285701</v>
      </c>
      <c r="UN30" s="4">
        <v>0.109755473730952</v>
      </c>
      <c r="UO30" s="4">
        <v>8.6389868276190496E-2</v>
      </c>
      <c r="UP30" s="4">
        <v>6.1557863130952399E-2</v>
      </c>
      <c r="UQ30" s="4">
        <v>5.06235686880952E-2</v>
      </c>
      <c r="UR30" s="4">
        <v>4.8541779585714297E-2</v>
      </c>
      <c r="US30" s="4">
        <v>0.36977577678809498</v>
      </c>
      <c r="UT30" s="4">
        <v>0.44197660317857201</v>
      </c>
      <c r="UU30" s="4">
        <v>0.397668163104762</v>
      </c>
      <c r="UV30" s="4">
        <v>0.468299606873809</v>
      </c>
      <c r="UW30" s="4">
        <v>-0.15877786992857101</v>
      </c>
      <c r="UX30" s="4">
        <v>-0.11579592409523801</v>
      </c>
      <c r="UY30" s="4">
        <v>0.397668163104762</v>
      </c>
      <c r="UZ30" s="4">
        <v>0.468299606873809</v>
      </c>
      <c r="VA30" s="4">
        <v>0.23640640639999999</v>
      </c>
      <c r="VB30" s="4">
        <v>0.359786753525</v>
      </c>
      <c r="VC30" s="4">
        <v>0.212316028175</v>
      </c>
      <c r="VD30" s="4">
        <v>0.29625124382500001</v>
      </c>
      <c r="VE30" s="4">
        <v>0.42053324785000001</v>
      </c>
      <c r="VF30" s="4">
        <v>0.39601441817499999</v>
      </c>
      <c r="VG30" s="4">
        <v>0.28364135877500002</v>
      </c>
      <c r="VH30" s="4">
        <v>0.475077896725</v>
      </c>
      <c r="VI30" s="4">
        <v>0.41706676855000002</v>
      </c>
      <c r="VJ30" s="4">
        <v>0.21771126762500001</v>
      </c>
      <c r="VK30" s="4">
        <v>0.32379879885000001</v>
      </c>
      <c r="VL30" s="4">
        <v>0.2159406187</v>
      </c>
      <c r="VM30" s="4">
        <v>32.439</v>
      </c>
      <c r="VN30" s="4">
        <v>31.842500000000001</v>
      </c>
      <c r="VO30" s="4">
        <v>14.88625</v>
      </c>
      <c r="VP30" s="4">
        <v>39.01</v>
      </c>
      <c r="VQ30" s="4">
        <v>41.390500000000003</v>
      </c>
      <c r="VR30" s="4">
        <v>34.020000000000003</v>
      </c>
      <c r="VS30" s="4">
        <v>34.080500000000001</v>
      </c>
      <c r="VT30" s="4">
        <v>0.13652257700000001</v>
      </c>
      <c r="VU30" s="4">
        <v>0.18396599499999999</v>
      </c>
      <c r="VV30" s="4">
        <v>57.434249999999999</v>
      </c>
      <c r="VW30" s="4">
        <v>55.366750000000003</v>
      </c>
      <c r="VX30" s="4">
        <v>68.099999999999994</v>
      </c>
      <c r="VY30" s="4">
        <f t="shared" si="76"/>
        <v>10.665749999999996</v>
      </c>
      <c r="VZ30" s="4">
        <f t="shared" si="77"/>
        <v>12.733249999999991</v>
      </c>
      <c r="WA30" s="4">
        <f t="shared" si="78"/>
        <v>11.699499999999993</v>
      </c>
      <c r="WB30" s="4">
        <v>1849.061825</v>
      </c>
      <c r="WC30" s="4">
        <v>1802.1215749999999</v>
      </c>
      <c r="WD30" s="4">
        <v>0.25205670365499999</v>
      </c>
      <c r="WE30" s="4">
        <v>0.1715230707225</v>
      </c>
      <c r="WF30" s="4">
        <v>0.19050564280499999</v>
      </c>
      <c r="WG30" s="4">
        <v>0.14364858392999999</v>
      </c>
      <c r="WH30" s="4">
        <v>0.18923736514</v>
      </c>
      <c r="WI30" s="4">
        <v>7.6187532500000002E-2</v>
      </c>
      <c r="WJ30" s="4">
        <f t="shared" si="79"/>
        <v>0.13271244882</v>
      </c>
      <c r="WK30" s="4">
        <v>0.12609164651999999</v>
      </c>
      <c r="WL30" s="4">
        <v>4.7534894935000002E-2</v>
      </c>
      <c r="WM30" s="4">
        <v>6.4767518682499997E-2</v>
      </c>
      <c r="WN30" s="4">
        <v>2.87661205175E-2</v>
      </c>
      <c r="WO30" s="4">
        <v>0.37471627306749999</v>
      </c>
      <c r="WP30" s="4">
        <v>0.32709209919249999</v>
      </c>
      <c r="WQ30" s="4">
        <v>0.37120443386250002</v>
      </c>
      <c r="WR30" s="4">
        <v>0.27828400186750002</v>
      </c>
      <c r="WS30" s="4">
        <v>0.13549068184499999</v>
      </c>
      <c r="WT30" s="4">
        <v>0.16491535396000001</v>
      </c>
      <c r="WU30" s="4">
        <v>0.67681469405000005</v>
      </c>
      <c r="WV30" s="4">
        <v>0.42163434834000002</v>
      </c>
      <c r="WW30" s="4">
        <v>0.33930157188249999</v>
      </c>
      <c r="WX30" s="4">
        <v>0.13220051065999999</v>
      </c>
      <c r="WY30" s="4">
        <v>0.37851570180749999</v>
      </c>
      <c r="WZ30" s="4">
        <v>0.1217225990375</v>
      </c>
      <c r="XA30" s="4">
        <v>0.29830921592249998</v>
      </c>
      <c r="XB30" s="4">
        <v>0.1240536794575</v>
      </c>
      <c r="XC30" s="4">
        <v>0.25377094274750001</v>
      </c>
      <c r="XD30" s="4">
        <v>0.11334689655500001</v>
      </c>
      <c r="XE30" s="4">
        <v>-0.2234643076</v>
      </c>
      <c r="XF30" s="4">
        <v>-8.8955423685000007E-2</v>
      </c>
      <c r="XG30" s="4">
        <v>0.37851570180749999</v>
      </c>
      <c r="XH30" s="4">
        <v>0.1217225990375</v>
      </c>
      <c r="XI30" s="4">
        <v>0.2193192336625</v>
      </c>
      <c r="XJ30" s="4">
        <v>0.1566476201025</v>
      </c>
      <c r="XK30" s="4">
        <v>0.14272990736249999</v>
      </c>
      <c r="XL30" s="4">
        <v>8.8448389734999994E-2</v>
      </c>
      <c r="XM30" s="4">
        <v>7.9233359082499996E-2</v>
      </c>
      <c r="XN30" s="4">
        <v>6.9280388149999997E-2</v>
      </c>
      <c r="XO30" s="4">
        <v>0.36169353365000001</v>
      </c>
      <c r="XP30" s="4">
        <v>0.44478988556749999</v>
      </c>
      <c r="XQ30" s="4">
        <v>0.40866781323750001</v>
      </c>
      <c r="XR30" s="4">
        <v>0.4814935561125</v>
      </c>
      <c r="XS30" s="4">
        <v>-0.24898880267500001</v>
      </c>
      <c r="XT30" s="4">
        <v>-0.16171934590000001</v>
      </c>
      <c r="XU30" s="4">
        <v>0.40866781323750001</v>
      </c>
      <c r="XV30" s="4">
        <v>0.4814935561125</v>
      </c>
      <c r="XW30" s="4">
        <v>0.189812701176471</v>
      </c>
      <c r="XX30" s="4">
        <v>0.26912350602941199</v>
      </c>
      <c r="XY30" s="4">
        <v>0.170894001205882</v>
      </c>
      <c r="XZ30" s="4">
        <v>0.22520213276470599</v>
      </c>
      <c r="YA30" s="4">
        <v>0.40298781826470598</v>
      </c>
      <c r="YB30" s="4">
        <v>0.33139032052941197</v>
      </c>
      <c r="YC30" s="4">
        <v>0.211969563970588</v>
      </c>
      <c r="YD30" s="4">
        <v>0.44598367579411802</v>
      </c>
      <c r="YE30" s="4">
        <v>0.36238548702941198</v>
      </c>
      <c r="YF30" s="4">
        <v>0.17172193579411801</v>
      </c>
      <c r="YG30" s="4">
        <v>0.22215064420588199</v>
      </c>
      <c r="YH30" s="4">
        <v>0.16402825838235299</v>
      </c>
      <c r="YI30" s="4">
        <v>0.129264705882353</v>
      </c>
      <c r="YJ30" s="4">
        <v>0.156676470588235</v>
      </c>
      <c r="YK30" s="4">
        <v>9.2794117647058805E-2</v>
      </c>
      <c r="YL30" s="4">
        <v>0.13811764705882301</v>
      </c>
      <c r="YM30" s="4">
        <v>0.17958823529411799</v>
      </c>
      <c r="YN30" s="4">
        <v>7.8882352941176501E-2</v>
      </c>
      <c r="YO30" s="4">
        <v>0.129852941176471</v>
      </c>
      <c r="YP30" s="4">
        <v>0.156352941176471</v>
      </c>
      <c r="YQ30" s="4">
        <v>9.5235294117647099E-2</v>
      </c>
      <c r="YR30" s="4">
        <v>0.13882352941176501</v>
      </c>
      <c r="YS30" s="4">
        <v>0.17961764705882299</v>
      </c>
      <c r="YT30" s="4">
        <v>7.7382352941176499E-2</v>
      </c>
      <c r="YU30" s="4">
        <v>32.424705882352903</v>
      </c>
      <c r="YV30" s="4">
        <v>31.004999999999999</v>
      </c>
      <c r="YW30" s="4">
        <v>16.7276470588235</v>
      </c>
      <c r="YX30" s="4">
        <v>33.3944117647059</v>
      </c>
      <c r="YY30" s="4">
        <v>37.637058823529401</v>
      </c>
      <c r="YZ30" s="4">
        <v>33.520000000000003</v>
      </c>
      <c r="ZA30" s="4">
        <v>33.520000000000003</v>
      </c>
      <c r="ZB30" s="4">
        <v>-7.56915676470589E-4</v>
      </c>
      <c r="ZC30" s="4">
        <v>0.103269210588235</v>
      </c>
      <c r="ZD30" s="4">
        <v>63.788235294117698</v>
      </c>
      <c r="ZE30" s="4">
        <v>58.4791176470588</v>
      </c>
      <c r="ZF30" s="4">
        <v>80.900000000000006</v>
      </c>
      <c r="ZG30" s="4">
        <f t="shared" si="80"/>
        <v>17.111764705882308</v>
      </c>
      <c r="ZH30" s="4">
        <f t="shared" si="81"/>
        <v>22.420882352941206</v>
      </c>
      <c r="ZI30" s="4">
        <v>1993.2855882352901</v>
      </c>
      <c r="ZJ30" s="4">
        <v>1872.7825882352899</v>
      </c>
      <c r="ZK30" s="4">
        <v>0.35484573400000002</v>
      </c>
      <c r="ZL30" s="4">
        <v>0.28074105462647098</v>
      </c>
      <c r="ZM30" s="4">
        <v>0.26176308125882403</v>
      </c>
      <c r="ZN30" s="4">
        <v>0.19015385937941201</v>
      </c>
      <c r="ZO30" s="4">
        <v>0.33449182586470599</v>
      </c>
      <c r="ZP30" s="4">
        <v>0.19739467195882399</v>
      </c>
      <c r="ZQ30" s="4">
        <v>0.240110950888235</v>
      </c>
      <c r="ZR30" s="4">
        <v>0.103433031652941</v>
      </c>
      <c r="ZS30" s="4">
        <v>0.102908524723529</v>
      </c>
      <c r="ZT30" s="4">
        <v>9.6132628464705897E-2</v>
      </c>
      <c r="ZU30" s="4">
        <v>0.461519904308824</v>
      </c>
      <c r="ZV30" s="4">
        <v>0.40205067573235298</v>
      </c>
      <c r="ZW30" s="4">
        <v>0.44321950773235302</v>
      </c>
      <c r="ZX30" s="4">
        <v>0.35720035369705899</v>
      </c>
      <c r="ZY30" s="4">
        <v>0.127518862470588</v>
      </c>
      <c r="ZZ30" s="4">
        <v>0.13664211262352899</v>
      </c>
      <c r="AAA30" s="4">
        <v>1.10807625654412</v>
      </c>
      <c r="AAB30" s="4">
        <v>0.79672385262058798</v>
      </c>
      <c r="AAC30" s="4">
        <v>0.306729478438235</v>
      </c>
      <c r="AAD30" s="4">
        <v>0.46789680462941202</v>
      </c>
      <c r="AAE30" s="4">
        <v>0.37074416412941202</v>
      </c>
      <c r="AAF30" s="4">
        <v>0.50875392635000005</v>
      </c>
      <c r="AAG30" s="4">
        <v>0.35430868189117598</v>
      </c>
      <c r="AAH30" s="4">
        <v>0.38737480865294099</v>
      </c>
      <c r="AAI30" s="4">
        <v>0.28859966652941199</v>
      </c>
      <c r="AAJ30" s="4">
        <v>0.33416077787352899</v>
      </c>
      <c r="AAK30" s="4">
        <v>-0.38648862547058799</v>
      </c>
      <c r="AAL30" s="4">
        <v>-0.186173761117647</v>
      </c>
      <c r="AAM30" s="4">
        <v>0.59712161490882298</v>
      </c>
      <c r="AAN30" s="4">
        <v>1.26432570381471</v>
      </c>
      <c r="AAO30" s="4">
        <v>0.39257311891764701</v>
      </c>
      <c r="AAP30" s="4">
        <v>0.24930130561764699</v>
      </c>
      <c r="AAQ30" s="4">
        <v>0.278734125894118</v>
      </c>
      <c r="AAR30" s="4">
        <v>0.160436527458824</v>
      </c>
      <c r="AAS30" s="4">
        <v>0.128637053144118</v>
      </c>
      <c r="AAT30" s="4">
        <v>9.3410205485294107E-2</v>
      </c>
      <c r="AAU30" s="4">
        <v>0.32788470912058798</v>
      </c>
      <c r="AAV30" s="4">
        <v>0.37980107932352902</v>
      </c>
      <c r="AAW30" s="4">
        <v>0.40454113838529399</v>
      </c>
      <c r="AAX30" s="4">
        <v>0.43841591162941201</v>
      </c>
      <c r="AAY30" s="4">
        <v>-0.43419503614705901</v>
      </c>
      <c r="AAZ30" s="4">
        <v>-0.27256806173529402</v>
      </c>
      <c r="ABA30" s="4">
        <v>0.68195842309999999</v>
      </c>
      <c r="ABB30" s="4">
        <v>0.79205420257941195</v>
      </c>
      <c r="ABC30" s="4">
        <v>0.15312604485714301</v>
      </c>
      <c r="ABD30" s="4">
        <v>0.18261328721428599</v>
      </c>
      <c r="ABE30" s="4">
        <v>0.12888442876190501</v>
      </c>
      <c r="ABF30" s="4">
        <v>0.17369786333333301</v>
      </c>
      <c r="ABG30" s="4">
        <v>0.42800376899999998</v>
      </c>
      <c r="ABH30" s="4">
        <v>0.32297002469047598</v>
      </c>
      <c r="ABI30" s="4">
        <v>0.15263809523809499</v>
      </c>
      <c r="ABJ30" s="4">
        <v>0.46329048338095302</v>
      </c>
      <c r="ABK30" s="4">
        <v>0.32353593611904802</v>
      </c>
      <c r="ABL30" s="4">
        <v>0.13145169769047599</v>
      </c>
      <c r="ABM30" s="4">
        <v>0.132960787142857</v>
      </c>
      <c r="ABN30" s="4">
        <v>0.13151441857142901</v>
      </c>
      <c r="ABO30" s="4">
        <v>0.109190476190476</v>
      </c>
      <c r="ABP30" s="4">
        <v>0.14897619047619001</v>
      </c>
      <c r="ABQ30" s="4">
        <v>5.6523809523809497E-2</v>
      </c>
      <c r="ABR30" s="4">
        <v>0.122285714285714</v>
      </c>
      <c r="ABS30" s="4">
        <v>0.18107142857142899</v>
      </c>
      <c r="ABT30" s="4">
        <v>4.2404761904761903E-2</v>
      </c>
      <c r="ABU30" s="4">
        <v>0.109476190476191</v>
      </c>
      <c r="ABV30" s="4">
        <v>0.147952380952381</v>
      </c>
      <c r="ABW30" s="4">
        <v>5.7857142857142801E-2</v>
      </c>
      <c r="ABX30" s="4">
        <v>0.123261904761905</v>
      </c>
      <c r="ABY30" s="4">
        <v>0.17835714285714299</v>
      </c>
      <c r="ABZ30" s="4">
        <v>4.33333333333333E-2</v>
      </c>
      <c r="ACA30" s="4">
        <v>30.390952380952399</v>
      </c>
      <c r="ACB30" s="4">
        <v>29.4164285714286</v>
      </c>
      <c r="ACC30" s="4">
        <v>17.623809523809499</v>
      </c>
      <c r="ACD30" s="4">
        <v>28.5747619047619</v>
      </c>
      <c r="ACE30" s="4">
        <v>31.025714285714301</v>
      </c>
      <c r="ACF30" s="4">
        <v>30.852857142857101</v>
      </c>
      <c r="ACG30" s="4">
        <v>30.9428571428572</v>
      </c>
      <c r="ACH30" s="4">
        <v>-5.6876664523809503E-2</v>
      </c>
      <c r="ACI30" s="4">
        <v>4.4582273095238097E-3</v>
      </c>
      <c r="ACJ30" s="4">
        <v>62.9380952380953</v>
      </c>
      <c r="ACK30" s="4">
        <v>56.0085714285714</v>
      </c>
      <c r="ACL30" s="4">
        <v>97.1</v>
      </c>
      <c r="ACM30" s="4">
        <f t="shared" si="82"/>
        <v>34.161904761904694</v>
      </c>
      <c r="ACN30" s="4">
        <f t="shared" si="83"/>
        <v>41.091428571428594</v>
      </c>
      <c r="ACO30" s="4">
        <f t="shared" si="84"/>
        <v>37.626666666666644</v>
      </c>
      <c r="ACP30" s="4">
        <v>1922.0650000000001</v>
      </c>
      <c r="ACQ30" s="4">
        <v>1764.7743333333301</v>
      </c>
      <c r="ACR30" s="4">
        <v>0.50299075743809496</v>
      </c>
      <c r="ACS30" s="4">
        <v>0.41896549695714302</v>
      </c>
      <c r="ACT30" s="4">
        <v>0.35816922453809502</v>
      </c>
      <c r="ACU30" s="4">
        <v>0.299260534197619</v>
      </c>
      <c r="ACV30" s="4">
        <v>0.55315343174999998</v>
      </c>
      <c r="ACW30" s="4">
        <v>0.39956800204523801</v>
      </c>
      <c r="ACX30" s="4">
        <v>0.41729880233571398</v>
      </c>
      <c r="ACY30" s="4">
        <v>0.277878294240476</v>
      </c>
      <c r="ACZ30" s="4">
        <v>0.17715989025000001</v>
      </c>
      <c r="ADA30" s="4">
        <v>0.13772932597857099</v>
      </c>
      <c r="ADB30" s="4">
        <v>0.55669949047380995</v>
      </c>
      <c r="ADC30" s="4">
        <v>0.533932273676191</v>
      </c>
      <c r="ADD30" s="4">
        <v>0.55685475626904801</v>
      </c>
      <c r="ADE30" s="4">
        <v>0.46951541366428601</v>
      </c>
      <c r="ADF30" s="4">
        <v>7.4349268219047596E-2</v>
      </c>
      <c r="ADG30" s="4">
        <v>0.14776417638571401</v>
      </c>
      <c r="ADH30" s="4">
        <v>2.04329768069762</v>
      </c>
      <c r="ADI30" s="4">
        <v>1.47603009834762</v>
      </c>
      <c r="ADJ30" s="4">
        <v>0.32093536800238098</v>
      </c>
      <c r="ADK30" s="4">
        <v>0.34079139170238099</v>
      </c>
      <c r="ADL30" s="4">
        <v>0.42277560816190501</v>
      </c>
      <c r="ADM30" s="4">
        <v>0.41608389962380998</v>
      </c>
      <c r="ADN30" s="4">
        <v>0.44958679161666698</v>
      </c>
      <c r="ADO30" s="4">
        <v>0.40181546784761901</v>
      </c>
      <c r="ADP30" s="4">
        <v>0.35242442085714298</v>
      </c>
      <c r="ADQ30" s="4">
        <v>0.32448341024761901</v>
      </c>
      <c r="ADR30" s="4">
        <v>-0.58766173690476198</v>
      </c>
      <c r="ADS30" s="4">
        <v>-0.43238927797618998</v>
      </c>
      <c r="ADT30" s="4">
        <v>0.73739310760952403</v>
      </c>
      <c r="ADU30" s="4">
        <v>0.77513303677380996</v>
      </c>
      <c r="ADV30" s="4">
        <v>0.61247875965714305</v>
      </c>
      <c r="ADW30" s="4">
        <v>0.44135863835238098</v>
      </c>
      <c r="ADX30" s="4">
        <v>0.48184738455714299</v>
      </c>
      <c r="ADY30" s="4">
        <v>0.31589368332619</v>
      </c>
      <c r="ADZ30" s="4">
        <v>0.18730764951666701</v>
      </c>
      <c r="AEA30" s="4">
        <v>0.14963563805952401</v>
      </c>
      <c r="AEB30" s="4">
        <v>0.30610793981428602</v>
      </c>
      <c r="AEC30" s="4">
        <v>0.34081280012857201</v>
      </c>
      <c r="AED30" s="4">
        <v>0.415361806338095</v>
      </c>
      <c r="AEE30" s="4">
        <v>0.42946911683571398</v>
      </c>
      <c r="AEF30" s="4">
        <v>-0.64836820930952399</v>
      </c>
      <c r="AEG30" s="4">
        <v>-0.47273021166666701</v>
      </c>
      <c r="AEH30" s="4">
        <v>0.71243576438809497</v>
      </c>
      <c r="AEI30" s="4">
        <v>0.75644308094047596</v>
      </c>
      <c r="AEJ30" s="4">
        <v>0.145197608340909</v>
      </c>
      <c r="AEK30" s="4">
        <v>0.16440739022727299</v>
      </c>
      <c r="AEL30" s="4">
        <v>0.119623899363636</v>
      </c>
      <c r="AEM30" s="4">
        <v>0.15705018702272699</v>
      </c>
      <c r="AEN30" s="4">
        <v>0.398268980363636</v>
      </c>
      <c r="AEO30" s="4">
        <v>0.29092384631818202</v>
      </c>
      <c r="AEP30" s="4">
        <v>0.14150788</v>
      </c>
      <c r="AEQ30" s="4">
        <v>0.45830424495454503</v>
      </c>
      <c r="AER30" s="4">
        <v>0.31882555427272702</v>
      </c>
      <c r="AES30" s="4">
        <v>0.12764210465909101</v>
      </c>
      <c r="AET30" s="4">
        <v>0.117568055431818</v>
      </c>
      <c r="AEU30" s="4">
        <v>0.12246784600000001</v>
      </c>
      <c r="AEV30" s="4">
        <v>0.107909090909091</v>
      </c>
      <c r="AEW30" s="4">
        <v>0.15175</v>
      </c>
      <c r="AEX30" s="4">
        <v>5.0068181818181803E-2</v>
      </c>
      <c r="AEY30" s="4">
        <v>0.123636363636364</v>
      </c>
      <c r="AEZ30" s="4">
        <v>0.18756818181818199</v>
      </c>
      <c r="AFA30" s="4">
        <v>3.8181818181818199E-2</v>
      </c>
      <c r="AFB30" s="4">
        <v>0.107386363636364</v>
      </c>
      <c r="AFC30" s="4">
        <v>0.14845454545454501</v>
      </c>
      <c r="AFD30" s="4">
        <v>5.2318181818181798E-2</v>
      </c>
      <c r="AFE30" s="4">
        <v>0.12525</v>
      </c>
      <c r="AFF30" s="4">
        <v>0.18706818181818199</v>
      </c>
      <c r="AFG30" s="4">
        <v>3.8363636363636398E-2</v>
      </c>
      <c r="AFH30" s="4">
        <v>31.314318181818201</v>
      </c>
      <c r="AFI30" s="4">
        <v>33.7486363636364</v>
      </c>
      <c r="AFJ30" s="4">
        <v>20.358863636363601</v>
      </c>
      <c r="AFK30" s="4">
        <v>32.74</v>
      </c>
      <c r="AFL30" s="4">
        <v>36.843181818181797</v>
      </c>
      <c r="AFM30" s="4">
        <v>35.9018181818182</v>
      </c>
      <c r="AFN30" s="4">
        <v>35.999545454545498</v>
      </c>
      <c r="AFO30" s="4">
        <v>-7.9948565454545498E-2</v>
      </c>
      <c r="AFP30" s="4">
        <v>2.30338095454545E-2</v>
      </c>
      <c r="AFQ30" s="4">
        <v>71.465909090909093</v>
      </c>
      <c r="AFR30" s="4">
        <v>62.063181818181803</v>
      </c>
      <c r="AFS30" s="4">
        <v>101.2</v>
      </c>
      <c r="AFT30" s="4">
        <f t="shared" si="85"/>
        <v>29.734090909090909</v>
      </c>
      <c r="AFU30" s="4">
        <f t="shared" si="86"/>
        <v>39.136818181818199</v>
      </c>
      <c r="AFV30" s="4">
        <f t="shared" si="87"/>
        <v>34.435454545454554</v>
      </c>
      <c r="AFW30" s="4">
        <v>2167.5553863636401</v>
      </c>
      <c r="AFX30" s="4">
        <v>1954.15097727273</v>
      </c>
      <c r="AFY30" s="4">
        <v>0.52625764265227304</v>
      </c>
      <c r="AFZ30" s="4">
        <v>0.42943528819545501</v>
      </c>
      <c r="AGA30" s="4">
        <v>0.38409259681136398</v>
      </c>
      <c r="AGB30" s="4">
        <v>0.29730495867727302</v>
      </c>
      <c r="AGC30" s="4">
        <v>0.59014527057727295</v>
      </c>
      <c r="AGD30" s="4">
        <v>0.41244790887045402</v>
      </c>
      <c r="AGE30" s="4">
        <f t="shared" si="88"/>
        <v>0.50129658972386348</v>
      </c>
      <c r="AGF30" s="4">
        <v>0.46061970347954501</v>
      </c>
      <c r="AGG30" s="4">
        <v>0.27753099780909102</v>
      </c>
      <c r="AGH30" s="4">
        <v>0.178817428690909</v>
      </c>
      <c r="AGI30" s="4">
        <v>0.152858410502273</v>
      </c>
      <c r="AGJ30" s="4">
        <v>0.576772791640909</v>
      </c>
      <c r="AGK30" s="4">
        <v>0.53413405122954505</v>
      </c>
      <c r="AGL30" s="4">
        <v>0.56276306963181799</v>
      </c>
      <c r="AGM30" s="4">
        <v>0.46113729566818201</v>
      </c>
      <c r="AGN30" s="4">
        <v>7.2071475934090898E-2</v>
      </c>
      <c r="AGO30" s="4">
        <v>0.13453346150909101</v>
      </c>
      <c r="AGP30" s="4">
        <v>2.2464442711022699</v>
      </c>
      <c r="AGQ30" s="4">
        <v>1.5590562373363599</v>
      </c>
      <c r="AGR30" s="4">
        <v>0.30311431969090902</v>
      </c>
      <c r="AGS30" s="4">
        <v>0.36676192772272698</v>
      </c>
      <c r="AGT30" s="4">
        <v>0.40853831656136402</v>
      </c>
      <c r="AGU30" s="4">
        <v>0.44460524143181801</v>
      </c>
      <c r="AGV30" s="4">
        <v>0.43978559287500002</v>
      </c>
      <c r="AGW30" s="4">
        <v>0.43146213276818202</v>
      </c>
      <c r="AGX30" s="4">
        <v>0.33995151206590901</v>
      </c>
      <c r="AGY30" s="4">
        <v>0.35086255682727302</v>
      </c>
      <c r="AGZ30" s="4">
        <v>-0.62963231222727301</v>
      </c>
      <c r="AHA30" s="4">
        <v>-0.43134545224999998</v>
      </c>
      <c r="AHB30" s="4">
        <v>0.69354249772954502</v>
      </c>
      <c r="AHC30" s="4">
        <v>0.91212574950000003</v>
      </c>
      <c r="AHD30" s="4">
        <v>0.658328521015909</v>
      </c>
      <c r="AHE30" s="4">
        <v>0.48786374302500002</v>
      </c>
      <c r="AHF30" s="4">
        <v>0.52859843028409104</v>
      </c>
      <c r="AHG30" s="4">
        <v>0.35725128069545498</v>
      </c>
      <c r="AHH30" s="4">
        <v>0.200819401361364</v>
      </c>
      <c r="AHI30" s="4">
        <v>0.162408239438636</v>
      </c>
      <c r="AHJ30" s="4">
        <v>0.305292628484091</v>
      </c>
      <c r="AHK30" s="4">
        <v>0.33413881615681801</v>
      </c>
      <c r="AHL30" s="4">
        <v>0.42148549665227297</v>
      </c>
      <c r="AHM30" s="4">
        <v>0.42884479032045503</v>
      </c>
      <c r="AHN30" s="4">
        <v>-0.68985660727272702</v>
      </c>
      <c r="AHO30" s="4">
        <v>-0.51974154849999998</v>
      </c>
      <c r="AHP30" s="4">
        <v>0.73025910166818198</v>
      </c>
      <c r="AHQ30" s="4">
        <v>0.75482594960681804</v>
      </c>
      <c r="AHR30" s="4">
        <v>0.119845835685185</v>
      </c>
      <c r="AHS30" s="4">
        <v>0.12077352024074101</v>
      </c>
      <c r="AHT30" s="4">
        <v>9.5975133277777694E-2</v>
      </c>
      <c r="AHU30" s="4">
        <v>0.119768564907407</v>
      </c>
      <c r="AHV30" s="4">
        <v>0.37100591942592598</v>
      </c>
      <c r="AHW30" s="4">
        <v>0.28212386633333297</v>
      </c>
      <c r="AHX30" s="4">
        <v>0.11171760464814801</v>
      </c>
      <c r="AHY30" s="4">
        <v>0.46942809442592598</v>
      </c>
      <c r="AHZ30" s="4">
        <v>0.29736179407407398</v>
      </c>
      <c r="AIA30" s="4">
        <v>0.111426095166667</v>
      </c>
      <c r="AIB30" s="4">
        <v>8.9069438833333306E-2</v>
      </c>
      <c r="AIC30" s="4">
        <v>0.103100654796296</v>
      </c>
      <c r="AID30" s="4">
        <v>9.4907407407407399E-2</v>
      </c>
      <c r="AIE30" s="4">
        <v>0.14437037037037001</v>
      </c>
      <c r="AIF30" s="4">
        <v>3.2518518518518502E-2</v>
      </c>
      <c r="AIG30" s="4">
        <v>0.115703703703704</v>
      </c>
      <c r="AIH30" s="4">
        <v>0.19064814814814801</v>
      </c>
      <c r="AII30" s="4">
        <v>2.4185185185185198E-2</v>
      </c>
      <c r="AIJ30" s="4">
        <v>9.4648148148148203E-2</v>
      </c>
      <c r="AIK30" s="4">
        <v>0.144111111111111</v>
      </c>
      <c r="AIL30" s="4">
        <v>3.3296296296296303E-2</v>
      </c>
      <c r="AIM30" s="4">
        <v>0.116462962962963</v>
      </c>
      <c r="AIN30" s="4">
        <v>0.18874074074074099</v>
      </c>
      <c r="AIO30" s="4">
        <v>2.5074074074074099E-2</v>
      </c>
      <c r="AIP30" s="4">
        <v>29.362777777777801</v>
      </c>
      <c r="AIQ30" s="4">
        <v>26.588888888888899</v>
      </c>
      <c r="AIR30" s="4">
        <v>17.267222222222198</v>
      </c>
      <c r="AIS30" s="4">
        <v>25.5446296296296</v>
      </c>
      <c r="AIT30" s="4">
        <v>27.082592592592601</v>
      </c>
      <c r="AIU30" s="4">
        <v>29.090185185185199</v>
      </c>
      <c r="AIV30" s="4">
        <v>29.1696296296296</v>
      </c>
      <c r="AIW30" s="4">
        <v>-8.7519943518518495E-2</v>
      </c>
      <c r="AIX30" s="4">
        <v>-4.6174358611111098E-2</v>
      </c>
      <c r="AIY30" s="4">
        <v>71.648703703703703</v>
      </c>
      <c r="AIZ30" s="4">
        <v>62.298333333333296</v>
      </c>
      <c r="AJA30" s="4">
        <v>116</v>
      </c>
      <c r="AJB30" s="4">
        <f t="shared" si="89"/>
        <v>44.351296296296297</v>
      </c>
      <c r="AJC30" s="4">
        <f t="shared" si="90"/>
        <v>53.701666666666704</v>
      </c>
      <c r="AJD30" s="4">
        <f t="shared" si="91"/>
        <v>49.026481481481497</v>
      </c>
      <c r="AJE30" s="4">
        <v>2171.7079444444398</v>
      </c>
      <c r="AJF30" s="4">
        <v>1959.46701851852</v>
      </c>
      <c r="AJG30" s="4">
        <v>0.61416585255740697</v>
      </c>
      <c r="AJH30" s="4">
        <v>0.505286361290741</v>
      </c>
      <c r="AJI30" s="4">
        <v>0.45302102613518502</v>
      </c>
      <c r="AJJ30" s="4">
        <v>0.40129732894259301</v>
      </c>
      <c r="AJK30" s="4">
        <v>0.67965235770555499</v>
      </c>
      <c r="AJL30" s="4">
        <v>0.50393177429814795</v>
      </c>
      <c r="AJM30" s="4">
        <f t="shared" si="92"/>
        <v>0.59179206600185141</v>
      </c>
      <c r="AJN30" s="4">
        <v>0.538318748675926</v>
      </c>
      <c r="AJO30" s="4">
        <v>0.399242575381482</v>
      </c>
      <c r="AJP30" s="4">
        <v>0.22373127080185201</v>
      </c>
      <c r="AJQ30" s="4">
        <v>0.13223957921111101</v>
      </c>
      <c r="AJR30" s="4">
        <v>0.63858515512036995</v>
      </c>
      <c r="AJS30" s="4">
        <v>0.58349143017407401</v>
      </c>
      <c r="AJT30" s="4">
        <v>0.614990758118518</v>
      </c>
      <c r="AJU30" s="4">
        <v>0.50549201515555497</v>
      </c>
      <c r="AJV30" s="4">
        <v>4.0486396857407403E-2</v>
      </c>
      <c r="AJW30" s="4">
        <v>0.10994824161481501</v>
      </c>
      <c r="AJX30" s="4">
        <v>3.2059406004481499</v>
      </c>
      <c r="AJY30" s="4">
        <v>2.1213757063685201</v>
      </c>
      <c r="AJZ30" s="4">
        <v>0.32913706740555598</v>
      </c>
      <c r="AKA30" s="4">
        <v>0.256253459014815</v>
      </c>
      <c r="AKB30" s="4">
        <v>0.45145002762037001</v>
      </c>
      <c r="AKC30" s="4">
        <v>0.33532260692407401</v>
      </c>
      <c r="AKD30" s="4">
        <v>0.48000680501481502</v>
      </c>
      <c r="AKE30" s="4">
        <v>0.33395214623148101</v>
      </c>
      <c r="AKF30" s="4">
        <v>0.36410057259814799</v>
      </c>
      <c r="AKG30" s="4">
        <v>0.25465873839999997</v>
      </c>
      <c r="AKH30" s="4">
        <v>-0.69921457187036995</v>
      </c>
      <c r="AKI30" s="4">
        <v>-0.56853913499999997</v>
      </c>
      <c r="AKJ30" s="4">
        <v>0.82674020582222196</v>
      </c>
      <c r="AKK30" s="4">
        <v>0.56939724316851803</v>
      </c>
      <c r="AKL30" s="4">
        <v>0.76850730955370405</v>
      </c>
      <c r="AKM30" s="4">
        <v>0.62434385335555598</v>
      </c>
      <c r="AKN30" s="4">
        <v>0.64908094717037002</v>
      </c>
      <c r="AKO30" s="4">
        <v>0.485118893</v>
      </c>
      <c r="AKP30" s="4">
        <v>0.24002535610185199</v>
      </c>
      <c r="AKQ30" s="4">
        <v>0.20495197042222199</v>
      </c>
      <c r="AKR30" s="4">
        <f t="shared" si="93"/>
        <v>0.22248866326203698</v>
      </c>
      <c r="AKS30" s="4">
        <v>0.312292077462963</v>
      </c>
      <c r="AKT30" s="4">
        <v>0.32900762132036998</v>
      </c>
      <c r="AKU30" s="4">
        <v>0.445235872933333</v>
      </c>
      <c r="AKV30" s="4">
        <v>0.44336182484259301</v>
      </c>
      <c r="AKW30" s="4">
        <v>-0.78648421550000003</v>
      </c>
      <c r="AKX30" s="4">
        <v>-0.64823502140740796</v>
      </c>
      <c r="AKY30" s="4">
        <v>0.80379493141111102</v>
      </c>
      <c r="AKZ30" s="4">
        <v>0.79918242404629602</v>
      </c>
      <c r="ALA30" s="4">
        <v>8.9598975274509801E-2</v>
      </c>
      <c r="ALB30" s="4">
        <v>7.3172367568627397E-2</v>
      </c>
      <c r="ALC30" s="4">
        <v>7.3902847686274503E-2</v>
      </c>
      <c r="ALD30" s="4">
        <v>8.7046407568627499E-2</v>
      </c>
      <c r="ALE30" s="4">
        <v>0.36205965847058802</v>
      </c>
      <c r="ALF30" s="4">
        <v>0.208777371294118</v>
      </c>
      <c r="ALG30" s="4">
        <v>8.3818293254901893E-2</v>
      </c>
      <c r="ALH30" s="4">
        <v>0.419890981901961</v>
      </c>
      <c r="ALI30" s="4">
        <v>0.25497996941176498</v>
      </c>
      <c r="ALJ30" s="4">
        <v>8.1649681176470604E-2</v>
      </c>
      <c r="ALK30" s="4">
        <v>5.6428768607843099E-2</v>
      </c>
      <c r="ALL30" s="4">
        <v>8.1218993686274499E-2</v>
      </c>
      <c r="ALM30" s="4">
        <v>7.9392156862745103E-2</v>
      </c>
      <c r="ALN30" s="4">
        <v>0.13678431372548999</v>
      </c>
      <c r="ALO30" s="4">
        <v>1.72941176470588E-2</v>
      </c>
      <c r="ALP30" s="4">
        <v>9.54901960784314E-2</v>
      </c>
      <c r="ALQ30" s="4">
        <v>0.171725490196078</v>
      </c>
      <c r="ALR30" s="4">
        <v>1.45490196078431E-2</v>
      </c>
      <c r="ALS30" s="4">
        <v>34.617843137254901</v>
      </c>
      <c r="ALT30" s="4">
        <v>35.171764705882403</v>
      </c>
      <c r="ALU30" s="4">
        <v>18.6107843137255</v>
      </c>
      <c r="ALV30" s="4">
        <v>30.749411764705901</v>
      </c>
      <c r="ALW30" s="4">
        <v>31.611372549019599</v>
      </c>
      <c r="ALX30" s="4">
        <v>35.148431372548998</v>
      </c>
      <c r="ALY30" s="4">
        <v>35.357843137254903</v>
      </c>
      <c r="ALZ30" s="4">
        <v>-0.111092244705882</v>
      </c>
      <c r="AMA30" s="4">
        <v>-8.6059802549019598E-2</v>
      </c>
      <c r="AMB30" s="4">
        <v>80.540196078431407</v>
      </c>
      <c r="AMC30" s="4">
        <v>70.772156862745106</v>
      </c>
      <c r="AMD30" s="4">
        <v>140</v>
      </c>
      <c r="AME30" s="4">
        <f t="shared" si="94"/>
        <v>59.459803921568593</v>
      </c>
      <c r="AMF30" s="4">
        <f t="shared" si="95"/>
        <v>69.227843137254894</v>
      </c>
      <c r="AMG30" s="4">
        <f t="shared" si="96"/>
        <v>64.343823529411736</v>
      </c>
      <c r="AMH30" s="4">
        <v>2373.63307843137</v>
      </c>
      <c r="AMI30" s="4">
        <v>2151.8019803921602</v>
      </c>
      <c r="AMJ30" s="4">
        <v>0.66660133100980401</v>
      </c>
      <c r="AMK30" s="4">
        <v>0.60762714783921601</v>
      </c>
      <c r="AML30" s="4">
        <v>0.504660073478431</v>
      </c>
      <c r="AMM30" s="4">
        <v>0.408650919296078</v>
      </c>
      <c r="AMN30" s="4">
        <v>0.76260705709411802</v>
      </c>
      <c r="AMO30" s="4">
        <v>0.66062844319607805</v>
      </c>
      <c r="AMP30" s="4">
        <f t="shared" si="97"/>
        <v>0.71161775014509798</v>
      </c>
      <c r="AMQ30" s="4">
        <v>0.63729211098627503</v>
      </c>
      <c r="AMR30" s="4">
        <v>0.47886944699019601</v>
      </c>
      <c r="AMS30" s="4">
        <v>0.244231765598039</v>
      </c>
      <c r="AMT30" s="4">
        <v>0.26546487357647103</v>
      </c>
      <c r="AMU30" s="4">
        <v>0.67531728460392104</v>
      </c>
      <c r="AMV30" s="4">
        <v>0.65679163098431403</v>
      </c>
      <c r="AMW30" s="4">
        <v>0.67379761024117601</v>
      </c>
      <c r="AMX30" s="4">
        <v>0.59893173626862695</v>
      </c>
      <c r="AMY30" s="4">
        <v>1.6214905852941199E-2</v>
      </c>
      <c r="AMZ30" s="4">
        <v>8.2196229154902004E-2</v>
      </c>
      <c r="ANA30" s="4">
        <v>4.0145456568039197</v>
      </c>
      <c r="ANB30" s="4">
        <v>3.17615851260588</v>
      </c>
      <c r="ANC30" s="4">
        <v>0.32022137325686301</v>
      </c>
      <c r="AND30" s="4">
        <v>0.39977671144705901</v>
      </c>
      <c r="ANE30" s="4">
        <v>0.453405592172549</v>
      </c>
      <c r="ANF30" s="4">
        <v>0.52003374781568601</v>
      </c>
      <c r="ANG30" s="4">
        <v>0.490450372527451</v>
      </c>
      <c r="ANH30" s="4">
        <v>0.54635909045294095</v>
      </c>
      <c r="ANI30" s="4">
        <v>0.36633087063333297</v>
      </c>
      <c r="ANJ30" s="4">
        <v>0.43296364926078401</v>
      </c>
      <c r="ANK30" s="4">
        <v>-0.77820871852941198</v>
      </c>
      <c r="ANL30" s="4">
        <v>-0.64587905831372505</v>
      </c>
      <c r="ANM30" s="4">
        <v>0.83218130392745104</v>
      </c>
      <c r="ANN30" s="4">
        <v>1.1758276872862701</v>
      </c>
      <c r="ANO30" s="4">
        <v>0.84307406403529395</v>
      </c>
      <c r="ANP30" s="4">
        <v>0.77275439262352896</v>
      </c>
      <c r="ANQ30" s="22">
        <v>-9999</v>
      </c>
      <c r="ANR30" s="4">
        <v>0.73503873825490196</v>
      </c>
      <c r="ANS30" s="4">
        <v>0.64062140041764704</v>
      </c>
      <c r="ANT30" s="4">
        <v>0.28500882786470599</v>
      </c>
      <c r="ANU30" s="4">
        <v>0.264708351786274</v>
      </c>
      <c r="ANV30" s="4">
        <v>0.33805521928857002</v>
      </c>
      <c r="ANW30" s="4">
        <v>0.343040079497692</v>
      </c>
      <c r="ANX30" s="4">
        <v>0.48472812254117698</v>
      </c>
      <c r="ANY30" s="4">
        <v>0.48038255916274503</v>
      </c>
      <c r="ANZ30" s="4">
        <v>-0.846983642823529</v>
      </c>
      <c r="AOA30" s="4">
        <v>-0.779113335019608</v>
      </c>
      <c r="AOB30" s="4">
        <v>0.94237982381960805</v>
      </c>
      <c r="AOC30" s="4">
        <v>0.92683546559607899</v>
      </c>
      <c r="AOD30" s="4">
        <v>9.5097966127659597E-2</v>
      </c>
      <c r="AOE30" s="4">
        <v>6.0257553191489399E-2</v>
      </c>
      <c r="AOF30" s="4">
        <v>7.6515722170212797E-2</v>
      </c>
      <c r="AOG30" s="4">
        <v>8.7145469702127706E-2</v>
      </c>
      <c r="AOH30" s="4">
        <v>0.44816489365957501</v>
      </c>
      <c r="AOI30" s="4">
        <v>0.27987349057446798</v>
      </c>
      <c r="AOJ30" s="4">
        <v>8.8252081851063799E-2</v>
      </c>
      <c r="AOK30" s="4">
        <v>0.55761033234042601</v>
      </c>
      <c r="AOL30" s="4">
        <v>0.32214031912766</v>
      </c>
      <c r="AOM30" s="4">
        <v>0.10019077631914899</v>
      </c>
      <c r="AON30" s="4">
        <v>5.5111551553191397E-2</v>
      </c>
      <c r="AOO30" s="4">
        <v>8.8617127340425497E-2</v>
      </c>
      <c r="AOP30" s="4">
        <v>0.101106382978723</v>
      </c>
      <c r="AOQ30" s="4">
        <v>0.189</v>
      </c>
      <c r="AOR30" s="4">
        <v>1.26595744680851E-2</v>
      </c>
      <c r="AOS30" s="4">
        <v>0.12274468085106401</v>
      </c>
      <c r="AOT30" s="4">
        <v>0.23002127659574401</v>
      </c>
      <c r="AOU30" s="4">
        <v>1.44255319148936E-2</v>
      </c>
      <c r="AOV30" s="4">
        <v>35.455744680851097</v>
      </c>
      <c r="AOW30" s="4">
        <v>36.360957446808499</v>
      </c>
      <c r="AOX30" s="4">
        <v>12.6967021276596</v>
      </c>
      <c r="AOY30" s="4">
        <v>30.967446808510601</v>
      </c>
      <c r="AOZ30" s="4">
        <v>31.3596808510638</v>
      </c>
      <c r="APA30" s="4">
        <v>36.423829787233998</v>
      </c>
      <c r="APB30" s="4">
        <v>36.611489361702098</v>
      </c>
      <c r="APC30" s="4">
        <v>-0.13545774922340401</v>
      </c>
      <c r="APD30" s="4">
        <v>-0.118216458319149</v>
      </c>
      <c r="APE30" s="4">
        <v>80.977446808510607</v>
      </c>
      <c r="APF30" s="4">
        <v>72.946382978723406</v>
      </c>
      <c r="APG30" s="4">
        <v>140</v>
      </c>
      <c r="APH30" s="4">
        <f t="shared" si="98"/>
        <v>59.022553191489393</v>
      </c>
      <c r="API30" s="4">
        <f t="shared" si="99"/>
        <v>67.053617021276594</v>
      </c>
      <c r="APJ30" s="4">
        <f t="shared" si="100"/>
        <v>63.038085106382994</v>
      </c>
      <c r="APK30" s="4">
        <v>2383.5355638297901</v>
      </c>
      <c r="APL30" s="4">
        <v>2201.2037765957398</v>
      </c>
      <c r="APM30" s="4">
        <v>0.72627563377446802</v>
      </c>
      <c r="APN30" s="4">
        <v>0.66999166035106394</v>
      </c>
      <c r="APO30" s="4">
        <v>0.56961395779361701</v>
      </c>
      <c r="APP30" s="4">
        <v>0.52213982521914903</v>
      </c>
      <c r="APQ30" s="4">
        <v>0.81940619738085096</v>
      </c>
      <c r="APR30" s="4">
        <v>0.75955272133404195</v>
      </c>
      <c r="APS30" s="4">
        <f t="shared" si="101"/>
        <v>0.78947945935744646</v>
      </c>
      <c r="APT30" s="4">
        <v>0.70712607120638304</v>
      </c>
      <c r="APU30" s="4">
        <v>0.643086705514893</v>
      </c>
      <c r="APV30" s="4">
        <v>0.26743711909148898</v>
      </c>
      <c r="APW30" s="4">
        <v>0.22823741430212799</v>
      </c>
      <c r="APX30" s="4">
        <v>0.72489339403191499</v>
      </c>
      <c r="APY30" s="4">
        <v>0.70405033527872396</v>
      </c>
      <c r="APZ30" s="4">
        <v>0.694453157374468</v>
      </c>
      <c r="AQA30" s="4">
        <v>0.645162586106383</v>
      </c>
      <c r="AQB30" s="4">
        <v>-2.1218253106383002E-3</v>
      </c>
      <c r="AQC30" s="4">
        <v>6.5309732895744599E-2</v>
      </c>
      <c r="AQD30" s="4">
        <v>5.3243848121808499</v>
      </c>
      <c r="AQE30" s="4">
        <v>4.1481005274148997</v>
      </c>
      <c r="AQF30" s="4">
        <v>0.32637150588723401</v>
      </c>
      <c r="AQG30" s="4">
        <v>0.29899125173829799</v>
      </c>
      <c r="AQH30" s="4">
        <v>0.46832384225957402</v>
      </c>
      <c r="AQI30" s="4">
        <v>0.42466530310851103</v>
      </c>
      <c r="AQJ30" s="4">
        <v>0.50127291892978698</v>
      </c>
      <c r="AQK30" s="4">
        <v>0.45635414109787198</v>
      </c>
      <c r="AQL30" s="4">
        <v>0.36813345447234003</v>
      </c>
      <c r="AQM30" s="4">
        <v>0.33806299412340401</v>
      </c>
      <c r="AQN30" s="4">
        <v>-0.82822085197872297</v>
      </c>
      <c r="AQO30" s="4">
        <v>-0.78214448246808499</v>
      </c>
      <c r="AQP30" s="4">
        <v>0.88292027098510595</v>
      </c>
      <c r="AQQ30" s="4">
        <v>0.78203596784893603</v>
      </c>
      <c r="AQR30" s="4">
        <v>0.881733282844681</v>
      </c>
      <c r="AQS30" s="4">
        <v>0.87323283633404203</v>
      </c>
      <c r="AQT30" s="4">
        <v>0.78958003914893604</v>
      </c>
      <c r="AQU30" s="4">
        <v>0.77623790504468104</v>
      </c>
      <c r="AQV30" s="4">
        <v>0.30398444760212801</v>
      </c>
      <c r="AQW30" s="4">
        <v>0.302529403259575</v>
      </c>
      <c r="AQX30" s="4">
        <v>0.34472955920653398</v>
      </c>
      <c r="AQY30" s="4">
        <v>0.34643761524108002</v>
      </c>
      <c r="AQZ30" s="4">
        <v>0.49741864475319097</v>
      </c>
      <c r="ARA30" s="4">
        <v>0.498115937459574</v>
      </c>
      <c r="ARB30" s="4">
        <v>-0.88230403680850999</v>
      </c>
      <c r="ARC30" s="4">
        <v>-0.87367455738297894</v>
      </c>
      <c r="ARD30" s="4">
        <v>0.99048757925106301</v>
      </c>
      <c r="ARE30" s="4">
        <v>0.99389950785957504</v>
      </c>
      <c r="ARF30" s="4">
        <v>9.8382586142857206E-2</v>
      </c>
      <c r="ARG30" s="4">
        <v>2.9872482285714302E-2</v>
      </c>
      <c r="ARH30" s="4">
        <v>7.1940141299999996E-2</v>
      </c>
      <c r="ARI30" s="4">
        <v>7.9182857142857194E-2</v>
      </c>
      <c r="ARJ30" s="4">
        <v>0.51579676865714297</v>
      </c>
      <c r="ARK30" s="4">
        <v>0.300765960185714</v>
      </c>
      <c r="ARL30" s="4">
        <v>8.2392589899999993E-2</v>
      </c>
      <c r="ARM30" s="4">
        <v>0.59117800509999996</v>
      </c>
      <c r="ARN30" s="4">
        <v>0.33317412967142901</v>
      </c>
      <c r="ARO30" s="4">
        <v>9.5462541071428597E-2</v>
      </c>
      <c r="ARP30" s="4">
        <v>4.6710996728571402E-2</v>
      </c>
      <c r="ARQ30" s="4">
        <v>9.0439902371428599E-2</v>
      </c>
      <c r="ARR30" s="4">
        <v>0.1074</v>
      </c>
      <c r="ARS30" s="4">
        <v>0.20372857142857101</v>
      </c>
      <c r="ART30" s="4">
        <v>1.08142857142857E-2</v>
      </c>
      <c r="ARU30" s="4">
        <v>0.125928571428571</v>
      </c>
      <c r="ARV30" s="4">
        <v>0.23871428571428599</v>
      </c>
      <c r="ARW30" s="4">
        <v>1.32E-2</v>
      </c>
      <c r="ARX30" s="4">
        <v>35.584000000000003</v>
      </c>
      <c r="ARY30" s="4">
        <v>34.440571428571403</v>
      </c>
      <c r="ARZ30" s="4">
        <v>27.376428571428601</v>
      </c>
      <c r="ASA30" s="4">
        <v>31.7734285714286</v>
      </c>
      <c r="ASB30" s="4">
        <v>31.480285714285699</v>
      </c>
      <c r="ASC30" s="4">
        <v>35.832571428571399</v>
      </c>
      <c r="ASD30" s="4">
        <v>35.979428571428599</v>
      </c>
      <c r="ASE30" s="4">
        <v>-0.10093622275714299</v>
      </c>
      <c r="ASF30" s="4">
        <v>-0.102421729742857</v>
      </c>
      <c r="ASG30" s="4">
        <v>77.871857142857095</v>
      </c>
      <c r="ASH30" s="4">
        <v>72.100285714285704</v>
      </c>
      <c r="ASI30" s="4">
        <v>148</v>
      </c>
      <c r="ASJ30" s="4">
        <f t="shared" si="102"/>
        <v>70.128142857142905</v>
      </c>
      <c r="ASK30" s="4">
        <f t="shared" si="103"/>
        <v>75.899714285714296</v>
      </c>
      <c r="ASL30" s="4">
        <v>2312.9144714285699</v>
      </c>
      <c r="ASM30" s="4">
        <v>2181.9694857142899</v>
      </c>
      <c r="ASN30" s="4">
        <v>0.75497680430857195</v>
      </c>
      <c r="ASO30" s="4">
        <v>0.73200833485571404</v>
      </c>
      <c r="ASP30" s="4">
        <v>0.60289672736</v>
      </c>
      <c r="ASQ30" s="4">
        <v>0.58093984796571396</v>
      </c>
      <c r="ASR30" s="4">
        <v>0.85326428505571394</v>
      </c>
      <c r="ASS30" s="4">
        <v>0.88950542605285698</v>
      </c>
      <c r="AST30" s="4">
        <v>0.75355830470428598</v>
      </c>
      <c r="ASU30" s="4">
        <v>0.81786700036428595</v>
      </c>
      <c r="ASV30" s="4">
        <v>0.279255885581429</v>
      </c>
      <c r="ASW30" s="4">
        <v>0.26305552149142802</v>
      </c>
      <c r="ASX30" s="4">
        <v>0.73408121968142903</v>
      </c>
      <c r="ASY30" s="4">
        <v>0.75331937440714303</v>
      </c>
      <c r="ASZ30" s="4">
        <v>0.72143169404142804</v>
      </c>
      <c r="ATA30" s="4">
        <v>0.67695887274285704</v>
      </c>
      <c r="ATB30" s="4">
        <v>-4.6014380797142901E-2</v>
      </c>
      <c r="ATC30" s="4">
        <v>4.8705687239999997E-2</v>
      </c>
      <c r="ATD30" s="4">
        <v>6.1805204924957096</v>
      </c>
      <c r="ATE30" s="4">
        <v>5.5157737672671399</v>
      </c>
      <c r="ATF30" s="4">
        <v>0.32732591329142902</v>
      </c>
      <c r="ATG30" s="4">
        <v>0.29559724244142799</v>
      </c>
      <c r="ATH30" s="4">
        <v>0.47401835584000002</v>
      </c>
      <c r="ATI30" s="4">
        <v>0.440583241841429</v>
      </c>
      <c r="ATJ30" s="4">
        <v>0.50728847016285705</v>
      </c>
      <c r="ATK30" s="4">
        <v>0.49044152919142903</v>
      </c>
      <c r="ATL30" s="4">
        <v>0.36987938743857102</v>
      </c>
      <c r="ATM30" s="4">
        <v>0.358667141585714</v>
      </c>
      <c r="ATN30" s="4">
        <v>-0.85935008081428599</v>
      </c>
      <c r="ATO30" s="4">
        <v>-0.89954234101428499</v>
      </c>
      <c r="ATP30" s="4">
        <v>0.90300668888000002</v>
      </c>
      <c r="ATQ30" s="4">
        <v>0.80408553449142905</v>
      </c>
      <c r="ATR30" s="4">
        <v>0.89518397784571402</v>
      </c>
      <c r="ATS30" s="4">
        <v>0.89866580481285696</v>
      </c>
      <c r="ATT30" s="4">
        <v>0.81039440740857105</v>
      </c>
      <c r="ATU30" s="4">
        <v>0.81648278084714299</v>
      </c>
      <c r="ATV30" s="4">
        <v>0.30914965986857101</v>
      </c>
      <c r="ATW30" s="4">
        <v>0.30940736414999997</v>
      </c>
      <c r="ATX30" s="4">
        <v>0.345338686548053</v>
      </c>
      <c r="ATY30" s="4">
        <v>0.34426142034580898</v>
      </c>
      <c r="ATZ30" s="4">
        <v>0.49985820666714298</v>
      </c>
      <c r="AUA30" s="4">
        <v>0.49906350208</v>
      </c>
      <c r="AUB30" s="4">
        <v>-0.89520201902857099</v>
      </c>
      <c r="AUC30" s="4">
        <v>-0.89885024914285705</v>
      </c>
      <c r="AUD30" s="4">
        <v>1.00036803924286</v>
      </c>
      <c r="AUE30" s="4">
        <v>0.99802978817571397</v>
      </c>
      <c r="AUF30" s="4">
        <v>0.11062828283999999</v>
      </c>
      <c r="AUG30" s="4">
        <v>3.7000202519999997E-2</v>
      </c>
      <c r="AUH30" s="4">
        <v>5.8285945999999901E-2</v>
      </c>
      <c r="AUI30" s="4">
        <v>8.9979939800000006E-2</v>
      </c>
      <c r="AUJ30" s="4">
        <v>0.62065925491999996</v>
      </c>
      <c r="AUK30" s="4">
        <v>0.34792335474000002</v>
      </c>
      <c r="AUL30" s="4">
        <v>9.6263846860000099E-2</v>
      </c>
      <c r="AUM30" s="4">
        <v>0.69310802774000002</v>
      </c>
      <c r="AUN30" s="4">
        <v>5.9132585000000099E-2</v>
      </c>
      <c r="AUO30" s="4">
        <v>0.11410743136</v>
      </c>
      <c r="AUP30" s="4">
        <v>5.6798148499999999E-2</v>
      </c>
      <c r="AUQ30" s="4">
        <v>5.77581E-2</v>
      </c>
      <c r="AUR30" s="4">
        <v>0.12374</v>
      </c>
      <c r="AUS30" s="4">
        <v>0.24260000000000001</v>
      </c>
      <c r="AUT30" s="4">
        <v>1.35E-2</v>
      </c>
      <c r="AUU30" s="4">
        <v>0.14141999999999999</v>
      </c>
      <c r="AUV30" s="4">
        <v>0.27826000000000001</v>
      </c>
      <c r="AUW30" s="4">
        <v>1.6959999999999999E-2</v>
      </c>
      <c r="AUX30" s="4">
        <v>34.834000000000003</v>
      </c>
      <c r="AUY30" s="4">
        <v>33.895099999999999</v>
      </c>
      <c r="AUZ30" s="4">
        <v>44.473100000000002</v>
      </c>
      <c r="AVA30" s="4">
        <v>41.6145</v>
      </c>
      <c r="AVB30" s="4">
        <v>42.197600000000001</v>
      </c>
      <c r="AVC30" s="4">
        <v>35.72</v>
      </c>
      <c r="AVD30" s="4">
        <v>36.005299999999998</v>
      </c>
      <c r="AVE30" s="4">
        <v>0.1754257212</v>
      </c>
      <c r="AVF30" s="4">
        <v>0.1681093189</v>
      </c>
      <c r="AVG30" s="4">
        <v>14.2455</v>
      </c>
      <c r="AVH30" s="4">
        <v>12.166</v>
      </c>
      <c r="AVI30" s="4">
        <v>151</v>
      </c>
      <c r="AVJ30" s="4">
        <f t="shared" si="104"/>
        <v>136.75450000000001</v>
      </c>
      <c r="AVK30" s="4">
        <f t="shared" si="105"/>
        <v>138.834</v>
      </c>
      <c r="AVL30" s="4">
        <v>868.65031999999997</v>
      </c>
      <c r="AVM30" s="4">
        <v>821.44339000000002</v>
      </c>
      <c r="AVN30" s="4">
        <v>0.75599034710799995</v>
      </c>
      <c r="AVO30" s="4">
        <v>0.74600029187799999</v>
      </c>
      <c r="AVP30" s="4">
        <v>-0.23734209177999999</v>
      </c>
      <c r="AVQ30" s="4">
        <v>0.58911372729599998</v>
      </c>
      <c r="AVR30" s="4">
        <v>0.84827838907200104</v>
      </c>
      <c r="AVS30" s="4">
        <v>0.88658073376400004</v>
      </c>
      <c r="AVT30" s="4">
        <v>2.1934652454E-2</v>
      </c>
      <c r="AVU30" s="4">
        <v>0.80700149107600005</v>
      </c>
      <c r="AVV30" s="4">
        <v>0.84219637287799998</v>
      </c>
      <c r="AVW30" s="4">
        <v>0.27995304968599999</v>
      </c>
      <c r="AVX30" s="4">
        <v>0.84558010832399999</v>
      </c>
      <c r="AVY30" s="4">
        <v>0.82629489496999997</v>
      </c>
      <c r="AVZ30" s="4">
        <v>0.71680483100000003</v>
      </c>
      <c r="AWA30" s="4">
        <v>0.69531682533000005</v>
      </c>
      <c r="AWB30" s="4">
        <v>0.248393424492</v>
      </c>
      <c r="AWC30" s="4">
        <v>0.21037524973800001</v>
      </c>
      <c r="AWD30" s="4">
        <v>6.214325201676</v>
      </c>
      <c r="AWE30" s="4">
        <v>5.9114383048640002</v>
      </c>
      <c r="AWF30" s="4">
        <v>0.99297120827200003</v>
      </c>
      <c r="AWG30" s="4">
        <v>0.31560934899800003</v>
      </c>
      <c r="AWH30" s="4">
        <v>0.99616811905400005</v>
      </c>
      <c r="AWI30" s="4">
        <v>0.46393152324999998</v>
      </c>
      <c r="AWJ30" s="4">
        <v>1.0619876281739999</v>
      </c>
      <c r="AWK30" s="4">
        <v>0.51005155786199996</v>
      </c>
      <c r="AWL30" s="4">
        <v>1.1142356441879999</v>
      </c>
      <c r="AWM30" s="4">
        <v>0.37471051684599999</v>
      </c>
      <c r="AWN30" s="4">
        <v>-3.9478005215999999E-2</v>
      </c>
      <c r="AWO30" s="4">
        <v>-0.89300823092000003</v>
      </c>
      <c r="AWP30" s="4">
        <v>250.07109681662001</v>
      </c>
      <c r="AWQ30" s="4">
        <v>0.87980816799200001</v>
      </c>
      <c r="AWR30" s="4">
        <v>0.88508221144599997</v>
      </c>
      <c r="AWS30" s="4">
        <v>0.894763650252</v>
      </c>
      <c r="AWT30" s="4">
        <v>0.78606427112800004</v>
      </c>
      <c r="AWU30" s="4">
        <v>0.80371581512599999</v>
      </c>
      <c r="AWV30" s="4">
        <v>0.32608517496799999</v>
      </c>
      <c r="AWW30" s="4">
        <v>0.32443086683799999</v>
      </c>
      <c r="AWX30" s="4">
        <v>0.368354637813463</v>
      </c>
      <c r="AWY30" s="4">
        <v>0.36256579095455299</v>
      </c>
      <c r="AWZ30" s="4">
        <v>0.52354424164799995</v>
      </c>
      <c r="AXA30" s="4">
        <v>0.51858002110599999</v>
      </c>
      <c r="AXB30" s="4">
        <v>-0.88014368797999998</v>
      </c>
      <c r="AXC30" s="4">
        <v>-0.89112308736000001</v>
      </c>
      <c r="AXD30" s="4">
        <v>1.1005521642239999</v>
      </c>
      <c r="AXE30" s="4">
        <v>1.078991937082</v>
      </c>
      <c r="AXF30" s="29">
        <v>4.6100000000000003</v>
      </c>
      <c r="AXG30" s="30">
        <v>1.08</v>
      </c>
      <c r="AXH30" s="29">
        <v>81.400000000000006</v>
      </c>
      <c r="AXI30" s="29">
        <v>29.9</v>
      </c>
      <c r="AXJ30" s="29">
        <v>6.4</v>
      </c>
      <c r="AXK30" s="29">
        <v>9.8000000000000007</v>
      </c>
    </row>
    <row r="31" spans="1:1311" x14ac:dyDescent="0.25">
      <c r="A31" s="4">
        <v>30</v>
      </c>
      <c r="B31" s="4">
        <v>8</v>
      </c>
      <c r="C31" s="4" t="s">
        <v>10</v>
      </c>
      <c r="D31" s="4">
        <v>100</v>
      </c>
      <c r="E31" s="4">
        <v>1</v>
      </c>
      <c r="F31" s="4">
        <v>2</v>
      </c>
      <c r="G31" s="22">
        <v>-9999</v>
      </c>
      <c r="H31" s="22">
        <v>-9999</v>
      </c>
      <c r="I31" s="22">
        <v>-9999</v>
      </c>
      <c r="J31" s="22">
        <v>-9999</v>
      </c>
      <c r="K31" s="22">
        <v>-9999</v>
      </c>
      <c r="L31" s="4">
        <f t="shared" si="18"/>
        <v>172.48000000000002</v>
      </c>
      <c r="M31" s="4">
        <v>154</v>
      </c>
      <c r="N31" s="4">
        <v>55.84</v>
      </c>
      <c r="O31" s="4">
        <v>25.439999999999998</v>
      </c>
      <c r="P31" s="4">
        <v>18.720000000000006</v>
      </c>
      <c r="Q31" s="4">
        <v>59.839999999999996</v>
      </c>
      <c r="R31" s="4">
        <v>23.439999999999998</v>
      </c>
      <c r="S31" s="4">
        <v>16.720000000000006</v>
      </c>
      <c r="T31" s="4">
        <v>59.839999999999996</v>
      </c>
      <c r="U31" s="4">
        <v>25.439999999999998</v>
      </c>
      <c r="V31" s="4">
        <v>14.720000000000006</v>
      </c>
      <c r="W31" s="4">
        <v>54.559999999999995</v>
      </c>
      <c r="X31" s="4">
        <v>18.72</v>
      </c>
      <c r="Y31" s="4">
        <v>26.720000000000006</v>
      </c>
      <c r="Z31" s="4" t="s">
        <v>69</v>
      </c>
      <c r="AA31" s="4">
        <v>8.8000000000000007</v>
      </c>
      <c r="AB31" s="4">
        <v>7.2</v>
      </c>
      <c r="AC31" s="4">
        <v>0.95</v>
      </c>
      <c r="AD31" s="4" t="s">
        <v>40</v>
      </c>
      <c r="AE31" s="4">
        <v>2</v>
      </c>
      <c r="AF31" s="4">
        <v>1</v>
      </c>
      <c r="AG31" s="4">
        <v>1.1000000000000001</v>
      </c>
      <c r="AH31" s="4">
        <v>2</v>
      </c>
      <c r="AI31" s="4">
        <v>260</v>
      </c>
      <c r="AJ31" s="4">
        <v>56</v>
      </c>
      <c r="AK31" s="4">
        <v>0.52</v>
      </c>
      <c r="AL31" s="4">
        <v>9.6999999999999993</v>
      </c>
      <c r="AM31" s="4">
        <v>6.9</v>
      </c>
      <c r="AN31" s="4">
        <v>1.3</v>
      </c>
      <c r="AO31" s="4">
        <v>5165</v>
      </c>
      <c r="AP31" s="4">
        <v>149</v>
      </c>
      <c r="AQ31" s="4">
        <v>368</v>
      </c>
      <c r="AR31" s="4">
        <v>29.3</v>
      </c>
      <c r="AS31" s="4">
        <v>0</v>
      </c>
      <c r="AT31" s="4">
        <v>2</v>
      </c>
      <c r="AU31" s="4">
        <v>88</v>
      </c>
      <c r="AV31" s="4">
        <v>4</v>
      </c>
      <c r="AW31" s="4">
        <v>5</v>
      </c>
      <c r="AX31" s="4">
        <v>48</v>
      </c>
      <c r="AY31" s="4">
        <v>3.3550000000000004</v>
      </c>
      <c r="AZ31" s="4">
        <v>1.98</v>
      </c>
      <c r="BA31" s="4">
        <v>1.88</v>
      </c>
      <c r="BB31" s="4">
        <v>1.825</v>
      </c>
      <c r="BC31" s="22">
        <v>-9999</v>
      </c>
      <c r="BD31" s="22">
        <v>-9999</v>
      </c>
      <c r="BE31" s="22">
        <v>-9999</v>
      </c>
      <c r="BF31" s="5">
        <f t="shared" si="19"/>
        <v>21.340000000000003</v>
      </c>
      <c r="BG31" s="5">
        <f t="shared" si="20"/>
        <v>28.860000000000003</v>
      </c>
      <c r="BH31" s="5">
        <f t="shared" si="21"/>
        <v>36.160000000000004</v>
      </c>
      <c r="BI31" s="5">
        <f t="shared" si="22"/>
        <v>-39959.839999999997</v>
      </c>
      <c r="BJ31" s="5">
        <f t="shared" si="23"/>
        <v>-79955.839999999997</v>
      </c>
      <c r="BK31" s="4">
        <f t="shared" si="0"/>
        <v>7.3</v>
      </c>
      <c r="BL31" s="4">
        <f t="shared" si="1"/>
        <v>-39996</v>
      </c>
      <c r="BM31" s="4">
        <f t="shared" si="2"/>
        <v>-39996</v>
      </c>
      <c r="BN31" s="4">
        <f t="shared" si="24"/>
        <v>-79984.7</v>
      </c>
      <c r="BO31" s="4">
        <v>2.0287404902789521</v>
      </c>
      <c r="BP31" s="4">
        <v>0.42587303973144947</v>
      </c>
      <c r="BQ31" s="4">
        <v>0.33046264770678951</v>
      </c>
      <c r="BR31" s="4">
        <v>0.28064548461461358</v>
      </c>
      <c r="BS31" s="4">
        <v>4.9771053155484773E-2</v>
      </c>
      <c r="BT31" s="4">
        <v>0.27120687057405451</v>
      </c>
      <c r="BU31" s="4">
        <v>0.43727382388419778</v>
      </c>
      <c r="BV31" s="5">
        <f t="shared" si="25"/>
        <v>9.818454120041606</v>
      </c>
      <c r="BW31" s="5">
        <f t="shared" si="26"/>
        <v>11.140304710868763</v>
      </c>
      <c r="BX31" s="5">
        <f t="shared" si="27"/>
        <v>12.262886649327218</v>
      </c>
      <c r="BY31" s="5">
        <f t="shared" si="28"/>
        <v>13.546798344245374</v>
      </c>
      <c r="BZ31" s="4">
        <f t="shared" si="29"/>
        <v>1.1225819384584543</v>
      </c>
      <c r="CA31" s="4">
        <f t="shared" si="30"/>
        <v>0.19908421262193909</v>
      </c>
      <c r="CB31" s="4">
        <f t="shared" si="31"/>
        <v>1.0848274822962181</v>
      </c>
      <c r="CC31" s="4">
        <f t="shared" ref="CC31:CD31" si="207">SUM(BZ31:CB31)</f>
        <v>2.4064936333766118</v>
      </c>
      <c r="CD31" s="4">
        <f t="shared" si="207"/>
        <v>3.6904053282947689</v>
      </c>
      <c r="CE31" s="4">
        <v>2.3149999999999999</v>
      </c>
      <c r="CF31" s="4">
        <v>0.99500000000000011</v>
      </c>
      <c r="CG31" s="4">
        <v>0.875</v>
      </c>
      <c r="CH31" s="4">
        <v>1.075</v>
      </c>
      <c r="CI31" s="4">
        <v>1.2650000000000001</v>
      </c>
      <c r="CJ31" s="4">
        <v>1.04</v>
      </c>
      <c r="CK31" s="4">
        <v>1.34</v>
      </c>
      <c r="CL31" s="5">
        <f t="shared" si="131"/>
        <v>13.24</v>
      </c>
      <c r="CM31" s="5">
        <f t="shared" si="132"/>
        <v>16.740000000000002</v>
      </c>
      <c r="CN31" s="5">
        <f t="shared" si="133"/>
        <v>21.040000000000003</v>
      </c>
      <c r="CO31" s="5">
        <f t="shared" si="134"/>
        <v>26.1</v>
      </c>
      <c r="CP31" s="5">
        <f t="shared" si="135"/>
        <v>30.26</v>
      </c>
      <c r="CQ31" s="4">
        <f t="shared" si="136"/>
        <v>4.3</v>
      </c>
      <c r="CR31" s="4">
        <f t="shared" si="137"/>
        <v>5.0600000000000005</v>
      </c>
      <c r="CS31" s="4">
        <f t="shared" si="138"/>
        <v>4.16</v>
      </c>
      <c r="CT31" s="4">
        <f t="shared" si="139"/>
        <v>13.52</v>
      </c>
      <c r="CU31" s="4">
        <v>2.335</v>
      </c>
      <c r="CV31" s="4">
        <v>1.675</v>
      </c>
      <c r="CW31" s="4">
        <v>1.57</v>
      </c>
      <c r="CX31" s="4">
        <v>1.58</v>
      </c>
      <c r="CY31" s="4">
        <v>1.7749999999999999</v>
      </c>
      <c r="CZ31" s="4">
        <v>1.57</v>
      </c>
      <c r="DA31" s="4">
        <v>1.4949999999999999</v>
      </c>
      <c r="DB31" s="5">
        <f t="shared" si="140"/>
        <v>16.04</v>
      </c>
      <c r="DC31" s="5">
        <f t="shared" si="141"/>
        <v>22.32</v>
      </c>
      <c r="DD31" s="5">
        <f t="shared" si="142"/>
        <v>28.64</v>
      </c>
      <c r="DE31" s="5">
        <f t="shared" si="143"/>
        <v>35.74</v>
      </c>
      <c r="DF31" s="5">
        <f t="shared" si="144"/>
        <v>42.02</v>
      </c>
      <c r="DG31" s="4">
        <f t="shared" si="145"/>
        <v>6.32</v>
      </c>
      <c r="DH31" s="4">
        <f t="shared" si="146"/>
        <v>7.1</v>
      </c>
      <c r="DI31" s="4">
        <f t="shared" si="147"/>
        <v>6.28</v>
      </c>
      <c r="DJ31" s="4">
        <f t="shared" si="148"/>
        <v>19.7</v>
      </c>
      <c r="DK31" s="4">
        <f t="shared" si="119"/>
        <v>27.9</v>
      </c>
      <c r="DL31" s="4">
        <f t="shared" si="120"/>
        <v>16.02</v>
      </c>
      <c r="DM31" s="4">
        <f t="shared" si="121"/>
        <v>14.67</v>
      </c>
      <c r="DN31" s="4">
        <f t="shared" si="122"/>
        <v>15.930000000000001</v>
      </c>
      <c r="DO31" s="4">
        <f t="shared" si="123"/>
        <v>18.239999999999998</v>
      </c>
      <c r="DP31" s="4">
        <f t="shared" si="124"/>
        <v>15.66</v>
      </c>
      <c r="DQ31" s="4">
        <f t="shared" si="203"/>
        <v>17.009999999999998</v>
      </c>
      <c r="DR31" s="4">
        <v>0.35002284090492469</v>
      </c>
      <c r="DS31" s="4">
        <v>0.34915430166443218</v>
      </c>
      <c r="DT31" s="4">
        <v>0.34742868926333603</v>
      </c>
      <c r="DU31" s="4">
        <v>0.33175807664576817</v>
      </c>
      <c r="DV31" s="4">
        <v>0.34110554019510059</v>
      </c>
      <c r="DW31" s="4">
        <v>0.34685816428783012</v>
      </c>
      <c r="DX31" s="4">
        <v>0.34984666455617391</v>
      </c>
      <c r="DY31" s="4">
        <f t="shared" si="171"/>
        <v>0.42209541414903523</v>
      </c>
      <c r="DZ31" s="4">
        <f t="shared" si="172"/>
        <v>0.19193963288213892</v>
      </c>
      <c r="EA31" s="4">
        <f t="shared" si="173"/>
        <v>0.18717265784707263</v>
      </c>
      <c r="EB31" s="4">
        <f t="shared" si="174"/>
        <v>0.43503560563581639</v>
      </c>
      <c r="EC31" s="4">
        <f t="shared" si="175"/>
        <v>0.36797468099545094</v>
      </c>
      <c r="ED31" s="4">
        <f t="shared" si="176"/>
        <v>0.22969141562538559</v>
      </c>
      <c r="EE31" s="4">
        <f t="shared" si="177"/>
        <v>0.26367682126486008</v>
      </c>
      <c r="EF31" s="4">
        <f t="shared" si="178"/>
        <v>0.425742026798271</v>
      </c>
      <c r="EG31" s="4">
        <f t="shared" si="179"/>
        <v>0.32311445736440464</v>
      </c>
      <c r="EH31" s="4">
        <f t="shared" si="180"/>
        <v>0.33584122607989031</v>
      </c>
      <c r="EI31" s="4">
        <f t="shared" si="181"/>
        <v>0.63940116921357204</v>
      </c>
      <c r="EJ31" s="4">
        <f t="shared" si="182"/>
        <v>0.51632810969717413</v>
      </c>
      <c r="EK31" s="4">
        <f t="shared" si="183"/>
        <v>0.34674569474216865</v>
      </c>
      <c r="EL31" s="4">
        <f t="shared" si="204"/>
        <v>0.29417675208281024</v>
      </c>
      <c r="EM31" s="4">
        <f t="shared" si="187"/>
        <v>4.8944273440287012E-3</v>
      </c>
      <c r="EN31" s="4">
        <f t="shared" si="188"/>
        <v>2.2256450937168239E-3</v>
      </c>
      <c r="EO31" s="4">
        <f t="shared" si="189"/>
        <v>2.1703694091729196E-3</v>
      </c>
      <c r="EP31" s="4">
        <f t="shared" si="190"/>
        <v>5.0444759466119708E-3</v>
      </c>
      <c r="EQ31" s="4">
        <f t="shared" si="191"/>
        <v>4.2668678223034663E-3</v>
      </c>
      <c r="ER31" s="4">
        <f t="shared" si="192"/>
        <v>2.6633976765466786E-3</v>
      </c>
      <c r="ES31" s="4">
        <f t="shared" si="205"/>
        <v>3.0574770554830711E-3</v>
      </c>
      <c r="ET31" s="4">
        <f t="shared" si="196"/>
        <v>4.9367118135235496E-3</v>
      </c>
      <c r="EU31" s="4">
        <f t="shared" si="197"/>
        <v>3.7466889768599794E-3</v>
      </c>
      <c r="EV31" s="4">
        <f t="shared" si="198"/>
        <v>3.8942628256016963E-3</v>
      </c>
      <c r="EW31" s="4">
        <f t="shared" si="199"/>
        <v>7.4142065075785248E-3</v>
      </c>
      <c r="EX31" s="4">
        <f t="shared" si="200"/>
        <v>5.9871070233902379E-3</v>
      </c>
      <c r="EY31" s="4">
        <f t="shared" si="201"/>
        <v>4.0207061078637359E-3</v>
      </c>
      <c r="EZ31" s="4">
        <f t="shared" si="206"/>
        <v>3.4111404462292463E-3</v>
      </c>
      <c r="FA31" s="4">
        <f t="shared" si="185"/>
        <v>5.7733484048910606E-2</v>
      </c>
      <c r="FB31" s="4">
        <v>4.9971828506662506E-2</v>
      </c>
      <c r="FC31" s="4">
        <f t="shared" si="47"/>
        <v>499.71828506662507</v>
      </c>
      <c r="FD31" s="4">
        <v>0.36675373261595084</v>
      </c>
      <c r="FE31" s="31">
        <v>-9999</v>
      </c>
      <c r="FF31" s="32">
        <v>-9999</v>
      </c>
      <c r="FG31" s="31">
        <v>-9999</v>
      </c>
      <c r="FH31" s="32">
        <v>-9999</v>
      </c>
      <c r="FI31" s="31">
        <v>-9999</v>
      </c>
      <c r="FJ31" s="32">
        <v>-9999</v>
      </c>
      <c r="FK31" s="33">
        <v>-9999</v>
      </c>
      <c r="FL31" s="33">
        <v>-9999</v>
      </c>
      <c r="FM31" s="33">
        <v>-9999</v>
      </c>
      <c r="FN31" s="33">
        <v>-9999</v>
      </c>
      <c r="FO31" s="33">
        <v>-9999</v>
      </c>
      <c r="FP31" s="33">
        <v>-9999</v>
      </c>
      <c r="FQ31" s="33">
        <v>-9999</v>
      </c>
      <c r="FR31" s="33">
        <v>-9999</v>
      </c>
      <c r="FS31" s="33">
        <v>-9999</v>
      </c>
      <c r="FT31" s="33">
        <v>-9999</v>
      </c>
      <c r="FU31" s="33">
        <v>-9999</v>
      </c>
      <c r="FV31" s="33">
        <v>-9999</v>
      </c>
      <c r="FW31" s="33">
        <v>-9999</v>
      </c>
      <c r="FX31" s="33">
        <v>-9999</v>
      </c>
      <c r="FY31" s="33">
        <v>-9999</v>
      </c>
      <c r="FZ31" s="33">
        <v>-9999</v>
      </c>
      <c r="GA31" s="31">
        <v>-9999</v>
      </c>
      <c r="GB31" s="31">
        <v>-9999</v>
      </c>
      <c r="GC31" s="31">
        <v>-9999</v>
      </c>
      <c r="GD31" s="31">
        <v>-9999</v>
      </c>
      <c r="GE31" s="31">
        <v>-9999</v>
      </c>
      <c r="GF31" s="34">
        <v>-9999</v>
      </c>
      <c r="GG31" s="34">
        <v>-9999</v>
      </c>
      <c r="GH31" s="34">
        <v>-9999</v>
      </c>
      <c r="GI31" s="34">
        <v>-9999</v>
      </c>
      <c r="GJ31" s="34">
        <v>-9999</v>
      </c>
      <c r="GK31" s="33">
        <v>-9999</v>
      </c>
      <c r="GL31" s="33">
        <v>-9999</v>
      </c>
      <c r="GM31" s="33">
        <v>-9999</v>
      </c>
      <c r="GN31" s="33">
        <v>-9999</v>
      </c>
      <c r="GO31" s="33">
        <v>-9999</v>
      </c>
      <c r="GP31" s="33">
        <v>-9999</v>
      </c>
      <c r="GQ31" s="33">
        <v>-9999</v>
      </c>
      <c r="GR31" s="33">
        <v>-9999</v>
      </c>
      <c r="GS31" s="33">
        <v>-9999</v>
      </c>
      <c r="GT31" s="33">
        <v>-9999</v>
      </c>
      <c r="GU31" s="33">
        <v>-9999</v>
      </c>
      <c r="GV31" s="33">
        <v>-9999</v>
      </c>
      <c r="GW31" s="33">
        <v>-9999</v>
      </c>
      <c r="GX31" s="33">
        <v>-9999</v>
      </c>
      <c r="GY31" s="22">
        <v>-9999</v>
      </c>
      <c r="GZ31" s="22">
        <v>-9999</v>
      </c>
      <c r="HA31" s="22">
        <v>-9999</v>
      </c>
      <c r="HB31" s="22">
        <v>-9999</v>
      </c>
      <c r="HC31" s="22">
        <v>-9999</v>
      </c>
      <c r="HD31" s="22">
        <v>-9999</v>
      </c>
      <c r="HE31" s="22">
        <v>-9999</v>
      </c>
      <c r="HF31" s="22">
        <v>-9999</v>
      </c>
      <c r="HG31" s="22">
        <v>-9999</v>
      </c>
      <c r="HH31" s="33">
        <v>-9999</v>
      </c>
      <c r="HI31" s="33">
        <v>-9999</v>
      </c>
      <c r="HJ31" s="22">
        <v>-9999</v>
      </c>
      <c r="HK31" s="33">
        <v>-9999</v>
      </c>
      <c r="HL31" s="33">
        <v>-9999</v>
      </c>
      <c r="HM31" s="33">
        <v>-9999</v>
      </c>
      <c r="HN31" s="33">
        <v>-9999</v>
      </c>
      <c r="HO31" s="33">
        <v>-9999</v>
      </c>
      <c r="HP31" s="33">
        <v>-9999</v>
      </c>
      <c r="HQ31" s="33">
        <v>-9999</v>
      </c>
      <c r="HR31" s="33">
        <v>-9999</v>
      </c>
      <c r="HS31" s="33">
        <v>-9999</v>
      </c>
      <c r="HT31" s="33">
        <v>-9999</v>
      </c>
      <c r="HU31" s="33">
        <v>-9999</v>
      </c>
      <c r="HV31" s="18">
        <v>596.5</v>
      </c>
      <c r="HW31" s="18">
        <v>72.09</v>
      </c>
      <c r="HX31" s="17">
        <f t="shared" si="48"/>
        <v>524.41</v>
      </c>
      <c r="HY31" s="11">
        <v>7</v>
      </c>
      <c r="HZ31" s="11">
        <v>923.9</v>
      </c>
      <c r="IA31" s="11">
        <v>32.880000000000003</v>
      </c>
      <c r="IB31" s="20">
        <f t="shared" si="49"/>
        <v>891.02</v>
      </c>
      <c r="IC31" s="23">
        <v>127</v>
      </c>
      <c r="ID31" s="11">
        <v>365.1</v>
      </c>
      <c r="IE31" s="11">
        <v>32.880000000000003</v>
      </c>
      <c r="IF31" s="10">
        <f t="shared" si="50"/>
        <v>332.22</v>
      </c>
      <c r="IG31" s="11">
        <v>214.1</v>
      </c>
      <c r="IH31" s="11">
        <v>32.880000000000003</v>
      </c>
      <c r="II31" s="10">
        <f t="shared" si="51"/>
        <v>181.22</v>
      </c>
      <c r="IJ31" s="9">
        <v>177</v>
      </c>
      <c r="IK31" s="11">
        <v>32.880000000000003</v>
      </c>
      <c r="IL31" s="10">
        <f t="shared" si="52"/>
        <v>144.12</v>
      </c>
      <c r="IM31" s="24">
        <v>80.2</v>
      </c>
      <c r="IN31" s="24">
        <v>6.91</v>
      </c>
      <c r="IO31" s="18">
        <v>97.3</v>
      </c>
      <c r="IP31" s="24">
        <v>32.880000000000003</v>
      </c>
      <c r="IQ31" s="20">
        <f t="shared" si="153"/>
        <v>73.290000000000006</v>
      </c>
      <c r="IR31" s="20">
        <f t="shared" si="154"/>
        <v>64.419999999999987</v>
      </c>
      <c r="IS31" s="17">
        <f t="shared" si="155"/>
        <v>631.56862745098033</v>
      </c>
      <c r="IT31" s="17">
        <f t="shared" si="156"/>
        <v>563.90056022408953</v>
      </c>
      <c r="IU31" s="22">
        <f t="shared" si="7"/>
        <v>5141.2745098039213</v>
      </c>
      <c r="IV31" s="17">
        <f t="shared" si="8"/>
        <v>8735.4901960784318</v>
      </c>
      <c r="IW31" s="17">
        <f t="shared" si="9"/>
        <v>1776.6666666666667</v>
      </c>
      <c r="IX31" s="17">
        <f t="shared" si="57"/>
        <v>1412.9411764705883</v>
      </c>
      <c r="IY31" s="22">
        <f t="shared" si="10"/>
        <v>3257.0588235294122</v>
      </c>
      <c r="IZ31" s="17">
        <f t="shared" si="58"/>
        <v>17066.372549019608</v>
      </c>
      <c r="JA31" s="17">
        <f t="shared" si="59"/>
        <v>718.52941176470597</v>
      </c>
      <c r="JB31" s="18">
        <v>54.900000000000006</v>
      </c>
      <c r="JC31" s="19">
        <v>2.9573525384079211</v>
      </c>
      <c r="JD31" s="4">
        <v>3.22</v>
      </c>
      <c r="JE31" s="4">
        <f t="shared" si="11"/>
        <v>165.54903921568626</v>
      </c>
      <c r="JF31" s="28">
        <v>0.23612554086258719</v>
      </c>
      <c r="JG31" s="4">
        <v>0.61</v>
      </c>
      <c r="JH31" s="4">
        <f t="shared" si="12"/>
        <v>53.286490196078432</v>
      </c>
      <c r="JI31" s="28">
        <v>0.23842625132646111</v>
      </c>
      <c r="JJ31" s="4">
        <v>1.76</v>
      </c>
      <c r="JK31" s="4">
        <f t="shared" si="13"/>
        <v>31.269333333333336</v>
      </c>
      <c r="JL31" s="28">
        <v>0.24135232958223074</v>
      </c>
      <c r="JM31" s="4">
        <v>4.05</v>
      </c>
      <c r="JN31" s="4">
        <f t="shared" si="14"/>
        <v>29.100441176470593</v>
      </c>
      <c r="JO31" s="28">
        <v>0.23167409306246992</v>
      </c>
      <c r="JP31" s="17">
        <f t="shared" si="60"/>
        <v>279.20530392156866</v>
      </c>
      <c r="JQ31" s="17">
        <f t="shared" si="61"/>
        <v>249.290449929972</v>
      </c>
      <c r="JR31" s="20">
        <v>19.2</v>
      </c>
      <c r="JS31" s="5">
        <v>116.957188</v>
      </c>
      <c r="JT31" s="17">
        <v>5.67</v>
      </c>
      <c r="JU31" s="17">
        <f t="shared" si="62"/>
        <v>5.16</v>
      </c>
      <c r="JV31" s="4">
        <f t="shared" si="112"/>
        <v>4233.0636802725076</v>
      </c>
      <c r="JW31" s="10">
        <v>1.9</v>
      </c>
      <c r="JX31" s="4">
        <f t="shared" si="114"/>
        <v>0.36821705426356588</v>
      </c>
      <c r="JY31" s="4">
        <f t="shared" si="63"/>
        <v>1558.6862388600318</v>
      </c>
      <c r="JZ31" s="4">
        <f t="shared" si="64"/>
        <v>1745.7285875232358</v>
      </c>
      <c r="KA31" s="10">
        <v>2.5299999999999998</v>
      </c>
      <c r="KB31" s="4">
        <f t="shared" si="15"/>
        <v>0.49031007751937977</v>
      </c>
      <c r="KC31" s="4">
        <f t="shared" si="16"/>
        <v>2075.5137812188841</v>
      </c>
      <c r="KD31" s="4">
        <f t="shared" si="65"/>
        <v>2324.5754349651506</v>
      </c>
      <c r="KE31" s="4">
        <v>2.7</v>
      </c>
      <c r="KF31" s="4">
        <v>47.2</v>
      </c>
      <c r="KG31" s="4">
        <f t="shared" si="66"/>
        <v>405.00000000000006</v>
      </c>
      <c r="KH31" s="4">
        <v>3.5627813122527949</v>
      </c>
      <c r="KI31" s="4">
        <f t="shared" si="67"/>
        <v>3.8410988661373695</v>
      </c>
      <c r="KJ31" s="4">
        <f t="shared" si="17"/>
        <v>89.289240674954215</v>
      </c>
      <c r="KK31" s="28">
        <v>0.25912035954510532</v>
      </c>
      <c r="KL31" s="4">
        <v>3.99</v>
      </c>
      <c r="KM31" s="4">
        <v>0.28359975040476199</v>
      </c>
      <c r="KN31" s="4">
        <v>0.45528273811904801</v>
      </c>
      <c r="KO31" s="4">
        <v>0.25809380092857098</v>
      </c>
      <c r="KP31" s="4">
        <v>0.37288693476190499</v>
      </c>
      <c r="KQ31" s="4">
        <v>0.55288060061904798</v>
      </c>
      <c r="KR31" s="4">
        <v>0.48631777466666698</v>
      </c>
      <c r="KS31" s="4">
        <v>0.37045498364285701</v>
      </c>
      <c r="KT31" s="4">
        <v>0.53655516842857098</v>
      </c>
      <c r="KU31" s="4">
        <v>0.49702628966666701</v>
      </c>
      <c r="KV31" s="4">
        <v>0.27799285714285699</v>
      </c>
      <c r="KW31" s="4">
        <v>0.44481666666666703</v>
      </c>
      <c r="KX31" s="4">
        <v>0.27436190476190497</v>
      </c>
      <c r="KY31" s="4">
        <v>26.191428571428599</v>
      </c>
      <c r="KZ31" s="4">
        <v>23.386666666666699</v>
      </c>
      <c r="LA31" s="4">
        <v>16.1071428571429</v>
      </c>
      <c r="LB31" s="4">
        <v>33.093095238095202</v>
      </c>
      <c r="LC31" s="4">
        <v>34.244047619047599</v>
      </c>
      <c r="LD31" s="4">
        <v>26.27</v>
      </c>
      <c r="LE31" s="4">
        <v>26.0614285714286</v>
      </c>
      <c r="LF31" s="4">
        <v>0.18535716666666699</v>
      </c>
      <c r="LG31" s="4">
        <v>0.203459864285714</v>
      </c>
      <c r="LH31" s="4">
        <v>53.528095238095197</v>
      </c>
      <c r="LI31" s="4">
        <v>51.734047619047601</v>
      </c>
      <c r="LJ31" s="4">
        <v>53</v>
      </c>
      <c r="LK31" s="4">
        <f t="shared" si="68"/>
        <v>-0.52809523809519732</v>
      </c>
      <c r="LL31" s="4">
        <f t="shared" si="69"/>
        <v>1.2659523809523989</v>
      </c>
      <c r="LM31" s="4">
        <v>1760.3774761904799</v>
      </c>
      <c r="LN31" s="4">
        <v>1719.66354761905</v>
      </c>
      <c r="LO31" s="4">
        <v>0.18306788557619</v>
      </c>
      <c r="LP31" s="4">
        <v>0.19314043447857099</v>
      </c>
      <c r="LQ31" s="4">
        <v>0.145903593261905</v>
      </c>
      <c r="LR31" s="4">
        <v>0.13167791632619</v>
      </c>
      <c r="LS31" s="4">
        <v>9.34427356309524E-2</v>
      </c>
      <c r="LT31" s="4">
        <v>9.5627349559523803E-2</v>
      </c>
      <c r="LU31" s="4">
        <v>5.54527801404762E-2</v>
      </c>
      <c r="LV31" s="4">
        <v>3.2681036623809501E-2</v>
      </c>
      <c r="LW31" s="4">
        <v>3.8195221342857098E-2</v>
      </c>
      <c r="LX31" s="4">
        <v>6.3133852895238096E-2</v>
      </c>
      <c r="LY31" s="4">
        <v>0.32327312192857099</v>
      </c>
      <c r="LZ31" s="4">
        <v>0.36232072955238098</v>
      </c>
      <c r="MA31" s="4">
        <v>0.31734404506666702</v>
      </c>
      <c r="MB31" s="4">
        <v>0.32061741577380998</v>
      </c>
      <c r="MC31" s="4">
        <v>0.14905197417381</v>
      </c>
      <c r="MD31" s="4">
        <v>0.18205250865714301</v>
      </c>
      <c r="ME31" s="4">
        <v>0.44854480295476201</v>
      </c>
      <c r="MF31" s="4">
        <v>0.482663130159524</v>
      </c>
      <c r="MG31" s="4">
        <v>0.40486643065952399</v>
      </c>
      <c r="MH31" s="4">
        <v>0.53138556774761903</v>
      </c>
      <c r="MI31" s="4">
        <v>0.42605722013571401</v>
      </c>
      <c r="MJ31" s="4">
        <v>0.53954890962142898</v>
      </c>
      <c r="MK31" s="4">
        <v>0.235292175804762</v>
      </c>
      <c r="ML31" s="4">
        <v>0.32832366040476202</v>
      </c>
      <c r="MM31" s="4">
        <v>0.206618428973809</v>
      </c>
      <c r="MN31" s="4">
        <v>0.29597405882381</v>
      </c>
      <c r="MO31" s="4">
        <v>-0.104958763547619</v>
      </c>
      <c r="MP31" s="4">
        <v>-6.2660094904761904E-2</v>
      </c>
      <c r="MQ31" s="4">
        <v>0.42605722013571401</v>
      </c>
      <c r="MR31" s="4">
        <v>0.53954890962142898</v>
      </c>
      <c r="MS31" s="4">
        <v>9.8987403121428605E-2</v>
      </c>
      <c r="MT31" s="4">
        <v>9.4885527385714305E-2</v>
      </c>
      <c r="MU31" s="4">
        <v>5.8102208238095199E-2</v>
      </c>
      <c r="MV31" s="4">
        <v>5.05898407619048E-2</v>
      </c>
      <c r="MW31" s="4">
        <v>4.1123429914285699E-2</v>
      </c>
      <c r="MX31" s="4">
        <v>4.4511122954761902E-2</v>
      </c>
      <c r="MY31" s="4">
        <v>0.41454980063095198</v>
      </c>
      <c r="MZ31" s="4">
        <v>0.46777167973095202</v>
      </c>
      <c r="NA31" s="4">
        <v>0.43647740361190501</v>
      </c>
      <c r="NB31" s="4">
        <v>0.48924359753095298</v>
      </c>
      <c r="NC31" s="4">
        <v>-0.109773648904762</v>
      </c>
      <c r="ND31" s="4">
        <v>-9.6264564357142896E-2</v>
      </c>
      <c r="NE31" s="4">
        <v>0.43647740361190501</v>
      </c>
      <c r="NF31" s="4">
        <v>0.48924359753095298</v>
      </c>
      <c r="NG31" s="4">
        <v>0.28501445746938803</v>
      </c>
      <c r="NH31" s="4">
        <v>0.45550265324489803</v>
      </c>
      <c r="NI31" s="4">
        <v>0.259422047571429</v>
      </c>
      <c r="NJ31" s="4">
        <v>0.37610500438775502</v>
      </c>
      <c r="NK31" s="4">
        <v>0.53590222773469398</v>
      </c>
      <c r="NL31" s="4">
        <v>0.48344770542857202</v>
      </c>
      <c r="NM31" s="4">
        <v>0.36467721775510198</v>
      </c>
      <c r="NN31" s="4">
        <v>0.53296856895918399</v>
      </c>
      <c r="NO31" s="4">
        <v>0.49292241414285698</v>
      </c>
      <c r="NP31" s="4">
        <v>0.26738583097959201</v>
      </c>
      <c r="NQ31" s="4">
        <v>0.42713061224489801</v>
      </c>
      <c r="NR31" s="4">
        <v>0.26652494334693899</v>
      </c>
      <c r="NS31" s="4">
        <v>35.8391836734694</v>
      </c>
      <c r="NT31" s="4">
        <v>33.51</v>
      </c>
      <c r="NU31" s="4">
        <v>9.4218367346938798</v>
      </c>
      <c r="NV31" s="4">
        <v>55.1202040816326</v>
      </c>
      <c r="NW31" s="4">
        <v>56.043673469387699</v>
      </c>
      <c r="NX31" s="4">
        <v>38.5026530612245</v>
      </c>
      <c r="NY31" s="4">
        <v>38.549999999999997</v>
      </c>
      <c r="NZ31" s="4">
        <v>0.47796752244898</v>
      </c>
      <c r="OA31" s="4">
        <v>0.46144061836734701</v>
      </c>
      <c r="OB31" s="4">
        <v>54.5208163265306</v>
      </c>
      <c r="OC31" s="4">
        <v>53.176734693877599</v>
      </c>
      <c r="OD31" s="4">
        <v>54.5</v>
      </c>
      <c r="OE31" s="4">
        <f t="shared" si="70"/>
        <v>-2.0816326530599838E-2</v>
      </c>
      <c r="OF31" s="4">
        <f t="shared" si="71"/>
        <v>1.3232653061224013</v>
      </c>
      <c r="OG31" s="4">
        <v>1782.9178571428599</v>
      </c>
      <c r="OH31" s="4">
        <v>1752.3962653061201</v>
      </c>
      <c r="OI31" s="4">
        <v>0.18729174461224499</v>
      </c>
      <c r="OJ31" s="4">
        <v>0.174150569510204</v>
      </c>
      <c r="OK31" s="4">
        <v>0.149540984197959</v>
      </c>
      <c r="OL31" s="4">
        <v>0.12447808650204099</v>
      </c>
      <c r="OM31" s="4">
        <v>0.110090191755102</v>
      </c>
      <c r="ON31" s="4">
        <v>8.0134269575510203E-2</v>
      </c>
      <c r="OO31" s="4">
        <v>7.1551404406122399E-2</v>
      </c>
      <c r="OP31" s="4">
        <v>2.9418529738775501E-2</v>
      </c>
      <c r="OQ31" s="4">
        <v>3.8857186755101997E-2</v>
      </c>
      <c r="OR31" s="4">
        <v>5.0840466765306097E-2</v>
      </c>
      <c r="OS31" s="4">
        <v>0.33309927651224502</v>
      </c>
      <c r="OT31" s="4">
        <v>0.34660031952653098</v>
      </c>
      <c r="OU31" s="4">
        <v>0.33169317237550999</v>
      </c>
      <c r="OV31" s="4">
        <v>0.30454037073469398</v>
      </c>
      <c r="OW31" s="4">
        <v>0.15554641859183699</v>
      </c>
      <c r="OX31" s="4">
        <v>0.18366096920816299</v>
      </c>
      <c r="OY31" s="4">
        <v>0.46152593929387797</v>
      </c>
      <c r="OZ31" s="4">
        <v>0.42530553111020403</v>
      </c>
      <c r="PA31" s="4">
        <v>0.34722141071632601</v>
      </c>
      <c r="PB31" s="4">
        <v>0.54779198281428598</v>
      </c>
      <c r="PC31" s="4">
        <v>0.37045920660204101</v>
      </c>
      <c r="PD31" s="4">
        <v>0.55777835879591897</v>
      </c>
      <c r="PE31" s="4">
        <v>0.233160651497959</v>
      </c>
      <c r="PF31" s="4">
        <v>0.29830618392244901</v>
      </c>
      <c r="PG31" s="4">
        <v>0.204263769369388</v>
      </c>
      <c r="PH31" s="4">
        <v>0.26924698902653099</v>
      </c>
      <c r="PI31" s="4">
        <v>-0.13336625359183699</v>
      </c>
      <c r="PJ31" s="4">
        <v>-5.6462220826530601E-2</v>
      </c>
      <c r="PK31" s="4">
        <v>0.37045920660204101</v>
      </c>
      <c r="PL31" s="4">
        <v>0.55777835879591897</v>
      </c>
      <c r="PM31" s="4">
        <v>0.27568166327777799</v>
      </c>
      <c r="PN31" s="4">
        <v>0.43723869572222201</v>
      </c>
      <c r="PO31" s="4">
        <v>0.25297923047222198</v>
      </c>
      <c r="PP31" s="4">
        <v>0.36314377074999998</v>
      </c>
      <c r="PQ31" s="4">
        <v>0.523345336027778</v>
      </c>
      <c r="PR31" s="4">
        <v>0.469409096333333</v>
      </c>
      <c r="PS31" s="4">
        <v>0.35806755827777798</v>
      </c>
      <c r="PT31" s="4">
        <v>0.53343065294444503</v>
      </c>
      <c r="PU31" s="4">
        <v>0.50133711991666696</v>
      </c>
      <c r="PV31" s="4">
        <v>0.26477209408333302</v>
      </c>
      <c r="PW31" s="4">
        <v>0.41304999999999997</v>
      </c>
      <c r="PX31" s="4">
        <v>0.258361055638889</v>
      </c>
      <c r="PY31" s="4">
        <v>15.6216666666667</v>
      </c>
      <c r="PZ31" s="4">
        <v>14.7669444444444</v>
      </c>
      <c r="QA31" s="4">
        <v>17.967222222222201</v>
      </c>
      <c r="QB31" s="4">
        <v>27.434444444444399</v>
      </c>
      <c r="QC31" s="4">
        <v>27.890555555555601</v>
      </c>
      <c r="QD31" s="4">
        <v>16.9311111111111</v>
      </c>
      <c r="QE31" s="4">
        <v>16.873055555555599</v>
      </c>
      <c r="QF31" s="4">
        <v>0.29634319444444401</v>
      </c>
      <c r="QG31" s="4">
        <v>0.28459145555555598</v>
      </c>
      <c r="QH31" s="4">
        <v>34.1111111111111</v>
      </c>
      <c r="QI31" s="4">
        <v>32.036666666666697</v>
      </c>
      <c r="QJ31" s="4">
        <v>58</v>
      </c>
      <c r="QK31" s="4">
        <f t="shared" si="72"/>
        <v>23.8888888888889</v>
      </c>
      <c r="QL31" s="4">
        <f t="shared" si="73"/>
        <v>25.963333333333303</v>
      </c>
      <c r="QM31" s="4">
        <v>1121.26086111111</v>
      </c>
      <c r="QN31" s="4">
        <v>1075.6075555555601</v>
      </c>
      <c r="QO31" s="4">
        <v>0.196573958077778</v>
      </c>
      <c r="QP31" s="4">
        <v>0.17939389695277799</v>
      </c>
      <c r="QQ31" s="4">
        <v>0.16670100330000001</v>
      </c>
      <c r="QR31" s="4">
        <v>0.127455299352778</v>
      </c>
      <c r="QS31" s="4">
        <v>0.12715085438055601</v>
      </c>
      <c r="QT31" s="4">
        <v>8.8444531500000007E-2</v>
      </c>
      <c r="QU31" s="4">
        <v>9.6636817911111103E-2</v>
      </c>
      <c r="QV31" s="4">
        <v>3.5352807E-2</v>
      </c>
      <c r="QW31" s="4">
        <v>3.0907464216666701E-2</v>
      </c>
      <c r="QX31" s="4">
        <v>5.3270708288888899E-2</v>
      </c>
      <c r="QY31" s="4">
        <v>0.34737746929166702</v>
      </c>
      <c r="QZ31" s="4">
        <v>0.34699036481111101</v>
      </c>
      <c r="RA31" s="4">
        <v>0.336519521191667</v>
      </c>
      <c r="RB31" s="4">
        <v>0.30863090653611103</v>
      </c>
      <c r="RC31" s="4">
        <v>0.16188441318611099</v>
      </c>
      <c r="RD31" s="4">
        <v>0.17886728397500001</v>
      </c>
      <c r="RE31" s="4">
        <v>0.48999219957777801</v>
      </c>
      <c r="RF31" s="4">
        <v>0.44146761674166701</v>
      </c>
      <c r="RG31" s="4">
        <v>0.24004703524444501</v>
      </c>
      <c r="RH31" s="4">
        <v>0.34076673019999998</v>
      </c>
      <c r="RI31" s="4">
        <v>0.262230675408333</v>
      </c>
      <c r="RJ31" s="4">
        <v>0.348260733130556</v>
      </c>
      <c r="RK31" s="4">
        <v>0.18010825933333299</v>
      </c>
      <c r="RL31" s="4">
        <v>0.29345858424444399</v>
      </c>
      <c r="RM31" s="4">
        <v>0.155223576644444</v>
      </c>
      <c r="RN31" s="4">
        <v>0.26393570820277801</v>
      </c>
      <c r="RO31" s="4">
        <v>-0.17604877988888901</v>
      </c>
      <c r="RP31" s="4">
        <v>-6.7762559747222201E-2</v>
      </c>
      <c r="RQ31" s="4">
        <v>0.262230675408333</v>
      </c>
      <c r="RR31" s="4">
        <v>0.348260733130556</v>
      </c>
      <c r="RS31" s="4">
        <v>0.12660181745277799</v>
      </c>
      <c r="RT31" s="4">
        <v>0.107168730127778</v>
      </c>
      <c r="RU31" s="4">
        <v>7.7695619397222193E-2</v>
      </c>
      <c r="RV31" s="4">
        <v>5.7526241991666699E-2</v>
      </c>
      <c r="RW31" s="4">
        <v>4.9407530538888897E-2</v>
      </c>
      <c r="RX31" s="4">
        <v>4.9970353141666701E-2</v>
      </c>
      <c r="RY31" s="4">
        <v>0.39133499980555603</v>
      </c>
      <c r="RZ31" s="4">
        <v>0.46607716861111098</v>
      </c>
      <c r="SA31" s="4">
        <v>0.419446767711111</v>
      </c>
      <c r="SB31" s="4">
        <v>0.49102420392500001</v>
      </c>
      <c r="SC31" s="4">
        <v>-0.14395877133333301</v>
      </c>
      <c r="SD31" s="4">
        <v>-0.10860138125</v>
      </c>
      <c r="SE31" s="4">
        <v>0.419446767711111</v>
      </c>
      <c r="SF31" s="4">
        <v>0.49102420392500001</v>
      </c>
      <c r="SG31" s="4">
        <v>0.25991257273170698</v>
      </c>
      <c r="SH31" s="4">
        <v>0.38597872395121902</v>
      </c>
      <c r="SI31" s="4">
        <v>0.22663973265853599</v>
      </c>
      <c r="SJ31" s="4">
        <v>0.32496066090243902</v>
      </c>
      <c r="SK31" s="4">
        <v>0.47293702297561002</v>
      </c>
      <c r="SL31" s="4">
        <v>0.39683481319512198</v>
      </c>
      <c r="SM31" s="4">
        <v>0.31334143863414599</v>
      </c>
      <c r="SN31" s="4">
        <v>0.47681349351219499</v>
      </c>
      <c r="SO31" s="4">
        <v>0.42345760139024402</v>
      </c>
      <c r="SP31" s="4">
        <v>0.244766621317073</v>
      </c>
      <c r="SQ31" s="4">
        <v>0.36533207492682901</v>
      </c>
      <c r="SR31" s="4">
        <v>0.238454871902439</v>
      </c>
      <c r="SS31" s="4">
        <v>22.42</v>
      </c>
      <c r="ST31" s="4">
        <v>20.844878048780501</v>
      </c>
      <c r="SU31" s="4">
        <v>24.711707317073198</v>
      </c>
      <c r="SV31" s="4">
        <v>36.159512195121899</v>
      </c>
      <c r="SW31" s="4">
        <v>37.855853658536603</v>
      </c>
      <c r="SX31" s="4">
        <v>23.15</v>
      </c>
      <c r="SY31" s="4">
        <v>23.061951219512199</v>
      </c>
      <c r="SZ31" s="4">
        <v>0.35924190975609799</v>
      </c>
      <c r="TA31" s="4">
        <v>0.37523575853658497</v>
      </c>
      <c r="TB31" s="4">
        <v>58.193658536585403</v>
      </c>
      <c r="TC31" s="4">
        <v>59.053658536585402</v>
      </c>
      <c r="TD31" s="4">
        <v>62</v>
      </c>
      <c r="TE31" s="4">
        <f t="shared" si="74"/>
        <v>3.8063414634145971</v>
      </c>
      <c r="TF31" s="4">
        <f t="shared" si="75"/>
        <v>2.9463414634145977</v>
      </c>
      <c r="TG31" s="4">
        <v>1866.3102439024401</v>
      </c>
      <c r="TH31" s="4">
        <v>1885.8091463414601</v>
      </c>
      <c r="TI31" s="4">
        <v>0.206815068448781</v>
      </c>
      <c r="TJ31" s="4">
        <v>0.18438787403902401</v>
      </c>
      <c r="TK31" s="4">
        <v>0.14947124425365901</v>
      </c>
      <c r="TL31" s="4">
        <v>9.9260749270731696E-2</v>
      </c>
      <c r="TM31" s="4">
        <v>0.13246832701707301</v>
      </c>
      <c r="TN31" s="4">
        <v>0.100364861009756</v>
      </c>
      <c r="TO31" s="4">
        <v>7.3870737260975594E-2</v>
      </c>
      <c r="TP31" s="4">
        <v>1.3704883156097599E-2</v>
      </c>
      <c r="TQ31" s="4">
        <v>5.9198273063414603E-2</v>
      </c>
      <c r="TR31" s="4">
        <v>8.6764508056097603E-2</v>
      </c>
      <c r="TS31" s="4">
        <v>0.33320015276097598</v>
      </c>
      <c r="TT31" s="4">
        <v>0.35108499786585401</v>
      </c>
      <c r="TU31" s="4">
        <v>0.32151299304390202</v>
      </c>
      <c r="TV31" s="4">
        <v>0.28963439891463399</v>
      </c>
      <c r="TW31" s="4">
        <v>0.13577768681463401</v>
      </c>
      <c r="TX31" s="4">
        <v>0.17834122709512201</v>
      </c>
      <c r="TY31" s="4">
        <v>0.52248168405365902</v>
      </c>
      <c r="TZ31" s="4">
        <v>0.45605167418780501</v>
      </c>
      <c r="UA31" s="4">
        <v>0.44579419067804898</v>
      </c>
      <c r="UB31" s="4">
        <v>0.90000237458536603</v>
      </c>
      <c r="UC31" s="4">
        <v>0.47574150032682899</v>
      </c>
      <c r="UD31" s="4">
        <v>0.905328793851219</v>
      </c>
      <c r="UE31" s="4">
        <v>0.323245321380488</v>
      </c>
      <c r="UF31" s="4">
        <v>0.49394268052439</v>
      </c>
      <c r="UG31" s="4">
        <v>0.284040432395122</v>
      </c>
      <c r="UH31" s="4">
        <v>0.455427539658537</v>
      </c>
      <c r="UI31" s="4">
        <v>-0.13721811043902399</v>
      </c>
      <c r="UJ31" s="4">
        <v>-2.62863747463415E-2</v>
      </c>
      <c r="UK31" s="4">
        <v>0.47574150032682899</v>
      </c>
      <c r="UL31" s="4">
        <v>0.905328793851219</v>
      </c>
      <c r="UM31" s="4">
        <v>0.133735649704878</v>
      </c>
      <c r="UN31" s="4">
        <v>0.108485555085366</v>
      </c>
      <c r="UO31" s="4">
        <v>8.3994066036585394E-2</v>
      </c>
      <c r="UP31" s="4">
        <v>6.1802468219512199E-2</v>
      </c>
      <c r="UQ31" s="4">
        <v>5.03425275878049E-2</v>
      </c>
      <c r="UR31" s="4">
        <v>4.7032378307317102E-2</v>
      </c>
      <c r="US31" s="4">
        <v>0.37400365857073198</v>
      </c>
      <c r="UT31" s="4">
        <v>0.43507097158536601</v>
      </c>
      <c r="UU31" s="4">
        <v>0.40325849002682901</v>
      </c>
      <c r="UV31" s="4">
        <v>0.45959155152439002</v>
      </c>
      <c r="UW31" s="4">
        <v>-0.15472691809756101</v>
      </c>
      <c r="UX31" s="4">
        <v>-0.116061690317073</v>
      </c>
      <c r="UY31" s="4">
        <v>0.40325849002682901</v>
      </c>
      <c r="UZ31" s="4">
        <v>0.45959155152439002</v>
      </c>
      <c r="VA31" s="4">
        <v>0.22276422770731699</v>
      </c>
      <c r="VB31" s="4">
        <v>0.34143649117073199</v>
      </c>
      <c r="VC31" s="4">
        <v>0.20167437060975599</v>
      </c>
      <c r="VD31" s="4">
        <v>0.28374711809756098</v>
      </c>
      <c r="VE31" s="4">
        <v>0.41430929604877997</v>
      </c>
      <c r="VF31" s="4">
        <v>0.37351485770731702</v>
      </c>
      <c r="VG31" s="4">
        <v>0.285653371097561</v>
      </c>
      <c r="VH31" s="4">
        <v>0.47827914592682902</v>
      </c>
      <c r="VI31" s="4">
        <v>0.41911439297560998</v>
      </c>
      <c r="VJ31" s="4">
        <v>0.22038572909756099</v>
      </c>
      <c r="VK31" s="4">
        <v>0.323447838097561</v>
      </c>
      <c r="VL31" s="4">
        <v>0.21758677758536599</v>
      </c>
      <c r="VM31" s="4">
        <v>32.474146341463403</v>
      </c>
      <c r="VN31" s="4">
        <v>31.564390243902398</v>
      </c>
      <c r="VO31" s="4">
        <v>15.0690243902439</v>
      </c>
      <c r="VP31" s="4">
        <v>40.9434146341464</v>
      </c>
      <c r="VQ31" s="4">
        <v>43.412439024390203</v>
      </c>
      <c r="VR31" s="4">
        <v>34.06</v>
      </c>
      <c r="VS31" s="4">
        <v>34.119512195121899</v>
      </c>
      <c r="VT31" s="4">
        <v>0.18942346585365899</v>
      </c>
      <c r="VU31" s="4">
        <v>0.235437163414634</v>
      </c>
      <c r="VV31" s="4">
        <v>69.501707317073198</v>
      </c>
      <c r="VW31" s="4">
        <v>55.7709756097561</v>
      </c>
      <c r="VX31" s="4">
        <v>68.099999999999994</v>
      </c>
      <c r="VY31" s="4">
        <f t="shared" si="76"/>
        <v>-1.4017073170732033</v>
      </c>
      <c r="VZ31" s="4">
        <f t="shared" si="77"/>
        <v>12.329024390243895</v>
      </c>
      <c r="WA31" s="4">
        <f t="shared" si="78"/>
        <v>5.4636585365853456</v>
      </c>
      <c r="WB31" s="4">
        <v>2122.99592682927</v>
      </c>
      <c r="WC31" s="4">
        <v>1811.30073170732</v>
      </c>
      <c r="WD31" s="4">
        <v>0.251715989236585</v>
      </c>
      <c r="WE31" s="4">
        <v>0.18374161884877999</v>
      </c>
      <c r="WF31" s="4">
        <v>0.18942668332682899</v>
      </c>
      <c r="WG31" s="4">
        <v>0.13618098730243899</v>
      </c>
      <c r="WH31" s="4">
        <v>0.19301233114878</v>
      </c>
      <c r="WI31" s="4">
        <v>9.3568199239024402E-2</v>
      </c>
      <c r="WJ31" s="4">
        <f t="shared" si="79"/>
        <v>0.1432902651939022</v>
      </c>
      <c r="WK31" s="4">
        <v>0.129161168790244</v>
      </c>
      <c r="WL31" s="4">
        <v>4.4719203326829299E-2</v>
      </c>
      <c r="WM31" s="4">
        <v>6.5612642941463406E-2</v>
      </c>
      <c r="WN31" s="4">
        <v>4.91422356609756E-2</v>
      </c>
      <c r="WO31" s="4">
        <v>0.37415817042438998</v>
      </c>
      <c r="WP31" s="4">
        <v>0.341764324560975</v>
      </c>
      <c r="WQ31" s="4">
        <v>0.36866643971219498</v>
      </c>
      <c r="WR31" s="4">
        <v>0.29723941515365898</v>
      </c>
      <c r="WS31" s="4">
        <v>0.13509229821951199</v>
      </c>
      <c r="WT31" s="4">
        <v>0.16898011820243899</v>
      </c>
      <c r="WU31" s="4">
        <v>0.67834729458048804</v>
      </c>
      <c r="WV31" s="4">
        <v>0.46215346879024399</v>
      </c>
      <c r="WW31" s="4">
        <v>0.34109720185609699</v>
      </c>
      <c r="WX31" s="4">
        <v>4.0975939177682896</v>
      </c>
      <c r="WY31" s="4">
        <v>0.38097622360975603</v>
      </c>
      <c r="WZ31" s="4">
        <v>4.3409489268975596</v>
      </c>
      <c r="XA31" s="4">
        <v>0.30328341628048799</v>
      </c>
      <c r="XB31" s="4">
        <v>0.174822228780488</v>
      </c>
      <c r="XC31" s="4">
        <v>0.25822391118292698</v>
      </c>
      <c r="XD31" s="4">
        <v>0.16231671247561</v>
      </c>
      <c r="XE31" s="4">
        <v>-0.22776215773170699</v>
      </c>
      <c r="XF31" s="4">
        <v>-8.4532780163414603E-2</v>
      </c>
      <c r="XG31" s="4">
        <v>0.38097622360975603</v>
      </c>
      <c r="XH31" s="4">
        <v>4.3409489268975596</v>
      </c>
      <c r="XI31" s="4">
        <v>0.23149251088292699</v>
      </c>
      <c r="XJ31" s="4">
        <v>0.151363611682927</v>
      </c>
      <c r="XK31" s="4">
        <v>0.147069304178049</v>
      </c>
      <c r="XL31" s="4">
        <v>7.9870563960975596E-2</v>
      </c>
      <c r="XM31" s="4">
        <v>8.7770954653658501E-2</v>
      </c>
      <c r="XN31" s="4">
        <v>7.2582198185365904E-2</v>
      </c>
      <c r="XO31" s="4">
        <v>0.38182666825609801</v>
      </c>
      <c r="XP31" s="4">
        <v>0.48377343417804902</v>
      </c>
      <c r="XQ31" s="4">
        <v>0.43189849552926801</v>
      </c>
      <c r="XR31" s="4">
        <v>0.52286318795365805</v>
      </c>
      <c r="XS31" s="4">
        <v>-0.25466743343902398</v>
      </c>
      <c r="XT31" s="4">
        <v>-0.14667389587804899</v>
      </c>
      <c r="XU31" s="4">
        <v>0.43189849552926801</v>
      </c>
      <c r="XV31" s="4">
        <v>0.52286318795365805</v>
      </c>
      <c r="XW31" s="4">
        <v>0.18721807629166701</v>
      </c>
      <c r="XX31" s="4">
        <v>0.26616865870833301</v>
      </c>
      <c r="XY31" s="4">
        <v>0.170779703</v>
      </c>
      <c r="XZ31" s="4">
        <v>0.21968791504166699</v>
      </c>
      <c r="YA31" s="4">
        <v>0.41283815283333303</v>
      </c>
      <c r="YB31" s="4">
        <v>0.33314870754166698</v>
      </c>
      <c r="YC31" s="4">
        <v>0.21149253733333301</v>
      </c>
      <c r="YD31" s="4">
        <v>0.46290271129166699</v>
      </c>
      <c r="YE31" s="4">
        <v>0.36859631141666699</v>
      </c>
      <c r="YF31" s="4">
        <v>0.17332337320833299</v>
      </c>
      <c r="YG31" s="4">
        <v>0.21844648162499999</v>
      </c>
      <c r="YH31" s="4">
        <v>0.16639297387499999</v>
      </c>
      <c r="YI31" s="4">
        <v>0.12837499999999999</v>
      </c>
      <c r="YJ31" s="4">
        <v>0.164041666666667</v>
      </c>
      <c r="YK31" s="4">
        <v>8.6041666666666697E-2</v>
      </c>
      <c r="YL31" s="4">
        <v>0.14424999999999999</v>
      </c>
      <c r="YM31" s="4">
        <v>0.196291666666667</v>
      </c>
      <c r="YN31" s="4">
        <v>7.3124999999999996E-2</v>
      </c>
      <c r="YO31" s="4">
        <v>0.12720833333333301</v>
      </c>
      <c r="YP31" s="4">
        <v>0.15616666666666701</v>
      </c>
      <c r="YQ31" s="4">
        <v>9.2333333333333406E-2</v>
      </c>
      <c r="YR31" s="4">
        <v>0.145375</v>
      </c>
      <c r="YS31" s="4">
        <v>0.195291666666667</v>
      </c>
      <c r="YT31" s="4">
        <v>7.3083333333333306E-2</v>
      </c>
      <c r="YU31" s="4">
        <v>32.44</v>
      </c>
      <c r="YV31" s="4">
        <v>31.03125</v>
      </c>
      <c r="YW31" s="4">
        <v>17.4591666666667</v>
      </c>
      <c r="YX31" s="4">
        <v>32.790833333333303</v>
      </c>
      <c r="YY31" s="4">
        <v>37.392083333333296</v>
      </c>
      <c r="YZ31" s="4">
        <v>33.54</v>
      </c>
      <c r="ZA31" s="4">
        <v>33.54</v>
      </c>
      <c r="ZB31" s="4">
        <v>-1.6352079791666699E-2</v>
      </c>
      <c r="ZC31" s="4">
        <v>9.7251845708333298E-2</v>
      </c>
      <c r="ZD31" s="4">
        <v>61.658749999999998</v>
      </c>
      <c r="ZE31" s="4">
        <v>54.344583333333297</v>
      </c>
      <c r="ZF31" s="4">
        <v>80.900000000000006</v>
      </c>
      <c r="ZG31" s="4">
        <f t="shared" si="80"/>
        <v>19.241250000000008</v>
      </c>
      <c r="ZH31" s="4">
        <f t="shared" si="81"/>
        <v>26.555416666666709</v>
      </c>
      <c r="ZI31" s="4">
        <v>1944.95920833333</v>
      </c>
      <c r="ZJ31" s="4">
        <v>1778.91908333333</v>
      </c>
      <c r="ZK31" s="4">
        <v>0.37148110112499999</v>
      </c>
      <c r="ZL31" s="4">
        <v>0.30135124525416701</v>
      </c>
      <c r="ZM31" s="4">
        <v>0.27062958915416702</v>
      </c>
      <c r="ZN31" s="4">
        <v>0.20437590185416701</v>
      </c>
      <c r="ZO31" s="4">
        <v>0.35839236683333298</v>
      </c>
      <c r="ZP31" s="4">
        <v>0.21405455238333301</v>
      </c>
      <c r="ZQ31" s="4">
        <v>0.25675810581250003</v>
      </c>
      <c r="ZR31" s="4">
        <v>0.11202395800833299</v>
      </c>
      <c r="ZS31" s="4">
        <v>0.11270993225833301</v>
      </c>
      <c r="ZT31" s="4">
        <v>0.1044172890875</v>
      </c>
      <c r="ZU31" s="4">
        <v>0.47005053183750001</v>
      </c>
      <c r="ZV31" s="4">
        <v>0.411176930104167</v>
      </c>
      <c r="ZW31" s="4">
        <v>0.45399276315833298</v>
      </c>
      <c r="ZX31" s="4">
        <v>0.37235123283333299</v>
      </c>
      <c r="ZY31" s="4">
        <v>0.119025463304167</v>
      </c>
      <c r="ZZ31" s="4">
        <v>0.124435981304167</v>
      </c>
      <c r="AAA31" s="4">
        <v>1.1985185566583301</v>
      </c>
      <c r="AAB31" s="4">
        <v>0.89617279673750005</v>
      </c>
      <c r="AAC31" s="4">
        <v>0.31624130007916701</v>
      </c>
      <c r="AAD31" s="4">
        <v>0.485843084245833</v>
      </c>
      <c r="AAE31" s="4">
        <v>0.38521438226249999</v>
      </c>
      <c r="AAF31" s="4">
        <v>0.52234897860833296</v>
      </c>
      <c r="AAG31" s="4">
        <v>0.37294970315416698</v>
      </c>
      <c r="AAH31" s="4">
        <v>0.383956957179167</v>
      </c>
      <c r="AAI31" s="4">
        <v>0.302709918408333</v>
      </c>
      <c r="AAJ31" s="4">
        <v>0.329262461654167</v>
      </c>
      <c r="AAK31" s="4">
        <v>-0.40619099620833299</v>
      </c>
      <c r="AAL31" s="4">
        <v>-0.196753400041667</v>
      </c>
      <c r="AAM31" s="4">
        <v>0.63147108415416697</v>
      </c>
      <c r="AAN31" s="4">
        <v>2.36552953190417</v>
      </c>
      <c r="AAO31" s="4">
        <v>0.45361205063333299</v>
      </c>
      <c r="AAP31" s="4">
        <v>0.28185334633333298</v>
      </c>
      <c r="AAQ31" s="4">
        <v>0.33026236680416698</v>
      </c>
      <c r="AAR31" s="4">
        <v>0.18013908450833299</v>
      </c>
      <c r="AAS31" s="4">
        <v>0.147910486558333</v>
      </c>
      <c r="AAT31" s="4">
        <v>0.10956990078333299</v>
      </c>
      <c r="AAU31" s="4">
        <v>0.32735841917500003</v>
      </c>
      <c r="AAV31" s="4">
        <v>0.398417460616667</v>
      </c>
      <c r="AAW31" s="4">
        <v>0.41405042857500002</v>
      </c>
      <c r="AAX31" s="4">
        <v>0.46448009073333302</v>
      </c>
      <c r="AAY31" s="4">
        <v>-0.49173644416666701</v>
      </c>
      <c r="AAZ31" s="4">
        <v>-0.296984403625</v>
      </c>
      <c r="ABA31" s="4">
        <v>0.708120951670833</v>
      </c>
      <c r="ABB31" s="4">
        <v>0.88732518360416701</v>
      </c>
      <c r="ABC31" s="4">
        <v>0.15573625640476199</v>
      </c>
      <c r="ABD31" s="4">
        <v>0.18182603685714299</v>
      </c>
      <c r="ABE31" s="4">
        <v>0.12923565816666699</v>
      </c>
      <c r="ABF31" s="4">
        <v>0.176135864928571</v>
      </c>
      <c r="ABG31" s="4">
        <v>0.44444061404761898</v>
      </c>
      <c r="ABH31" s="4">
        <v>0.32746158216666699</v>
      </c>
      <c r="ABI31" s="4">
        <v>0.15060476190476199</v>
      </c>
      <c r="ABJ31" s="4">
        <v>0.50947507569047601</v>
      </c>
      <c r="ABK31" s="4">
        <v>0.34625850338095199</v>
      </c>
      <c r="ABL31" s="4">
        <v>0.13702302111904799</v>
      </c>
      <c r="ABM31" s="4">
        <v>0.12726512869047599</v>
      </c>
      <c r="ABN31" s="4">
        <v>0.135363308761905</v>
      </c>
      <c r="ABO31" s="4">
        <v>0.112095238095238</v>
      </c>
      <c r="ABP31" s="4">
        <v>0.158428571428571</v>
      </c>
      <c r="ABQ31" s="4">
        <v>5.4166666666666703E-2</v>
      </c>
      <c r="ABR31" s="4">
        <v>0.13357142857142901</v>
      </c>
      <c r="ABS31" s="4">
        <v>0.20464285714285699</v>
      </c>
      <c r="ABT31" s="4">
        <v>4.0261904761904797E-2</v>
      </c>
      <c r="ABU31" s="4">
        <v>0.11140476190476201</v>
      </c>
      <c r="ABV31" s="4">
        <v>0.15447619047618999</v>
      </c>
      <c r="ABW31" s="4">
        <v>5.69761904761905E-2</v>
      </c>
      <c r="ABX31" s="4">
        <v>0.13350000000000001</v>
      </c>
      <c r="ABY31" s="4">
        <v>0.20145238095238099</v>
      </c>
      <c r="ABZ31" s="4">
        <v>4.0309523809523802E-2</v>
      </c>
      <c r="ACA31" s="4">
        <v>25.6116666666667</v>
      </c>
      <c r="ACB31" s="4">
        <v>24.8773809523809</v>
      </c>
      <c r="ACC31" s="4">
        <v>14.857619047619</v>
      </c>
      <c r="ACD31" s="4">
        <v>22.9080952380952</v>
      </c>
      <c r="ACE31" s="4">
        <v>24.4076190476191</v>
      </c>
      <c r="ACF31" s="4">
        <v>26.011428571428599</v>
      </c>
      <c r="ACG31" s="4">
        <v>26.072380952381</v>
      </c>
      <c r="ACH31" s="4">
        <v>-7.7950446190476197E-2</v>
      </c>
      <c r="ACI31" s="4">
        <v>-3.7358817595238097E-2</v>
      </c>
      <c r="ACJ31" s="4">
        <v>48.729523809523798</v>
      </c>
      <c r="ACK31" s="4">
        <v>41.2195238095238</v>
      </c>
      <c r="ACL31" s="4">
        <v>97.1</v>
      </c>
      <c r="ACM31" s="4">
        <f t="shared" si="82"/>
        <v>48.370476190476197</v>
      </c>
      <c r="ACN31" s="4">
        <f t="shared" si="83"/>
        <v>55.880476190476195</v>
      </c>
      <c r="ACO31" s="4">
        <f t="shared" si="84"/>
        <v>52.125476190476192</v>
      </c>
      <c r="ACP31" s="4">
        <v>1521.6266190476199</v>
      </c>
      <c r="ACQ31" s="4">
        <v>1351.14969047619</v>
      </c>
      <c r="ACR31" s="4">
        <v>0.54197393543809502</v>
      </c>
      <c r="ACS31" s="4">
        <v>0.42315247584047599</v>
      </c>
      <c r="ACT31" s="4">
        <v>0.39280530282380999</v>
      </c>
      <c r="ACU31" s="4">
        <v>0.29852747178095201</v>
      </c>
      <c r="ACV31" s="4">
        <v>0.59898473969523802</v>
      </c>
      <c r="ACW31" s="4">
        <v>0.41680070479285702</v>
      </c>
      <c r="ACX31" s="4">
        <v>0.46254709268333299</v>
      </c>
      <c r="ACY31" s="4">
        <v>0.28836671091904797</v>
      </c>
      <c r="ACZ31" s="4">
        <v>0.19012892424761901</v>
      </c>
      <c r="ADA31" s="4">
        <v>0.14651436730714301</v>
      </c>
      <c r="ADB31" s="4">
        <v>0.57879622220952398</v>
      </c>
      <c r="ADC31" s="4">
        <v>0.54249770982619006</v>
      </c>
      <c r="ADD31" s="4">
        <v>0.57488378729285705</v>
      </c>
      <c r="ADE31" s="4">
        <v>0.473503931116667</v>
      </c>
      <c r="ADF31" s="4">
        <v>5.3285339133333297E-2</v>
      </c>
      <c r="ADG31" s="4">
        <v>0.15188942178571399</v>
      </c>
      <c r="ADH31" s="4">
        <v>2.3919479014857101</v>
      </c>
      <c r="ADI31" s="4">
        <v>1.5803980699881</v>
      </c>
      <c r="ADJ31" s="4">
        <v>0.31852032764999999</v>
      </c>
      <c r="ADK31" s="4">
        <v>0.353379685530952</v>
      </c>
      <c r="ADL31" s="4">
        <v>0.42720073137619102</v>
      </c>
      <c r="ADM31" s="4">
        <v>0.42813024440238101</v>
      </c>
      <c r="ADN31" s="4">
        <v>0.45448668275952397</v>
      </c>
      <c r="ADO31" s="4">
        <v>0.41700911564999998</v>
      </c>
      <c r="ADP31" s="4">
        <v>0.35105880798095201</v>
      </c>
      <c r="ADQ31" s="4">
        <v>0.33887153341190501</v>
      </c>
      <c r="ADR31" s="4">
        <v>-0.63044845440476205</v>
      </c>
      <c r="ADS31" s="4">
        <v>-0.441528469309524</v>
      </c>
      <c r="ADT31" s="4">
        <v>0.74888980394761895</v>
      </c>
      <c r="ADU31" s="4">
        <v>0.88197129319523804</v>
      </c>
      <c r="ADV31" s="4">
        <v>0.663447200728571</v>
      </c>
      <c r="ADW31" s="4">
        <v>0.466518665</v>
      </c>
      <c r="ADX31" s="4">
        <v>0.53443786502857105</v>
      </c>
      <c r="ADY31" s="4">
        <v>0.34101516081190503</v>
      </c>
      <c r="ADZ31" s="4">
        <v>0.20454079705238101</v>
      </c>
      <c r="AEA31" s="4">
        <v>0.16038189807618999</v>
      </c>
      <c r="AEB31" s="4">
        <v>0.30898787854285698</v>
      </c>
      <c r="AEC31" s="4">
        <v>0.350261830269048</v>
      </c>
      <c r="AED31" s="4">
        <v>0.42638465477142901</v>
      </c>
      <c r="AEE31" s="4">
        <v>0.44926598924761901</v>
      </c>
      <c r="AEF31" s="4">
        <v>-0.69261340414285699</v>
      </c>
      <c r="AEG31" s="4">
        <v>-0.48933224076190501</v>
      </c>
      <c r="AEH31" s="4">
        <v>0.74472633669047605</v>
      </c>
      <c r="AEI31" s="4">
        <v>0.83039037997380905</v>
      </c>
      <c r="AEJ31" s="4">
        <v>0.14615475160526301</v>
      </c>
      <c r="AEK31" s="4">
        <v>0.16637629289473699</v>
      </c>
      <c r="AEL31" s="4">
        <v>0.11993402697368399</v>
      </c>
      <c r="AEM31" s="4">
        <v>0.15287604973684199</v>
      </c>
      <c r="AEN31" s="4">
        <v>0.42986475036842098</v>
      </c>
      <c r="AEO31" s="4">
        <v>0.29552612321052601</v>
      </c>
      <c r="AEP31" s="4">
        <v>0.14118769005263199</v>
      </c>
      <c r="AEQ31" s="4">
        <v>0.48903303397368397</v>
      </c>
      <c r="AER31" s="4">
        <v>0.331437194631579</v>
      </c>
      <c r="AES31" s="4">
        <v>0.13139921976315799</v>
      </c>
      <c r="AET31" s="4">
        <v>0.114392109631579</v>
      </c>
      <c r="AEU31" s="4">
        <v>0.12518665057894701</v>
      </c>
      <c r="AEV31" s="4">
        <v>0.108631578947368</v>
      </c>
      <c r="AEW31" s="4">
        <v>0.156394736842105</v>
      </c>
      <c r="AEX31" s="4">
        <v>4.9131578947368401E-2</v>
      </c>
      <c r="AEY31" s="4">
        <v>0.13339473684210501</v>
      </c>
      <c r="AEZ31" s="4">
        <v>0.20955263157894699</v>
      </c>
      <c r="AFA31" s="4">
        <v>3.5868421052631598E-2</v>
      </c>
      <c r="AFB31" s="4">
        <v>0.106526315789474</v>
      </c>
      <c r="AFC31" s="4">
        <v>0.15015789473684199</v>
      </c>
      <c r="AFD31" s="4">
        <v>5.2131578947368397E-2</v>
      </c>
      <c r="AFE31" s="4">
        <v>0.134315789473684</v>
      </c>
      <c r="AFF31" s="4">
        <v>0.20678947368421099</v>
      </c>
      <c r="AFG31" s="4">
        <v>3.5736842105263199E-2</v>
      </c>
      <c r="AFH31" s="4">
        <v>31.383421052631601</v>
      </c>
      <c r="AFI31" s="4">
        <v>33.632631578947397</v>
      </c>
      <c r="AFJ31" s="4">
        <v>19.432368421052601</v>
      </c>
      <c r="AFK31" s="4">
        <v>32.1528947368421</v>
      </c>
      <c r="AFL31" s="4">
        <v>37.31</v>
      </c>
      <c r="AFM31" s="4">
        <v>35.949473684210602</v>
      </c>
      <c r="AFN31" s="4">
        <v>36.038947368420999</v>
      </c>
      <c r="AFO31" s="4">
        <v>-9.5477992289473707E-2</v>
      </c>
      <c r="AFP31" s="4">
        <v>3.50588138157895E-2</v>
      </c>
      <c r="AFQ31" s="4">
        <v>68.384473684210505</v>
      </c>
      <c r="AFR31" s="4">
        <v>56.316052631578899</v>
      </c>
      <c r="AFS31" s="4">
        <v>101.2</v>
      </c>
      <c r="AFT31" s="4">
        <f t="shared" si="85"/>
        <v>32.815526315789498</v>
      </c>
      <c r="AFU31" s="4">
        <f t="shared" si="86"/>
        <v>44.883947368421104</v>
      </c>
      <c r="AFV31" s="4">
        <f t="shared" si="87"/>
        <v>38.849736842105301</v>
      </c>
      <c r="AFW31" s="4">
        <v>2097.63189473684</v>
      </c>
      <c r="AFX31" s="4">
        <v>1823.6803157894699</v>
      </c>
      <c r="AFY31" s="4">
        <v>0.54922661924473704</v>
      </c>
      <c r="AFZ31" s="4">
        <v>0.46787357137894697</v>
      </c>
      <c r="AGA31" s="4">
        <v>0.400625736286842</v>
      </c>
      <c r="AGB31" s="4">
        <v>0.31539112689473697</v>
      </c>
      <c r="AGC31" s="4">
        <v>0.61892697849473699</v>
      </c>
      <c r="AGD31" s="4">
        <v>0.441252456378947</v>
      </c>
      <c r="AGE31" s="4">
        <f t="shared" si="88"/>
        <v>0.53008971743684197</v>
      </c>
      <c r="AGF31" s="4">
        <v>0.486007662405263</v>
      </c>
      <c r="AGG31" s="4">
        <v>0.28361837835526299</v>
      </c>
      <c r="AGH31" s="4">
        <v>0.19139796171842099</v>
      </c>
      <c r="AGI31" s="4">
        <v>0.18108332762631599</v>
      </c>
      <c r="AGJ31" s="4">
        <v>0.59021745217894706</v>
      </c>
      <c r="AGK31" s="4">
        <v>0.55818735238947403</v>
      </c>
      <c r="AGL31" s="4">
        <v>0.57413827071315804</v>
      </c>
      <c r="AGM31" s="4">
        <v>0.48603177364736799</v>
      </c>
      <c r="AGN31" s="4">
        <v>5.9997661260526303E-2</v>
      </c>
      <c r="AGO31" s="4">
        <v>0.11987024366578999</v>
      </c>
      <c r="AGP31" s="4">
        <v>2.47578633857368</v>
      </c>
      <c r="AGQ31" s="4">
        <v>1.84719917338684</v>
      </c>
      <c r="AGR31" s="4">
        <v>0.31017419412368402</v>
      </c>
      <c r="AGS31" s="4">
        <v>0.41270776835526302</v>
      </c>
      <c r="AGT31" s="4">
        <v>0.42075283653421103</v>
      </c>
      <c r="AGU31" s="4">
        <v>0.49576820486052597</v>
      </c>
      <c r="AGV31" s="4">
        <v>0.453643108955263</v>
      </c>
      <c r="AGW31" s="4">
        <v>0.471068080673684</v>
      </c>
      <c r="AGX31" s="4">
        <v>0.3493314978</v>
      </c>
      <c r="AGY31" s="4">
        <v>0.38242054101052603</v>
      </c>
      <c r="AGZ31" s="4">
        <v>-0.652212601578947</v>
      </c>
      <c r="AHA31" s="4">
        <v>-0.43450125131578998</v>
      </c>
      <c r="AHB31" s="4">
        <v>0.72997494578157895</v>
      </c>
      <c r="AHC31" s="4">
        <v>1.17440514287632</v>
      </c>
      <c r="AHD31" s="4">
        <v>0.700745319855263</v>
      </c>
      <c r="AHE31" s="4">
        <v>0.492057064005263</v>
      </c>
      <c r="AHF31" s="4">
        <v>0.57531400773157904</v>
      </c>
      <c r="AHG31" s="4">
        <v>0.364204667826316</v>
      </c>
      <c r="AHH31" s="4">
        <v>0.21520538215263199</v>
      </c>
      <c r="AHI31" s="4">
        <v>0.16841066497631599</v>
      </c>
      <c r="AHJ31" s="4">
        <v>0.30743416456052602</v>
      </c>
      <c r="AHK31" s="4">
        <v>0.348248337210526</v>
      </c>
      <c r="AHL31" s="4">
        <v>0.43023325183421002</v>
      </c>
      <c r="AHM31" s="4">
        <v>0.44838908519999998</v>
      </c>
      <c r="AHN31" s="4">
        <v>-0.72677350686842102</v>
      </c>
      <c r="AHO31" s="4">
        <v>-0.51370500602631597</v>
      </c>
      <c r="AHP31" s="4">
        <v>0.75694118195789495</v>
      </c>
      <c r="AHQ31" s="4">
        <v>0.82110943796315805</v>
      </c>
      <c r="AHR31" s="4">
        <v>0.119740792765957</v>
      </c>
      <c r="AHS31" s="4">
        <v>0.117610008489362</v>
      </c>
      <c r="AHT31" s="4">
        <v>9.4104699872340505E-2</v>
      </c>
      <c r="AHU31" s="4">
        <v>0.11897394306383</v>
      </c>
      <c r="AHV31" s="4">
        <v>0.37551178608510599</v>
      </c>
      <c r="AHW31" s="4">
        <v>0.26732961604255301</v>
      </c>
      <c r="AHX31" s="4">
        <v>0.112906604446809</v>
      </c>
      <c r="AHY31" s="4">
        <v>0.48387516555319199</v>
      </c>
      <c r="AHZ31" s="4">
        <v>0.305949288468085</v>
      </c>
      <c r="AIA31" s="4">
        <v>0.115654159382979</v>
      </c>
      <c r="AIB31" s="4">
        <v>8.8149271148936101E-2</v>
      </c>
      <c r="AIC31" s="4">
        <v>0.105548227617021</v>
      </c>
      <c r="AID31" s="4">
        <v>9.6765957446808507E-2</v>
      </c>
      <c r="AIE31" s="4">
        <v>0.152106382978723</v>
      </c>
      <c r="AIF31" s="4">
        <v>3.3255319148936202E-2</v>
      </c>
      <c r="AIG31" s="4">
        <v>0.123042553191489</v>
      </c>
      <c r="AIH31" s="4">
        <v>0.20699999999999999</v>
      </c>
      <c r="AII31" s="4">
        <v>2.4E-2</v>
      </c>
      <c r="AIJ31" s="4">
        <v>9.5212765957446793E-2</v>
      </c>
      <c r="AIK31" s="4">
        <v>0.151</v>
      </c>
      <c r="AIL31" s="4">
        <v>3.3340425531914901E-2</v>
      </c>
      <c r="AIM31" s="4">
        <v>0.123553191489362</v>
      </c>
      <c r="AIN31" s="4">
        <v>0.203063829787234</v>
      </c>
      <c r="AIO31" s="4">
        <v>2.4404255319148901E-2</v>
      </c>
      <c r="AIP31" s="4">
        <v>29.3748936170213</v>
      </c>
      <c r="AIQ31" s="4">
        <v>26.5395744680851</v>
      </c>
      <c r="AIR31" s="4">
        <v>17.728085106382999</v>
      </c>
      <c r="AIS31" s="4">
        <v>25.5585106382979</v>
      </c>
      <c r="AIT31" s="4">
        <v>27.163404255319101</v>
      </c>
      <c r="AIU31" s="4">
        <v>29.102127659574499</v>
      </c>
      <c r="AIV31" s="4">
        <v>29.1874468085107</v>
      </c>
      <c r="AIW31" s="4">
        <v>-8.7593285106383006E-2</v>
      </c>
      <c r="AIX31" s="4">
        <v>-4.4578404042553199E-2</v>
      </c>
      <c r="AIY31" s="4">
        <v>70.2029787234042</v>
      </c>
      <c r="AIZ31" s="4">
        <v>56.104680851063797</v>
      </c>
      <c r="AJA31" s="4">
        <v>116</v>
      </c>
      <c r="AJB31" s="4">
        <f t="shared" si="89"/>
        <v>45.7970212765958</v>
      </c>
      <c r="AJC31" s="4">
        <f t="shared" si="90"/>
        <v>59.895319148936203</v>
      </c>
      <c r="AJD31" s="4">
        <f t="shared" si="91"/>
        <v>52.846170212765998</v>
      </c>
      <c r="AJE31" s="4">
        <v>2138.95278723404</v>
      </c>
      <c r="AJF31" s="4">
        <v>1818.8724042553199</v>
      </c>
      <c r="AJG31" s="4">
        <v>0.61872108006808502</v>
      </c>
      <c r="AJH31" s="4">
        <v>0.50471686551063799</v>
      </c>
      <c r="AJI31" s="4">
        <v>0.45876595462978698</v>
      </c>
      <c r="AJJ31" s="4">
        <v>0.38079396198510601</v>
      </c>
      <c r="AJK31" s="4">
        <v>0.689538579665957</v>
      </c>
      <c r="AJL31" s="4">
        <v>0.51685512060851102</v>
      </c>
      <c r="AJM31" s="4">
        <f t="shared" si="92"/>
        <v>0.60319685013723401</v>
      </c>
      <c r="AJN31" s="4">
        <v>0.55133732034042504</v>
      </c>
      <c r="AJO31" s="4">
        <v>0.39102108087021298</v>
      </c>
      <c r="AJP31" s="4">
        <v>0.224365735529787</v>
      </c>
      <c r="AJQ31" s="4">
        <v>0.15929955067659601</v>
      </c>
      <c r="AJR31" s="4">
        <v>0.63948889385957497</v>
      </c>
      <c r="AJS31" s="4">
        <v>0.58858198032127695</v>
      </c>
      <c r="AJT31" s="4">
        <v>0.61193966007872302</v>
      </c>
      <c r="AJU31" s="4">
        <v>0.50398309967234001</v>
      </c>
      <c r="AJV31" s="4">
        <v>3.3946348668085102E-2</v>
      </c>
      <c r="AJW31" s="4">
        <v>0.115183710668085</v>
      </c>
      <c r="AJX31" s="4">
        <v>3.2998644847340399</v>
      </c>
      <c r="AJY31" s="4">
        <v>2.2278281316553201</v>
      </c>
      <c r="AJZ31" s="4">
        <v>0.32586589255744702</v>
      </c>
      <c r="AKA31" s="4">
        <v>0.30134404992340402</v>
      </c>
      <c r="AKB31" s="4">
        <v>0.44897665712127699</v>
      </c>
      <c r="AKC31" s="4">
        <v>0.38528826818510598</v>
      </c>
      <c r="AKD31" s="4">
        <v>0.47932387520212799</v>
      </c>
      <c r="AKE31" s="4">
        <v>0.38366355877659603</v>
      </c>
      <c r="AKF31" s="4">
        <v>0.36300766884042601</v>
      </c>
      <c r="AKG31" s="4">
        <v>0.29864410505744698</v>
      </c>
      <c r="AKH31" s="4">
        <v>-0.70929734138297895</v>
      </c>
      <c r="AKI31" s="4">
        <v>-0.557108260382979</v>
      </c>
      <c r="AKJ31" s="4">
        <v>0.82006543776170204</v>
      </c>
      <c r="AKK31" s="4">
        <v>0.76495671461276604</v>
      </c>
      <c r="AKL31" s="4">
        <v>0.78369918125744698</v>
      </c>
      <c r="AKM31" s="4">
        <v>0.62417727560425496</v>
      </c>
      <c r="AKN31" s="4">
        <v>0.66819700498936196</v>
      </c>
      <c r="AKO31" s="4">
        <v>0.48433975073617003</v>
      </c>
      <c r="AKP31" s="4">
        <v>0.24717051711489399</v>
      </c>
      <c r="AKQ31" s="4">
        <v>0.21724498230425501</v>
      </c>
      <c r="AKR31" s="4">
        <f t="shared" si="93"/>
        <v>0.2322077497095745</v>
      </c>
      <c r="AKS31" s="4">
        <v>0.31547451754468098</v>
      </c>
      <c r="AKT31" s="4">
        <v>0.35072650503404301</v>
      </c>
      <c r="AKU31" s="4">
        <v>0.45097814971063799</v>
      </c>
      <c r="AKV31" s="4">
        <v>0.46951559858723402</v>
      </c>
      <c r="AKW31" s="4">
        <v>-0.79907952625531897</v>
      </c>
      <c r="AKX31" s="4">
        <v>-0.63649509078723399</v>
      </c>
      <c r="AKY31" s="4">
        <v>0.82284293925319096</v>
      </c>
      <c r="AKZ31" s="4">
        <v>0.88865786549574499</v>
      </c>
      <c r="ALA31" s="4">
        <v>8.6797624522727296E-2</v>
      </c>
      <c r="ALB31" s="4">
        <v>7.4716480659090895E-2</v>
      </c>
      <c r="ALC31" s="4">
        <v>7.4435815454545404E-2</v>
      </c>
      <c r="ALD31" s="4">
        <v>8.5082455318181802E-2</v>
      </c>
      <c r="ALE31" s="4">
        <v>0.35412502922727301</v>
      </c>
      <c r="ALF31" s="4">
        <v>0.20734540688636399</v>
      </c>
      <c r="ALG31" s="4">
        <v>8.3737192249999995E-2</v>
      </c>
      <c r="ALH31" s="4">
        <v>0.421144400818182</v>
      </c>
      <c r="ALI31" s="4">
        <v>0.25358492002272698</v>
      </c>
      <c r="ALJ31" s="4">
        <v>8.20599612727273E-2</v>
      </c>
      <c r="ALK31" s="4">
        <v>5.5928754272727303E-2</v>
      </c>
      <c r="ALL31" s="4">
        <v>8.0786783500000001E-2</v>
      </c>
      <c r="ALM31" s="4">
        <v>7.6931818181818198E-2</v>
      </c>
      <c r="ALN31" s="4">
        <v>0.13525000000000001</v>
      </c>
      <c r="ALO31" s="4">
        <v>1.9545454545454598E-2</v>
      </c>
      <c r="ALP31" s="4">
        <v>9.8181818181818203E-2</v>
      </c>
      <c r="ALQ31" s="4">
        <v>0.18013636363636401</v>
      </c>
      <c r="ALR31" s="4">
        <v>1.48863636363636E-2</v>
      </c>
      <c r="ALS31" s="4">
        <v>34.683636363636403</v>
      </c>
      <c r="ALT31" s="4">
        <v>35.126590909090901</v>
      </c>
      <c r="ALU31" s="4">
        <v>17.5690909090909</v>
      </c>
      <c r="ALV31" s="4">
        <v>30.041818181818201</v>
      </c>
      <c r="ALW31" s="4">
        <v>31.811363636363598</v>
      </c>
      <c r="ALX31" s="4">
        <v>35.214545454545501</v>
      </c>
      <c r="ALY31" s="4">
        <v>35.447727272727299</v>
      </c>
      <c r="ALZ31" s="4">
        <v>-0.13039762386363599</v>
      </c>
      <c r="AMA31" s="4">
        <v>-8.3365810681818198E-2</v>
      </c>
      <c r="AMB31" s="4">
        <v>78.064545454545495</v>
      </c>
      <c r="AMC31" s="4">
        <v>64.667500000000004</v>
      </c>
      <c r="AMD31" s="4">
        <v>140</v>
      </c>
      <c r="AME31" s="4">
        <f t="shared" si="94"/>
        <v>61.935454545454505</v>
      </c>
      <c r="AMF31" s="4">
        <f t="shared" si="95"/>
        <v>75.332499999999996</v>
      </c>
      <c r="AMG31" s="4">
        <f t="shared" si="96"/>
        <v>68.63397727272725</v>
      </c>
      <c r="AMH31" s="4">
        <v>2317.3644545454499</v>
      </c>
      <c r="AMI31" s="4">
        <v>2013.2298181818201</v>
      </c>
      <c r="AMJ31" s="4">
        <v>0.66596645154318201</v>
      </c>
      <c r="AMK31" s="4">
        <v>0.60469313867727303</v>
      </c>
      <c r="AML31" s="4">
        <v>0.50129004247727305</v>
      </c>
      <c r="AMM31" s="4">
        <v>0.41212416258863599</v>
      </c>
      <c r="AMN31" s="4">
        <v>0.76372961698863595</v>
      </c>
      <c r="AMO31" s="4">
        <v>0.64808140522954505</v>
      </c>
      <c r="AMP31" s="4">
        <f t="shared" si="97"/>
        <v>0.7059055111090905</v>
      </c>
      <c r="AMQ31" s="4">
        <v>0.63674398708409097</v>
      </c>
      <c r="AMR31" s="4">
        <v>0.470198086622727</v>
      </c>
      <c r="AMS31" s="4">
        <v>0.24799265735000001</v>
      </c>
      <c r="AMT31" s="4">
        <v>0.25855936438409099</v>
      </c>
      <c r="AMU31" s="4">
        <v>0.67611781207727295</v>
      </c>
      <c r="AMV31" s="4">
        <v>0.64618795160681797</v>
      </c>
      <c r="AMW31" s="4">
        <v>0.672226175002273</v>
      </c>
      <c r="AMX31" s="4">
        <v>0.59998686609545504</v>
      </c>
      <c r="AMY31" s="4">
        <v>1.8015898534090899E-2</v>
      </c>
      <c r="AMZ31" s="4">
        <v>6.6615589975E-2</v>
      </c>
      <c r="ANA31" s="4">
        <v>4.0412644521431798</v>
      </c>
      <c r="ANB31" s="4">
        <v>3.2179078333659099</v>
      </c>
      <c r="ANC31" s="4">
        <v>0.32503814160681799</v>
      </c>
      <c r="AND31" s="4">
        <v>0.396216436945455</v>
      </c>
      <c r="ANE31" s="4">
        <v>0.45871339814545498</v>
      </c>
      <c r="ANF31" s="4">
        <v>0.51512965832045499</v>
      </c>
      <c r="ANG31" s="4">
        <v>0.49686548956818199</v>
      </c>
      <c r="ANH31" s="4">
        <v>0.53872692713181802</v>
      </c>
      <c r="ANI31" s="4">
        <v>0.37260290953181802</v>
      </c>
      <c r="ANJ31" s="4">
        <v>0.42619543687954498</v>
      </c>
      <c r="ANK31" s="4">
        <v>-0.77713193665909097</v>
      </c>
      <c r="ANL31" s="4">
        <v>-0.63652227140909101</v>
      </c>
      <c r="ANM31" s="4">
        <v>0.85303078344318095</v>
      </c>
      <c r="ANN31" s="4">
        <v>1.15429027792273</v>
      </c>
      <c r="ANO31" s="4">
        <v>0.84449178427045402</v>
      </c>
      <c r="ANP31" s="4">
        <v>0.73349039115454495</v>
      </c>
      <c r="ANQ31" s="22">
        <v>-9999</v>
      </c>
      <c r="ANR31" s="4">
        <v>0.73404429892272705</v>
      </c>
      <c r="ANS31" s="4">
        <v>0.59114424954545397</v>
      </c>
      <c r="ANT31" s="4">
        <v>0.293557672075</v>
      </c>
      <c r="ANU31" s="4">
        <v>0.26892666413863597</v>
      </c>
      <c r="ANV31" s="4">
        <v>0.34777030013572402</v>
      </c>
      <c r="ANW31" s="4">
        <v>0.36835572224840801</v>
      </c>
      <c r="ANX31" s="4">
        <v>0.49561337519999998</v>
      </c>
      <c r="ANY31" s="4">
        <v>0.50175006736818195</v>
      </c>
      <c r="ANZ31" s="4">
        <v>-0.84555506786363699</v>
      </c>
      <c r="AOA31" s="4">
        <v>-0.73295653179545495</v>
      </c>
      <c r="AOB31" s="4">
        <v>0.98478804260681796</v>
      </c>
      <c r="AOC31" s="4">
        <v>1.0104331298568201</v>
      </c>
      <c r="AOD31" s="4">
        <v>9.2054210365591402E-2</v>
      </c>
      <c r="AOE31" s="4">
        <v>6.3486997365591394E-2</v>
      </c>
      <c r="AOF31" s="4">
        <v>7.54212839247312E-2</v>
      </c>
      <c r="AOG31" s="4">
        <v>8.4427441064516107E-2</v>
      </c>
      <c r="AOH31" s="4">
        <v>0.44571753516128998</v>
      </c>
      <c r="AOI31" s="4">
        <v>0.26719838118279599</v>
      </c>
      <c r="AOJ31" s="4">
        <v>8.7769489956989202E-2</v>
      </c>
      <c r="AOK31" s="4">
        <v>0.54455819712903197</v>
      </c>
      <c r="AOL31" s="4">
        <v>0.31239559382795701</v>
      </c>
      <c r="AOM31" s="4">
        <v>0.10036563683871</v>
      </c>
      <c r="AON31" s="4">
        <v>5.5005796225806397E-2</v>
      </c>
      <c r="AOO31" s="4">
        <v>8.8481866247311802E-2</v>
      </c>
      <c r="AOP31" s="4">
        <v>9.0408602150537601E-2</v>
      </c>
      <c r="AOQ31" s="4">
        <v>0.169387096774194</v>
      </c>
      <c r="AOR31" s="4">
        <v>1.68064516129032E-2</v>
      </c>
      <c r="AOS31" s="4">
        <v>0.118096774193548</v>
      </c>
      <c r="AOT31" s="4">
        <v>0.227967741935484</v>
      </c>
      <c r="AOU31" s="4">
        <v>1.54086021505376E-2</v>
      </c>
      <c r="AOV31" s="4">
        <v>35.487311827957001</v>
      </c>
      <c r="AOW31" s="4">
        <v>36.421935483871003</v>
      </c>
      <c r="AOX31" s="4">
        <v>14.979784946236601</v>
      </c>
      <c r="AOY31" s="4">
        <v>31.176989247311798</v>
      </c>
      <c r="AOZ31" s="4">
        <v>30.982043010752701</v>
      </c>
      <c r="APA31" s="4">
        <v>36.466774193548297</v>
      </c>
      <c r="APB31" s="4">
        <v>36.650967741935403</v>
      </c>
      <c r="APC31" s="4">
        <v>-0.13118693824731201</v>
      </c>
      <c r="APD31" s="4">
        <v>-0.128269835397849</v>
      </c>
      <c r="APE31" s="4">
        <v>82.903118279569895</v>
      </c>
      <c r="APF31" s="4">
        <v>71.827311827957004</v>
      </c>
      <c r="APG31" s="4">
        <v>140</v>
      </c>
      <c r="APH31" s="4">
        <f t="shared" si="98"/>
        <v>57.096881720430105</v>
      </c>
      <c r="API31" s="4">
        <f t="shared" si="99"/>
        <v>68.172688172042996</v>
      </c>
      <c r="APJ31" s="4">
        <f t="shared" si="100"/>
        <v>62.63478494623655</v>
      </c>
      <c r="APK31" s="4">
        <v>2427.24586021505</v>
      </c>
      <c r="APL31" s="4">
        <v>2175.7312043010702</v>
      </c>
      <c r="APM31" s="4">
        <v>0.721242381193548</v>
      </c>
      <c r="APN31" s="4">
        <v>0.67536624089999997</v>
      </c>
      <c r="APO31" s="4">
        <v>0.56009260144193596</v>
      </c>
      <c r="APP31" s="4">
        <v>0.51581296757849504</v>
      </c>
      <c r="APQ31" s="4">
        <v>0.81506244678494599</v>
      </c>
      <c r="APR31" s="4">
        <v>0.74667934145053805</v>
      </c>
      <c r="APS31" s="4">
        <f t="shared" si="101"/>
        <v>0.78087089411774202</v>
      </c>
      <c r="APT31" s="4">
        <v>0.69875044089462401</v>
      </c>
      <c r="APU31" s="4">
        <v>0.61431430193333403</v>
      </c>
      <c r="APV31" s="4">
        <v>0.27066719605053802</v>
      </c>
      <c r="APW31" s="4">
        <v>0.24705477244193599</v>
      </c>
      <c r="APX31" s="4">
        <v>0.71929277688387105</v>
      </c>
      <c r="APY31" s="4">
        <v>0.70426693031075305</v>
      </c>
      <c r="APZ31" s="4">
        <v>0.68765278056774204</v>
      </c>
      <c r="AQA31" s="4">
        <v>0.65087426712580598</v>
      </c>
      <c r="AQB31" s="4">
        <v>-2.7842966301075199E-3</v>
      </c>
      <c r="AQC31" s="4">
        <v>5.7336703663440902E-2</v>
      </c>
      <c r="AQD31" s="4">
        <v>5.2063348995505399</v>
      </c>
      <c r="AQE31" s="4">
        <v>4.3007593863806504</v>
      </c>
      <c r="AQF31" s="4">
        <v>0.33221818807419301</v>
      </c>
      <c r="AQG31" s="4">
        <v>0.32891835329354802</v>
      </c>
      <c r="AQH31" s="4">
        <v>0.47429169904193502</v>
      </c>
      <c r="AQI31" s="4">
        <v>0.45799889747957001</v>
      </c>
      <c r="AQJ31" s="4">
        <v>0.50824300131935496</v>
      </c>
      <c r="AQK31" s="4">
        <v>0.48578311422688197</v>
      </c>
      <c r="AQL31" s="4">
        <v>0.375354016651613</v>
      </c>
      <c r="AQM31" s="4">
        <v>0.36370975810967698</v>
      </c>
      <c r="AQN31" s="4">
        <v>-0.82226088503225803</v>
      </c>
      <c r="AQO31" s="4">
        <v>-0.76015182229032296</v>
      </c>
      <c r="AQP31" s="4">
        <v>0.90441359286989198</v>
      </c>
      <c r="AQQ31" s="4">
        <v>0.88465309264408598</v>
      </c>
      <c r="AQR31" s="4">
        <v>0.87101665566451703</v>
      </c>
      <c r="AQS31" s="4">
        <v>0.80986054172903199</v>
      </c>
      <c r="AQT31" s="4">
        <v>0.76643747305161303</v>
      </c>
      <c r="AQU31" s="4">
        <v>0.67901089786881696</v>
      </c>
      <c r="AQV31" s="4">
        <v>0.31684161921075299</v>
      </c>
      <c r="AQW31" s="4">
        <v>0.30067711996881702</v>
      </c>
      <c r="AQX31" s="4">
        <v>0.36383601990543102</v>
      </c>
      <c r="AQY31" s="4">
        <v>0.37198380034409101</v>
      </c>
      <c r="AQZ31" s="4">
        <v>0.51684094815913995</v>
      </c>
      <c r="ARA31" s="4">
        <v>0.51699958758924702</v>
      </c>
      <c r="ARB31" s="4">
        <v>-0.86714787627957002</v>
      </c>
      <c r="ARC31" s="4">
        <v>-0.80464931825806496</v>
      </c>
      <c r="ARD31" s="4">
        <v>1.0705197027548401</v>
      </c>
      <c r="ARE31" s="4">
        <v>1.0723933787408599</v>
      </c>
      <c r="ARF31" s="4">
        <v>9.8841958595238102E-2</v>
      </c>
      <c r="ARG31" s="4">
        <v>2.99553855714286E-2</v>
      </c>
      <c r="ARH31" s="4">
        <v>7.2889684190476201E-2</v>
      </c>
      <c r="ARI31" s="4">
        <v>7.9178571428571404E-2</v>
      </c>
      <c r="ARJ31" s="4">
        <v>0.51743193238095198</v>
      </c>
      <c r="ARK31" s="4">
        <v>0.30144598702380998</v>
      </c>
      <c r="ARL31" s="4">
        <v>8.5486284285714198E-2</v>
      </c>
      <c r="ARM31" s="4">
        <v>0.60497288978571495</v>
      </c>
      <c r="ARN31" s="4">
        <v>0.34055628214285699</v>
      </c>
      <c r="ARO31" s="4">
        <v>0.10066901214285701</v>
      </c>
      <c r="ARP31" s="4">
        <v>4.8334048428571398E-2</v>
      </c>
      <c r="ARQ31" s="4">
        <v>9.3391869214285606E-2</v>
      </c>
      <c r="ARR31" s="4">
        <v>0.10716666666666699</v>
      </c>
      <c r="ARS31" s="4">
        <v>0.20628571428571399</v>
      </c>
      <c r="ART31" s="4">
        <v>1.15E-2</v>
      </c>
      <c r="ARU31" s="4">
        <v>0.13095238095238099</v>
      </c>
      <c r="ARV31" s="4">
        <v>0.25023809523809498</v>
      </c>
      <c r="ARW31" s="4">
        <v>1.4E-2</v>
      </c>
      <c r="ARX31" s="4">
        <v>35.700000000000003</v>
      </c>
      <c r="ARY31" s="4">
        <v>34.721309523809502</v>
      </c>
      <c r="ARZ31" s="4">
        <v>26.395714285714298</v>
      </c>
      <c r="ASA31" s="4">
        <v>31.519880952381001</v>
      </c>
      <c r="ASB31" s="4">
        <v>31.546904761904798</v>
      </c>
      <c r="ASC31" s="4">
        <v>36.114404761904801</v>
      </c>
      <c r="ASD31" s="4">
        <v>36.2697619047619</v>
      </c>
      <c r="ASE31" s="4">
        <v>-0.115545440297619</v>
      </c>
      <c r="ASF31" s="4">
        <v>-0.108495252261905</v>
      </c>
      <c r="ASG31" s="4">
        <v>76.703214285714296</v>
      </c>
      <c r="ASH31" s="4">
        <v>69.928809523809505</v>
      </c>
      <c r="ASI31" s="4">
        <v>148</v>
      </c>
      <c r="ASJ31" s="4">
        <f t="shared" si="102"/>
        <v>71.296785714285704</v>
      </c>
      <c r="ASK31" s="4">
        <f t="shared" si="103"/>
        <v>78.071190476190495</v>
      </c>
      <c r="ASL31" s="4">
        <v>2286.5280119047602</v>
      </c>
      <c r="ASM31" s="4">
        <v>2132.7662261904802</v>
      </c>
      <c r="ASN31" s="4">
        <v>0.75202269056190496</v>
      </c>
      <c r="ASO31" s="4">
        <v>0.73177764471904705</v>
      </c>
      <c r="ASP31" s="4">
        <v>0.59821897610714303</v>
      </c>
      <c r="ASQ31" s="4">
        <v>0.58081963648809498</v>
      </c>
      <c r="ASR31" s="4">
        <v>0.85159421201904795</v>
      </c>
      <c r="ASS31" s="4">
        <v>0.88877645951190498</v>
      </c>
      <c r="AST31" s="4">
        <v>0.75068582731428601</v>
      </c>
      <c r="ASU31" s="4">
        <v>0.81670609972142805</v>
      </c>
      <c r="ASV31" s="4">
        <v>0.27974081754761898</v>
      </c>
      <c r="ASW31" s="4">
        <v>0.26281793718809499</v>
      </c>
      <c r="ASX31" s="4">
        <v>0.73191080260238095</v>
      </c>
      <c r="ASY31" s="4">
        <v>0.74968681211428601</v>
      </c>
      <c r="ASZ31" s="4">
        <v>0.71395535685</v>
      </c>
      <c r="ATA31" s="4">
        <v>0.67484385475476205</v>
      </c>
      <c r="ATB31" s="4">
        <v>-4.3296307007142799E-2</v>
      </c>
      <c r="ATC31" s="4">
        <v>4.3533748604761897E-2</v>
      </c>
      <c r="ATD31" s="4">
        <v>6.0844345501071402</v>
      </c>
      <c r="ATE31" s="4">
        <v>5.5228383399666701</v>
      </c>
      <c r="ATF31" s="4">
        <v>0.32854361660952403</v>
      </c>
      <c r="ATG31" s="4">
        <v>0.29569927604523799</v>
      </c>
      <c r="ATH31" s="4">
        <v>0.47505428363809499</v>
      </c>
      <c r="ATI31" s="4">
        <v>0.44063525300476197</v>
      </c>
      <c r="ATJ31" s="4">
        <v>0.50893545837857102</v>
      </c>
      <c r="ATK31" s="4">
        <v>0.49041260217857102</v>
      </c>
      <c r="ATL31" s="4">
        <v>0.37188964476428599</v>
      </c>
      <c r="ATM31" s="4">
        <v>0.35862960256666598</v>
      </c>
      <c r="ATN31" s="4">
        <v>-0.85742092804761905</v>
      </c>
      <c r="ATO31" s="4">
        <v>-0.89869555142857205</v>
      </c>
      <c r="ATP31" s="4">
        <v>0.90815704713333401</v>
      </c>
      <c r="ATQ31" s="4">
        <v>0.80407857072619104</v>
      </c>
      <c r="ATR31" s="4">
        <v>0.89434113321428599</v>
      </c>
      <c r="ATS31" s="4">
        <v>0.89080029276428596</v>
      </c>
      <c r="ATT31" s="4">
        <v>0.80739728520238097</v>
      </c>
      <c r="ATU31" s="4">
        <v>0.80174089007381</v>
      </c>
      <c r="ATV31" s="4">
        <v>0.31323621401190499</v>
      </c>
      <c r="ATW31" s="4">
        <v>0.31476329330952402</v>
      </c>
      <c r="ATX31" s="4">
        <v>0.35021629232999302</v>
      </c>
      <c r="ATY31" s="4">
        <v>0.353323625381599</v>
      </c>
      <c r="ATZ31" s="4">
        <v>0.50513110497618996</v>
      </c>
      <c r="AUA31" s="4">
        <v>0.50795224872142897</v>
      </c>
      <c r="AUB31" s="4">
        <v>-0.89338100126190501</v>
      </c>
      <c r="AUC31" s="4">
        <v>-0.88933696002380902</v>
      </c>
      <c r="AUD31" s="4">
        <v>1.02162519778571</v>
      </c>
      <c r="AUE31" s="4">
        <v>1.0345790144476199</v>
      </c>
      <c r="AUF31" s="4">
        <v>0.111142032571429</v>
      </c>
      <c r="AUG31" s="4">
        <v>4.06427104081633E-2</v>
      </c>
      <c r="AUH31" s="4">
        <v>5.8285945999999901E-2</v>
      </c>
      <c r="AUI31" s="4">
        <v>9.1584958897959201E-2</v>
      </c>
      <c r="AUJ31" s="4">
        <v>0.60528892657142896</v>
      </c>
      <c r="AUK31" s="4">
        <v>0.34013741936734698</v>
      </c>
      <c r="AUL31" s="4">
        <v>0.10292660871428599</v>
      </c>
      <c r="AUM31" s="4">
        <v>0.721069557591837</v>
      </c>
      <c r="AUN31" s="4">
        <v>5.9132585000000099E-2</v>
      </c>
      <c r="AUO31" s="4">
        <v>0.123586429673469</v>
      </c>
      <c r="AUP31" s="4">
        <v>6.0152537530612303E-2</v>
      </c>
      <c r="AUQ31" s="4">
        <v>5.77581E-2</v>
      </c>
      <c r="AUR31" s="4">
        <v>0.114612244897959</v>
      </c>
      <c r="AUS31" s="4">
        <v>0.22569387755101999</v>
      </c>
      <c r="AUT31" s="4">
        <v>1.48775510204082E-2</v>
      </c>
      <c r="AUU31" s="4">
        <v>0.14640816326530601</v>
      </c>
      <c r="AUV31" s="4">
        <v>0.28887755102040802</v>
      </c>
      <c r="AUW31" s="4">
        <v>1.85510204081633E-2</v>
      </c>
      <c r="AUX31" s="4">
        <v>34.875</v>
      </c>
      <c r="AUY31" s="4">
        <v>33.793979591836703</v>
      </c>
      <c r="AUZ31" s="4">
        <v>43.387653061224398</v>
      </c>
      <c r="AVA31" s="4">
        <v>41.616836734693898</v>
      </c>
      <c r="AVB31" s="4">
        <v>42.213367346938803</v>
      </c>
      <c r="AVC31" s="4">
        <v>35.741734693877603</v>
      </c>
      <c r="AVD31" s="4">
        <v>36.034387755102102</v>
      </c>
      <c r="AVE31" s="4">
        <v>0.175149799489796</v>
      </c>
      <c r="AVF31" s="4">
        <v>0.16819198591836701</v>
      </c>
      <c r="AVG31" s="4">
        <v>15.459591836734701</v>
      </c>
      <c r="AVH31" s="4">
        <v>10.004591836734701</v>
      </c>
      <c r="AVI31" s="4">
        <v>151</v>
      </c>
      <c r="AVJ31" s="4">
        <f t="shared" si="104"/>
        <v>135.54040816326531</v>
      </c>
      <c r="AVK31" s="4">
        <f t="shared" si="105"/>
        <v>140.9954081632653</v>
      </c>
      <c r="AVL31" s="4">
        <v>896.21556122448999</v>
      </c>
      <c r="AVM31" s="4">
        <v>772.38505102040904</v>
      </c>
      <c r="AVN31" s="4">
        <v>0.75032172197142799</v>
      </c>
      <c r="AVO31" s="4">
        <v>0.73501709714489805</v>
      </c>
      <c r="AVP31" s="4">
        <v>-0.26744350875510198</v>
      </c>
      <c r="AVQ31" s="4">
        <v>0.57446950326734703</v>
      </c>
      <c r="AVR31" s="4">
        <v>0.84572327779183698</v>
      </c>
      <c r="AVS31" s="4">
        <v>0.87192128696938798</v>
      </c>
      <c r="AVT31" s="4">
        <v>-5.8105055469387804E-3</v>
      </c>
      <c r="AVU31" s="4">
        <v>0.78417147167142898</v>
      </c>
      <c r="AVV31" s="4">
        <v>0.84766719676122504</v>
      </c>
      <c r="AVW31" s="4">
        <v>0.27852878872857101</v>
      </c>
      <c r="AVX31" s="4">
        <v>0.85094276699387805</v>
      </c>
      <c r="AVY31" s="4">
        <v>0.820904828910204</v>
      </c>
      <c r="AVZ31" s="4">
        <v>0.70691908685306104</v>
      </c>
      <c r="AWA31" s="4">
        <v>0.68520611105306095</v>
      </c>
      <c r="AWB31" s="4">
        <v>0.27830285034081598</v>
      </c>
      <c r="AWC31" s="4">
        <v>0.21865723636326501</v>
      </c>
      <c r="AWD31" s="4">
        <v>6.03064383563673</v>
      </c>
      <c r="AWE31" s="4">
        <v>5.6065265848775496</v>
      </c>
      <c r="AWF31" s="4">
        <v>1.0025323470979599</v>
      </c>
      <c r="AWG31" s="4">
        <v>0.31924103163469397</v>
      </c>
      <c r="AWH31" s="4">
        <v>1.0013479948061199</v>
      </c>
      <c r="AWI31" s="4">
        <v>0.46580759845306102</v>
      </c>
      <c r="AWJ31" s="4">
        <v>1.07034934222041</v>
      </c>
      <c r="AWK31" s="4">
        <v>0.51168231801632702</v>
      </c>
      <c r="AWL31" s="4">
        <v>1.1300717066551</v>
      </c>
      <c r="AWM31" s="4">
        <v>0.37793014375510198</v>
      </c>
      <c r="AWN31" s="4">
        <v>1.7248569983673499E-2</v>
      </c>
      <c r="AWO31" s="4">
        <v>-0.87855592181632702</v>
      </c>
      <c r="AWP31" s="4">
        <v>-467.25080822899997</v>
      </c>
      <c r="AWQ31" s="4">
        <v>0.89047030915510195</v>
      </c>
      <c r="AWR31" s="4">
        <v>0.87967580686122404</v>
      </c>
      <c r="AWS31" s="4">
        <v>0.87402911228775504</v>
      </c>
      <c r="AWT31" s="4">
        <v>0.77593441645102001</v>
      </c>
      <c r="AWU31" s="4">
        <v>0.76781830297959197</v>
      </c>
      <c r="AWV31" s="4">
        <v>0.32733782338163198</v>
      </c>
      <c r="AWW31" s="4">
        <v>0.32531996446530598</v>
      </c>
      <c r="AWX31" s="4">
        <v>0.37209312978039499</v>
      </c>
      <c r="AWY31" s="4">
        <v>0.37219124633205503</v>
      </c>
      <c r="AWZ31" s="4">
        <v>0.52683151624489799</v>
      </c>
      <c r="AXA31" s="4">
        <v>0.52612971847551004</v>
      </c>
      <c r="AXB31" s="4">
        <v>-0.87370975226530601</v>
      </c>
      <c r="AXC31" s="4">
        <v>-0.868089531081632</v>
      </c>
      <c r="AXD31" s="4">
        <v>1.11498709966531</v>
      </c>
      <c r="AXE31" s="4">
        <v>1.1125234782897999</v>
      </c>
      <c r="AXF31" s="29">
        <v>4.3600000000000003</v>
      </c>
      <c r="AXG31" s="30">
        <v>1.1100000000000001</v>
      </c>
      <c r="AXH31" s="29">
        <v>80.900000000000006</v>
      </c>
      <c r="AXI31" s="29">
        <v>29.9</v>
      </c>
      <c r="AXJ31" s="29">
        <v>6.1</v>
      </c>
      <c r="AXK31" s="29">
        <v>10.1</v>
      </c>
    </row>
    <row r="32" spans="1:1311" x14ac:dyDescent="0.25">
      <c r="A32" s="4">
        <v>31</v>
      </c>
      <c r="B32" s="4">
        <v>8</v>
      </c>
      <c r="C32" s="4" t="s">
        <v>10</v>
      </c>
      <c r="D32" s="4">
        <v>100</v>
      </c>
      <c r="E32" s="4">
        <v>1</v>
      </c>
      <c r="F32" s="4">
        <v>2</v>
      </c>
      <c r="G32" s="4" t="s">
        <v>14</v>
      </c>
      <c r="H32" s="22">
        <v>-9999</v>
      </c>
      <c r="I32" s="22">
        <v>-9999</v>
      </c>
      <c r="J32" s="22">
        <v>-9999</v>
      </c>
      <c r="K32" s="22">
        <v>-9999</v>
      </c>
      <c r="L32" s="4">
        <f t="shared" si="18"/>
        <v>172.48000000000002</v>
      </c>
      <c r="M32" s="4">
        <v>154</v>
      </c>
      <c r="N32" s="4">
        <v>54.559999999999995</v>
      </c>
      <c r="O32" s="4">
        <v>26.72</v>
      </c>
      <c r="P32" s="4">
        <v>18.720000000000006</v>
      </c>
      <c r="Q32" s="4">
        <v>54.559999999999995</v>
      </c>
      <c r="R32" s="4">
        <v>22.72</v>
      </c>
      <c r="S32" s="4">
        <v>22.720000000000006</v>
      </c>
      <c r="T32" s="4">
        <v>58.56</v>
      </c>
      <c r="U32" s="4">
        <v>24.72</v>
      </c>
      <c r="V32" s="4">
        <v>16.720000000000006</v>
      </c>
      <c r="W32" s="4">
        <v>60.56</v>
      </c>
      <c r="X32" s="4">
        <v>18.72</v>
      </c>
      <c r="Y32" s="4">
        <v>20.720000000000006</v>
      </c>
      <c r="Z32" s="4" t="s">
        <v>70</v>
      </c>
      <c r="AA32" s="4">
        <v>8.6999999999999993</v>
      </c>
      <c r="AB32" s="4">
        <v>7.2</v>
      </c>
      <c r="AC32" s="4">
        <v>0.9</v>
      </c>
      <c r="AD32" s="4" t="s">
        <v>40</v>
      </c>
      <c r="AE32" s="4">
        <v>2</v>
      </c>
      <c r="AF32" s="4">
        <v>1.1000000000000001</v>
      </c>
      <c r="AG32" s="4">
        <v>2.2999999999999998</v>
      </c>
      <c r="AH32" s="4">
        <v>4</v>
      </c>
      <c r="AI32" s="4">
        <v>494</v>
      </c>
      <c r="AJ32" s="4">
        <v>75</v>
      </c>
      <c r="AK32" s="4">
        <v>0.71</v>
      </c>
      <c r="AL32" s="4">
        <v>9.4</v>
      </c>
      <c r="AM32" s="4">
        <v>7</v>
      </c>
      <c r="AN32" s="4">
        <v>1.24</v>
      </c>
      <c r="AO32" s="4">
        <v>5203</v>
      </c>
      <c r="AP32" s="4">
        <v>192</v>
      </c>
      <c r="AQ32" s="4">
        <v>329</v>
      </c>
      <c r="AR32" s="4">
        <v>30.3</v>
      </c>
      <c r="AS32" s="4">
        <v>0</v>
      </c>
      <c r="AT32" s="4">
        <v>4</v>
      </c>
      <c r="AU32" s="4">
        <v>86</v>
      </c>
      <c r="AV32" s="4">
        <v>5</v>
      </c>
      <c r="AW32" s="4">
        <v>5</v>
      </c>
      <c r="AX32" s="4">
        <v>82</v>
      </c>
      <c r="AY32" s="4">
        <v>5.125</v>
      </c>
      <c r="AZ32" s="4">
        <v>1.1300000000000001</v>
      </c>
      <c r="BA32" s="4">
        <v>0.99500000000000011</v>
      </c>
      <c r="BB32" s="4">
        <v>1.42</v>
      </c>
      <c r="BC32" s="4">
        <v>1.6400000000000001</v>
      </c>
      <c r="BD32" s="22">
        <v>-9999</v>
      </c>
      <c r="BE32" s="22">
        <v>-9999</v>
      </c>
      <c r="BF32" s="5">
        <f t="shared" si="19"/>
        <v>25.02</v>
      </c>
      <c r="BG32" s="5">
        <f t="shared" si="20"/>
        <v>29</v>
      </c>
      <c r="BH32" s="5">
        <f t="shared" si="21"/>
        <v>34.68</v>
      </c>
      <c r="BI32" s="5">
        <f t="shared" si="22"/>
        <v>41.24</v>
      </c>
      <c r="BJ32" s="5">
        <f t="shared" si="23"/>
        <v>-39954.76</v>
      </c>
      <c r="BK32" s="4">
        <f t="shared" si="0"/>
        <v>5.68</v>
      </c>
      <c r="BL32" s="4">
        <f t="shared" si="1"/>
        <v>6.5600000000000005</v>
      </c>
      <c r="BM32" s="4">
        <f t="shared" si="2"/>
        <v>-39996</v>
      </c>
      <c r="BN32" s="4">
        <f t="shared" si="24"/>
        <v>-39983.760000000002</v>
      </c>
      <c r="BO32" s="4">
        <v>1.796827946195543</v>
      </c>
      <c r="BP32" s="4">
        <v>0.79106794172132378</v>
      </c>
      <c r="BQ32" s="4">
        <v>0.35480485732846928</v>
      </c>
      <c r="BR32" s="4">
        <v>0.38656559064210055</v>
      </c>
      <c r="BS32" s="4">
        <v>0.53510702140428079</v>
      </c>
      <c r="BT32" s="4">
        <v>0.37029623698959169</v>
      </c>
      <c r="BU32" s="4">
        <v>0.21876398349326306</v>
      </c>
      <c r="BV32" s="5">
        <f t="shared" si="25"/>
        <v>10.351583551667467</v>
      </c>
      <c r="BW32" s="5">
        <f t="shared" si="26"/>
        <v>11.770802980981344</v>
      </c>
      <c r="BX32" s="5">
        <f t="shared" si="27"/>
        <v>13.317065343549746</v>
      </c>
      <c r="BY32" s="5">
        <f t="shared" si="28"/>
        <v>16.938678377125235</v>
      </c>
      <c r="BZ32" s="4">
        <f t="shared" si="29"/>
        <v>1.5462623625684022</v>
      </c>
      <c r="CA32" s="4">
        <f t="shared" si="30"/>
        <v>2.1404280856171232</v>
      </c>
      <c r="CB32" s="4">
        <f t="shared" si="31"/>
        <v>1.4811849479583667</v>
      </c>
      <c r="CC32" s="4">
        <f t="shared" ref="CC32:CD32" si="208">SUM(BZ32:CB32)</f>
        <v>5.1678753961438924</v>
      </c>
      <c r="CD32" s="4">
        <f t="shared" si="208"/>
        <v>8.7894884297193823</v>
      </c>
      <c r="CE32" s="4">
        <v>3.54</v>
      </c>
      <c r="CF32" s="4">
        <v>1.4549999999999998</v>
      </c>
      <c r="CG32" s="4">
        <v>1.3900000000000001</v>
      </c>
      <c r="CH32" s="4">
        <v>1.24</v>
      </c>
      <c r="CI32" s="4">
        <v>1.07</v>
      </c>
      <c r="CJ32" s="4">
        <v>1.145</v>
      </c>
      <c r="CK32" s="4">
        <v>1.27</v>
      </c>
      <c r="CL32" s="5">
        <f t="shared" si="131"/>
        <v>19.98</v>
      </c>
      <c r="CM32" s="5">
        <f t="shared" si="132"/>
        <v>25.54</v>
      </c>
      <c r="CN32" s="5">
        <f t="shared" si="133"/>
        <v>30.5</v>
      </c>
      <c r="CO32" s="5">
        <f t="shared" si="134"/>
        <v>34.78</v>
      </c>
      <c r="CP32" s="5">
        <f t="shared" si="135"/>
        <v>39.36</v>
      </c>
      <c r="CQ32" s="4">
        <f t="shared" si="136"/>
        <v>4.96</v>
      </c>
      <c r="CR32" s="4">
        <f t="shared" si="137"/>
        <v>4.28</v>
      </c>
      <c r="CS32" s="4">
        <f t="shared" si="138"/>
        <v>4.58</v>
      </c>
      <c r="CT32" s="4">
        <f t="shared" si="139"/>
        <v>13.82</v>
      </c>
      <c r="CU32" s="4">
        <v>3.9550000000000001</v>
      </c>
      <c r="CV32" s="4">
        <v>2.2349999999999999</v>
      </c>
      <c r="CW32" s="4">
        <v>2.5499999999999998</v>
      </c>
      <c r="CX32" s="4">
        <v>3.07</v>
      </c>
      <c r="CY32" s="4">
        <v>2.2850000000000001</v>
      </c>
      <c r="CZ32" s="4">
        <v>1.635</v>
      </c>
      <c r="DA32" s="4">
        <v>1.875</v>
      </c>
      <c r="DB32" s="5">
        <f t="shared" si="140"/>
        <v>24.759999999999998</v>
      </c>
      <c r="DC32" s="5">
        <f t="shared" si="141"/>
        <v>34.959999999999994</v>
      </c>
      <c r="DD32" s="5">
        <f t="shared" si="142"/>
        <v>47.239999999999995</v>
      </c>
      <c r="DE32" s="5">
        <f t="shared" si="143"/>
        <v>56.379999999999995</v>
      </c>
      <c r="DF32" s="5">
        <f t="shared" si="144"/>
        <v>62.919999999999995</v>
      </c>
      <c r="DG32" s="4">
        <f t="shared" si="145"/>
        <v>12.28</v>
      </c>
      <c r="DH32" s="4">
        <f t="shared" si="146"/>
        <v>9.14</v>
      </c>
      <c r="DI32" s="4">
        <f t="shared" si="147"/>
        <v>6.54</v>
      </c>
      <c r="DJ32" s="4">
        <f t="shared" si="148"/>
        <v>27.96</v>
      </c>
      <c r="DK32" s="4">
        <f t="shared" si="119"/>
        <v>44.970000000000006</v>
      </c>
      <c r="DL32" s="4">
        <f t="shared" si="120"/>
        <v>22.14</v>
      </c>
      <c r="DM32" s="4">
        <f t="shared" si="121"/>
        <v>23.64</v>
      </c>
      <c r="DN32" s="4">
        <f t="shared" si="122"/>
        <v>25.86</v>
      </c>
      <c r="DO32" s="4">
        <f t="shared" si="123"/>
        <v>20.130000000000003</v>
      </c>
      <c r="DP32" s="4">
        <f t="shared" si="124"/>
        <v>16.68</v>
      </c>
      <c r="DQ32" s="4">
        <f t="shared" si="203"/>
        <v>18.87</v>
      </c>
      <c r="DR32" s="4">
        <v>0.34622696444025253</v>
      </c>
      <c r="DS32" s="4">
        <v>0.34942948290303688</v>
      </c>
      <c r="DT32" s="4">
        <v>0.34671846637678599</v>
      </c>
      <c r="DU32" s="4">
        <v>0.34947098399143001</v>
      </c>
      <c r="DV32" s="4">
        <v>0.33860541789714949</v>
      </c>
      <c r="DW32" s="4">
        <v>0.35372774224671039</v>
      </c>
      <c r="DX32" s="4">
        <v>0.36038630820525214</v>
      </c>
      <c r="DY32" s="4">
        <f t="shared" si="171"/>
        <v>0.80903621073137788</v>
      </c>
      <c r="DZ32" s="4">
        <f t="shared" si="172"/>
        <v>0.27580124631751185</v>
      </c>
      <c r="EA32" s="4">
        <f t="shared" si="173"/>
        <v>0.30935534287629951</v>
      </c>
      <c r="EB32" s="4">
        <f t="shared" si="174"/>
        <v>0.23442062426850002</v>
      </c>
      <c r="EC32" s="4">
        <f t="shared" si="175"/>
        <v>0.34381812165278319</v>
      </c>
      <c r="ED32" s="4">
        <f t="shared" si="176"/>
        <v>0.1571254711175934</v>
      </c>
      <c r="EE32" s="4">
        <f t="shared" si="177"/>
        <v>7.6087132856224329E-2</v>
      </c>
      <c r="EF32" s="4">
        <f t="shared" si="178"/>
        <v>0.90388085125497164</v>
      </c>
      <c r="EG32" s="4">
        <f t="shared" si="179"/>
        <v>0.42365346083823985</v>
      </c>
      <c r="EH32" s="4">
        <f t="shared" si="180"/>
        <v>0.56752239160759976</v>
      </c>
      <c r="EI32" s="4">
        <f t="shared" si="181"/>
        <v>0.5803800939550765</v>
      </c>
      <c r="EJ32" s="4">
        <f t="shared" si="182"/>
        <v>0.73422841866972854</v>
      </c>
      <c r="EK32" s="4">
        <f t="shared" si="183"/>
        <v>0.22436693910678182</v>
      </c>
      <c r="EL32" s="4">
        <f t="shared" si="204"/>
        <v>0.11233336543733906</v>
      </c>
      <c r="EM32" s="4">
        <f t="shared" si="187"/>
        <v>9.3812176569037318E-3</v>
      </c>
      <c r="EN32" s="4">
        <f t="shared" si="188"/>
        <v>3.1980663997856194E-3</v>
      </c>
      <c r="EO32" s="4">
        <f t="shared" si="189"/>
        <v>3.5871445138717472E-3</v>
      </c>
      <c r="EP32" s="4">
        <f t="shared" si="190"/>
        <v>2.7182354391059832E-3</v>
      </c>
      <c r="EQ32" s="4">
        <f t="shared" si="191"/>
        <v>3.9867592956027735E-3</v>
      </c>
      <c r="ER32" s="4">
        <f t="shared" si="192"/>
        <v>1.8219558339238565E-3</v>
      </c>
      <c r="ES32" s="4">
        <f t="shared" si="205"/>
        <v>8.8227194870389985E-4</v>
      </c>
      <c r="ET32" s="4">
        <f t="shared" si="196"/>
        <v>1.048099317317917E-2</v>
      </c>
      <c r="EU32" s="4">
        <f t="shared" si="197"/>
        <v>4.9124937481243016E-3</v>
      </c>
      <c r="EV32" s="4">
        <f t="shared" si="198"/>
        <v>6.5807327412755069E-3</v>
      </c>
      <c r="EW32" s="4">
        <f t="shared" si="199"/>
        <v>6.7298248371414245E-3</v>
      </c>
      <c r="EX32" s="4">
        <f t="shared" si="200"/>
        <v>8.5137803649087251E-3</v>
      </c>
      <c r="EY32" s="4">
        <f t="shared" si="201"/>
        <v>2.6016574571751136E-3</v>
      </c>
      <c r="EZ32" s="4">
        <f t="shared" si="206"/>
        <v>1.3025668534014268E-3</v>
      </c>
      <c r="FA32" s="4">
        <f t="shared" si="185"/>
        <v>6.6697700263103274E-2</v>
      </c>
      <c r="FB32" s="4">
        <v>5.210087844439161E-2</v>
      </c>
      <c r="FC32" s="4">
        <f t="shared" si="47"/>
        <v>521.00878444391606</v>
      </c>
      <c r="FD32" s="4">
        <v>0.36620179496050409</v>
      </c>
      <c r="FE32" s="31">
        <v>-9999</v>
      </c>
      <c r="FF32" s="32">
        <v>-9999</v>
      </c>
      <c r="FG32" s="18">
        <v>13.5</v>
      </c>
      <c r="FH32" s="11">
        <v>11.5</v>
      </c>
      <c r="FI32" s="19">
        <v>10.4</v>
      </c>
      <c r="FJ32" s="11">
        <v>12.5</v>
      </c>
      <c r="FK32" s="20">
        <v>11.1</v>
      </c>
      <c r="FL32" s="20">
        <v>12.7</v>
      </c>
      <c r="FM32" s="20">
        <v>8.35</v>
      </c>
      <c r="FN32" s="10">
        <v>8.6</v>
      </c>
      <c r="FO32" s="10">
        <v>4.7</v>
      </c>
      <c r="FP32" s="20">
        <v>15.8</v>
      </c>
      <c r="FQ32" s="10">
        <v>14.6</v>
      </c>
      <c r="FR32" s="20">
        <v>11.3</v>
      </c>
      <c r="FS32" s="10">
        <v>9.5</v>
      </c>
      <c r="FT32" s="10">
        <v>10.8</v>
      </c>
      <c r="FU32" s="10">
        <v>12.1</v>
      </c>
      <c r="FV32" s="10">
        <v>14</v>
      </c>
      <c r="FW32" s="10">
        <v>17.2</v>
      </c>
      <c r="FX32" s="10">
        <v>15.6</v>
      </c>
      <c r="FY32" s="10">
        <v>16.8</v>
      </c>
      <c r="FZ32" s="10">
        <v>22.9</v>
      </c>
      <c r="GA32" s="18">
        <v>28.5</v>
      </c>
      <c r="GB32" s="18">
        <v>27.3</v>
      </c>
      <c r="GC32" s="18">
        <v>22.2</v>
      </c>
      <c r="GD32" s="18">
        <v>30.4</v>
      </c>
      <c r="GE32" s="18">
        <v>26</v>
      </c>
      <c r="GF32" s="21">
        <v>25.3</v>
      </c>
      <c r="GG32" s="21">
        <v>23.7</v>
      </c>
      <c r="GH32" s="21">
        <v>23.9</v>
      </c>
      <c r="GI32" s="21">
        <v>22.1</v>
      </c>
      <c r="GJ32" s="21">
        <v>28</v>
      </c>
      <c r="GK32" s="20">
        <v>42.5</v>
      </c>
      <c r="GL32" s="20">
        <v>26.5</v>
      </c>
      <c r="GM32" s="20">
        <v>67</v>
      </c>
      <c r="GN32" s="20">
        <v>61</v>
      </c>
      <c r="GO32" s="20">
        <v>71</v>
      </c>
      <c r="GP32" s="20">
        <v>68</v>
      </c>
      <c r="GQ32" s="20">
        <v>96</v>
      </c>
      <c r="GR32" s="20">
        <v>89.5</v>
      </c>
      <c r="GS32" s="20">
        <v>104.5</v>
      </c>
      <c r="GT32" s="20">
        <v>88</v>
      </c>
      <c r="GU32" s="20">
        <v>118</v>
      </c>
      <c r="GV32" s="20">
        <v>94</v>
      </c>
      <c r="GW32" s="20">
        <v>129.5</v>
      </c>
      <c r="GX32" s="20">
        <v>101.5</v>
      </c>
      <c r="GY32" s="22">
        <v>4055.6719022687612</v>
      </c>
      <c r="GZ32" s="22">
        <v>12947.076313181367</v>
      </c>
      <c r="HA32" s="22">
        <v>10627.437185929646</v>
      </c>
      <c r="HB32" s="22">
        <v>9999.6027805362464</v>
      </c>
      <c r="HC32" s="22">
        <v>8092.7794263105834</v>
      </c>
      <c r="HD32" s="22">
        <v>7485.0850850850838</v>
      </c>
      <c r="HE32" s="22">
        <v>900.80080080080074</v>
      </c>
      <c r="HF32" s="22">
        <v>4.1372351160444003</v>
      </c>
      <c r="HG32" s="22">
        <v>1.4970059880239519</v>
      </c>
      <c r="HH32" s="10">
        <v>5.9462999999999999</v>
      </c>
      <c r="HI32" s="10">
        <v>5.56</v>
      </c>
      <c r="HJ32" s="4">
        <v>5.36</v>
      </c>
      <c r="HK32" s="10">
        <v>4.7976000000000001</v>
      </c>
      <c r="HL32" s="10">
        <v>2.4329000000000001</v>
      </c>
      <c r="HM32" s="10">
        <v>5.9462999999999999</v>
      </c>
      <c r="HN32" s="10">
        <v>5.56</v>
      </c>
      <c r="HO32" s="10">
        <v>5.1265000000000001</v>
      </c>
      <c r="HP32" s="10">
        <v>4.1333000000000002</v>
      </c>
      <c r="HQ32" s="10">
        <v>4.6430999999999996</v>
      </c>
      <c r="HR32" s="10">
        <v>3.839</v>
      </c>
      <c r="HS32" s="10">
        <v>3.7225999999999999</v>
      </c>
      <c r="HT32" s="10">
        <v>2.9363000000000001</v>
      </c>
      <c r="HU32" s="10">
        <v>2.4329000000000001</v>
      </c>
      <c r="HV32" s="18">
        <v>429.2</v>
      </c>
      <c r="HW32" s="18">
        <v>72.09</v>
      </c>
      <c r="HX32" s="17">
        <f t="shared" si="48"/>
        <v>357.11</v>
      </c>
      <c r="HY32" s="11">
        <v>9</v>
      </c>
      <c r="HZ32" s="11">
        <v>699.3</v>
      </c>
      <c r="IA32" s="11">
        <v>32.880000000000003</v>
      </c>
      <c r="IB32" s="20">
        <f t="shared" si="49"/>
        <v>666.42</v>
      </c>
      <c r="IC32" s="23">
        <v>103</v>
      </c>
      <c r="ID32" s="11">
        <v>309.3</v>
      </c>
      <c r="IE32" s="11">
        <v>32.880000000000003</v>
      </c>
      <c r="IF32" s="10">
        <f t="shared" si="50"/>
        <v>276.42</v>
      </c>
      <c r="IG32" s="11">
        <v>185.4</v>
      </c>
      <c r="IH32" s="11">
        <v>32.880000000000003</v>
      </c>
      <c r="II32" s="10">
        <f t="shared" si="51"/>
        <v>152.52000000000001</v>
      </c>
      <c r="IJ32" s="9">
        <v>153.19999999999999</v>
      </c>
      <c r="IK32" s="11">
        <v>32.880000000000003</v>
      </c>
      <c r="IL32" s="10">
        <f t="shared" si="52"/>
        <v>120.32</v>
      </c>
      <c r="IM32" s="24">
        <v>73.2</v>
      </c>
      <c r="IN32" s="24">
        <v>6.91</v>
      </c>
      <c r="IO32" s="18">
        <v>85.3</v>
      </c>
      <c r="IP32" s="24">
        <v>32.880000000000003</v>
      </c>
      <c r="IQ32" s="20">
        <f t="shared" si="153"/>
        <v>66.290000000000006</v>
      </c>
      <c r="IR32" s="20">
        <f t="shared" si="154"/>
        <v>52.419999999999995</v>
      </c>
      <c r="IS32" s="17">
        <f t="shared" si="55"/>
        <v>513.92156862745094</v>
      </c>
      <c r="IT32" s="17">
        <f t="shared" si="56"/>
        <v>458.85854341736689</v>
      </c>
      <c r="IU32" s="22">
        <f t="shared" si="7"/>
        <v>3501.0784313725489</v>
      </c>
      <c r="IV32" s="17">
        <f t="shared" si="8"/>
        <v>6533.5294117647063</v>
      </c>
      <c r="IW32" s="17">
        <f t="shared" si="9"/>
        <v>1495.2941176470588</v>
      </c>
      <c r="IX32" s="17">
        <f t="shared" si="57"/>
        <v>1179.6078431372548</v>
      </c>
      <c r="IY32" s="22">
        <f t="shared" si="10"/>
        <v>2710</v>
      </c>
      <c r="IZ32" s="17">
        <f t="shared" si="58"/>
        <v>12709.50980392157</v>
      </c>
      <c r="JA32" s="17">
        <f t="shared" si="59"/>
        <v>649.90196078431381</v>
      </c>
      <c r="JB32" s="18">
        <v>46.800000000000004</v>
      </c>
      <c r="JC32" s="19">
        <v>3.0250302255027877</v>
      </c>
      <c r="JD32" s="4">
        <v>3.25</v>
      </c>
      <c r="JE32" s="4">
        <f t="shared" si="11"/>
        <v>113.78504901960784</v>
      </c>
      <c r="JF32" s="28">
        <v>0.23823938958045654</v>
      </c>
      <c r="JG32" s="4">
        <v>0.54</v>
      </c>
      <c r="JH32" s="4">
        <f t="shared" si="12"/>
        <v>35.281058823529413</v>
      </c>
      <c r="JI32" s="28">
        <v>0.26001085717955263</v>
      </c>
      <c r="JJ32" s="4">
        <v>1.53</v>
      </c>
      <c r="JK32" s="4">
        <f t="shared" si="13"/>
        <v>22.878</v>
      </c>
      <c r="JL32" s="28">
        <v>0.24512944558330413</v>
      </c>
      <c r="JM32" s="4">
        <v>3.94</v>
      </c>
      <c r="JN32" s="4">
        <f t="shared" si="14"/>
        <v>25.606137254901963</v>
      </c>
      <c r="JO32" s="28">
        <v>0.23211973758631577</v>
      </c>
      <c r="JP32" s="17">
        <f t="shared" si="60"/>
        <v>197.55024509803923</v>
      </c>
      <c r="JQ32" s="17">
        <f t="shared" si="61"/>
        <v>176.38414740896357</v>
      </c>
      <c r="JR32" s="20">
        <v>19.2</v>
      </c>
      <c r="JS32" s="5">
        <v>128.39223699999999</v>
      </c>
      <c r="JT32" s="17">
        <v>7.15</v>
      </c>
      <c r="JU32" s="17">
        <f t="shared" si="62"/>
        <v>6.6400000000000006</v>
      </c>
      <c r="JV32" s="4">
        <f t="shared" si="112"/>
        <v>4962.0522367262829</v>
      </c>
      <c r="JW32" s="10">
        <v>2.4</v>
      </c>
      <c r="JX32" s="4">
        <f t="shared" si="114"/>
        <v>0.36144578313253006</v>
      </c>
      <c r="JY32" s="4">
        <f t="shared" si="63"/>
        <v>1793.5128566480537</v>
      </c>
      <c r="JZ32" s="4">
        <f t="shared" si="64"/>
        <v>2008.7343994458204</v>
      </c>
      <c r="KA32" s="10">
        <v>3.2</v>
      </c>
      <c r="KB32" s="4">
        <f t="shared" si="15"/>
        <v>0.48192771084337349</v>
      </c>
      <c r="KC32" s="4">
        <f t="shared" si="16"/>
        <v>2391.3504755307385</v>
      </c>
      <c r="KD32" s="4">
        <f t="shared" si="65"/>
        <v>2678.3125325944275</v>
      </c>
      <c r="KE32" s="4">
        <v>3</v>
      </c>
      <c r="KF32" s="4">
        <v>50.4</v>
      </c>
      <c r="KG32" s="4">
        <f t="shared" si="66"/>
        <v>485</v>
      </c>
      <c r="KH32" s="4">
        <v>3.3311570218376363</v>
      </c>
      <c r="KI32" s="4">
        <f t="shared" si="67"/>
        <v>3.5950212200003047</v>
      </c>
      <c r="KJ32" s="4">
        <f t="shared" si="17"/>
        <v>96.285903884697234</v>
      </c>
      <c r="KK32" s="28">
        <v>0.26811381526057998</v>
      </c>
      <c r="KL32" s="4">
        <v>3.66</v>
      </c>
      <c r="KM32" s="4">
        <v>0.28117762615384601</v>
      </c>
      <c r="KN32" s="4">
        <v>0.44793217533333302</v>
      </c>
      <c r="KO32" s="4">
        <v>0.25508177269230797</v>
      </c>
      <c r="KP32" s="4">
        <v>0.364741649128205</v>
      </c>
      <c r="KQ32" s="4">
        <v>0.53359100671794901</v>
      </c>
      <c r="KR32" s="4">
        <v>0.48384615389743602</v>
      </c>
      <c r="KS32" s="4">
        <v>0.35672947153846102</v>
      </c>
      <c r="KT32" s="4">
        <v>0.52669918705128205</v>
      </c>
      <c r="KU32" s="4">
        <v>0.48250801282051298</v>
      </c>
      <c r="KV32" s="4">
        <v>0.26943076923076897</v>
      </c>
      <c r="KW32" s="4">
        <v>0.431433333333333</v>
      </c>
      <c r="KX32" s="4">
        <v>0.26515384615384602</v>
      </c>
      <c r="KY32" s="4">
        <v>26.201538461538501</v>
      </c>
      <c r="KZ32" s="4">
        <v>23.5292307692308</v>
      </c>
      <c r="LA32" s="4">
        <v>16.891282051282101</v>
      </c>
      <c r="LB32" s="4">
        <v>33.559743589743597</v>
      </c>
      <c r="LC32" s="4">
        <v>34.975641025641004</v>
      </c>
      <c r="LD32" s="4">
        <v>26.3</v>
      </c>
      <c r="LE32" s="4">
        <v>26.08</v>
      </c>
      <c r="LF32" s="4">
        <v>0.19743559999999999</v>
      </c>
      <c r="LG32" s="4">
        <v>0.22163744358974399</v>
      </c>
      <c r="LH32" s="4">
        <v>51.848974358974402</v>
      </c>
      <c r="LI32" s="4">
        <v>50.121025641025597</v>
      </c>
      <c r="LJ32" s="4">
        <v>53</v>
      </c>
      <c r="LK32" s="4">
        <f t="shared" si="68"/>
        <v>1.1510256410255977</v>
      </c>
      <c r="LL32" s="4">
        <f t="shared" si="69"/>
        <v>2.8789743589744035</v>
      </c>
      <c r="LM32" s="4">
        <v>1722.2660769230799</v>
      </c>
      <c r="LN32" s="4">
        <v>1683.05012820513</v>
      </c>
      <c r="LO32" s="4">
        <v>0.192283775638462</v>
      </c>
      <c r="LP32" s="4">
        <v>0.18706777117435899</v>
      </c>
      <c r="LQ32" s="4">
        <v>0.14988207230256401</v>
      </c>
      <c r="LR32" s="4">
        <v>0.14017672214615401</v>
      </c>
      <c r="LS32" s="4">
        <v>9.9290331138461502E-2</v>
      </c>
      <c r="LT32" s="4">
        <v>8.6446086571794895E-2</v>
      </c>
      <c r="LU32" s="4">
        <v>5.5873836115384601E-2</v>
      </c>
      <c r="LV32" s="4">
        <v>3.8400283312820499E-2</v>
      </c>
      <c r="LW32" s="4">
        <v>4.3677379394871797E-2</v>
      </c>
      <c r="LX32" s="4">
        <v>4.8231767884615397E-2</v>
      </c>
      <c r="LY32" s="4">
        <v>0.33014461641794901</v>
      </c>
      <c r="LZ32" s="4">
        <v>0.35225821728205098</v>
      </c>
      <c r="MA32" s="4">
        <v>0.32296900509487197</v>
      </c>
      <c r="MB32" s="4">
        <v>0.30888153329743601</v>
      </c>
      <c r="MC32" s="4">
        <v>0.14727599161282101</v>
      </c>
      <c r="MD32" s="4">
        <v>0.17695256749999999</v>
      </c>
      <c r="ME32" s="4">
        <v>0.47667855402820503</v>
      </c>
      <c r="MF32" s="4">
        <v>0.46324805553846099</v>
      </c>
      <c r="MG32" s="4">
        <v>0.43898319111794898</v>
      </c>
      <c r="MH32" s="4">
        <v>0.50739702850256396</v>
      </c>
      <c r="MI32" s="4">
        <v>0.46157310587435901</v>
      </c>
      <c r="MJ32" s="4">
        <v>0.52399665670512796</v>
      </c>
      <c r="MK32" s="4">
        <v>0.25621124135384599</v>
      </c>
      <c r="ML32" s="4">
        <v>0.273429620169231</v>
      </c>
      <c r="MM32" s="4">
        <v>0.22446398700769199</v>
      </c>
      <c r="MN32" s="4">
        <v>0.242709002930769</v>
      </c>
      <c r="MO32" s="4">
        <v>-0.105503714025641</v>
      </c>
      <c r="MP32" s="4">
        <v>-7.3515997948717896E-2</v>
      </c>
      <c r="MQ32" s="4">
        <v>0.46157310587435901</v>
      </c>
      <c r="MR32" s="4">
        <v>0.52399665670512796</v>
      </c>
      <c r="MS32" s="4">
        <v>0.105379890323077</v>
      </c>
      <c r="MT32" s="4">
        <v>0.10219691644102601</v>
      </c>
      <c r="MU32" s="4">
        <v>6.1916583584615402E-2</v>
      </c>
      <c r="MV32" s="4">
        <v>5.4603946428205097E-2</v>
      </c>
      <c r="MW32" s="4">
        <v>4.37511995461538E-2</v>
      </c>
      <c r="MX32" s="4">
        <v>4.78629074282051E-2</v>
      </c>
      <c r="MY32" s="4">
        <v>0.414258166230769</v>
      </c>
      <c r="MZ32" s="4">
        <v>0.46745416045384602</v>
      </c>
      <c r="NA32" s="4">
        <v>0.43820312665640998</v>
      </c>
      <c r="NB32" s="4">
        <v>0.49087429786666698</v>
      </c>
      <c r="NC32" s="4">
        <v>-0.116529558051282</v>
      </c>
      <c r="ND32" s="4">
        <v>-0.10351754148718</v>
      </c>
      <c r="NE32" s="4">
        <v>0.43820312665640998</v>
      </c>
      <c r="NF32" s="4">
        <v>0.49087429786666698</v>
      </c>
      <c r="NG32" s="4">
        <v>0.26989117043999999</v>
      </c>
      <c r="NH32" s="4">
        <v>0.42989311406000003</v>
      </c>
      <c r="NI32" s="4">
        <v>0.2456209016</v>
      </c>
      <c r="NJ32" s="4">
        <v>0.35455612774</v>
      </c>
      <c r="NK32" s="4">
        <v>0.50794797083999998</v>
      </c>
      <c r="NL32" s="4">
        <v>0.46272727273999997</v>
      </c>
      <c r="NM32" s="4">
        <v>0.34029387752000001</v>
      </c>
      <c r="NN32" s="4">
        <v>0.50431898239999995</v>
      </c>
      <c r="NO32" s="4">
        <v>0.45971428568</v>
      </c>
      <c r="NP32" s="4">
        <v>0.24699498491999999</v>
      </c>
      <c r="NQ32" s="4">
        <v>0.39844800000000002</v>
      </c>
      <c r="NR32" s="4">
        <v>0.24834920631999999</v>
      </c>
      <c r="NS32" s="4">
        <v>35.840000000000003</v>
      </c>
      <c r="NT32" s="4">
        <v>33.454799999999999</v>
      </c>
      <c r="NU32" s="4">
        <v>8.60320000000001</v>
      </c>
      <c r="NV32" s="4">
        <v>55.562199999999997</v>
      </c>
      <c r="NW32" s="4">
        <v>57.005000000000003</v>
      </c>
      <c r="NX32" s="4">
        <v>38.519599999999997</v>
      </c>
      <c r="NY32" s="4">
        <v>38.586799999999997</v>
      </c>
      <c r="NZ32" s="4">
        <v>0.49114537000000003</v>
      </c>
      <c r="OA32" s="4">
        <v>0.48777338999999997</v>
      </c>
      <c r="OB32" s="4">
        <v>55.6188</v>
      </c>
      <c r="OC32" s="4">
        <v>55.137599999999999</v>
      </c>
      <c r="OD32" s="4">
        <v>54.5</v>
      </c>
      <c r="OE32" s="4">
        <f t="shared" si="70"/>
        <v>-1.1188000000000002</v>
      </c>
      <c r="OF32" s="4">
        <f t="shared" si="71"/>
        <v>-0.63759999999999906</v>
      </c>
      <c r="OG32" s="4">
        <v>1807.84736</v>
      </c>
      <c r="OH32" s="4">
        <v>1796.91092</v>
      </c>
      <c r="OI32" s="4">
        <v>0.19410322695599999</v>
      </c>
      <c r="OJ32" s="4">
        <v>0.176478066796</v>
      </c>
      <c r="OK32" s="4">
        <v>0.149304750692</v>
      </c>
      <c r="OL32" s="4">
        <v>0.13152696337600001</v>
      </c>
      <c r="OM32" s="4">
        <v>0.11713080700800001</v>
      </c>
      <c r="ON32" s="4">
        <v>8.1978812412000002E-2</v>
      </c>
      <c r="OO32" s="4">
        <v>7.1367437904000006E-2</v>
      </c>
      <c r="OP32" s="4">
        <v>3.6011652313999998E-2</v>
      </c>
      <c r="OQ32" s="4">
        <v>4.6157269341999999E-2</v>
      </c>
      <c r="OR32" s="4">
        <v>4.6105996412E-2</v>
      </c>
      <c r="OS32" s="4">
        <v>0.33989888235600002</v>
      </c>
      <c r="OT32" s="4">
        <v>0.34672348098400002</v>
      </c>
      <c r="OU32" s="4">
        <v>0.34234408533999999</v>
      </c>
      <c r="OV32" s="4">
        <v>0.30465891952000002</v>
      </c>
      <c r="OW32" s="4">
        <v>0.156135350896</v>
      </c>
      <c r="OX32" s="4">
        <v>0.18160808215400001</v>
      </c>
      <c r="OY32" s="4">
        <v>0.48238687732000002</v>
      </c>
      <c r="OZ32" s="4">
        <v>0.43370759453800001</v>
      </c>
      <c r="PA32" s="4">
        <v>0.392048308382</v>
      </c>
      <c r="PB32" s="4">
        <v>0.70154880616199999</v>
      </c>
      <c r="PC32" s="4">
        <v>0.41774025939800002</v>
      </c>
      <c r="PD32" s="4">
        <v>0.71476237141200005</v>
      </c>
      <c r="PE32" s="4">
        <v>0.26775963016400001</v>
      </c>
      <c r="PF32" s="4">
        <v>0.25677541869999998</v>
      </c>
      <c r="PG32" s="4">
        <v>0.23478470058799999</v>
      </c>
      <c r="PH32" s="4">
        <v>0.23133247159600001</v>
      </c>
      <c r="PI32" s="4">
        <v>-0.13290991392000001</v>
      </c>
      <c r="PJ32" s="4">
        <v>-6.8260128034000001E-2</v>
      </c>
      <c r="PK32" s="4">
        <v>0.41774025939800002</v>
      </c>
      <c r="PL32" s="4">
        <v>0.71476237141200005</v>
      </c>
      <c r="PM32" s="4">
        <v>0.26752726669444399</v>
      </c>
      <c r="PN32" s="4">
        <v>0.41964894344444398</v>
      </c>
      <c r="PO32" s="4">
        <v>0.244773578416667</v>
      </c>
      <c r="PP32" s="4">
        <v>0.34807582505555601</v>
      </c>
      <c r="PQ32" s="4">
        <v>0.51640374947222201</v>
      </c>
      <c r="PR32" s="4">
        <v>0.464295393027778</v>
      </c>
      <c r="PS32" s="4">
        <v>0.33424497025</v>
      </c>
      <c r="PT32" s="4">
        <v>0.50709042375000002</v>
      </c>
      <c r="PU32" s="4">
        <v>0.47351201033333301</v>
      </c>
      <c r="PV32" s="4">
        <v>0.24735317063888901</v>
      </c>
      <c r="PW32" s="4">
        <v>0.38651666666666701</v>
      </c>
      <c r="PX32" s="4">
        <v>0.24032213355555601</v>
      </c>
      <c r="PY32" s="4">
        <v>17.658333333333299</v>
      </c>
      <c r="PZ32" s="4">
        <v>16.5283333333333</v>
      </c>
      <c r="QA32" s="4">
        <v>20.272777777777801</v>
      </c>
      <c r="QB32" s="4">
        <v>31.640555555555601</v>
      </c>
      <c r="QC32" s="4">
        <v>31.6458333333333</v>
      </c>
      <c r="QD32" s="4">
        <v>19.1677777777778</v>
      </c>
      <c r="QE32" s="4">
        <v>19.095555555555599</v>
      </c>
      <c r="QF32" s="4">
        <v>0.35345307500000001</v>
      </c>
      <c r="QG32" s="4">
        <v>0.324352266666667</v>
      </c>
      <c r="QH32" s="4">
        <v>36.9166666666667</v>
      </c>
      <c r="QI32" s="4">
        <v>37.442777777777799</v>
      </c>
      <c r="QJ32" s="4">
        <v>58</v>
      </c>
      <c r="QK32" s="4">
        <f t="shared" si="72"/>
        <v>21.0833333333333</v>
      </c>
      <c r="QL32" s="4">
        <f t="shared" si="73"/>
        <v>20.557222222222201</v>
      </c>
      <c r="QM32" s="4">
        <v>1232.4100000000001</v>
      </c>
      <c r="QN32" s="4">
        <v>1243.77575</v>
      </c>
      <c r="QO32" s="4">
        <v>0.20521848551666699</v>
      </c>
      <c r="QP32" s="4">
        <v>0.193142023663889</v>
      </c>
      <c r="QQ32" s="4">
        <v>0.17242349982222199</v>
      </c>
      <c r="QR32" s="4">
        <v>0.14266597793611099</v>
      </c>
      <c r="QS32" s="4">
        <v>0.13466800584444399</v>
      </c>
      <c r="QT32" s="4">
        <v>0.10187592246944401</v>
      </c>
      <c r="QU32" s="4">
        <v>0.10113115185</v>
      </c>
      <c r="QV32" s="4">
        <v>5.01367732333333E-2</v>
      </c>
      <c r="QW32" s="4">
        <v>3.40378047805555E-2</v>
      </c>
      <c r="QX32" s="4">
        <v>5.2043928783333297E-2</v>
      </c>
      <c r="QY32" s="4">
        <v>0.35666334506944403</v>
      </c>
      <c r="QZ32" s="4">
        <v>0.35523483457499999</v>
      </c>
      <c r="RA32" s="4">
        <v>0.34404348198611101</v>
      </c>
      <c r="RB32" s="4">
        <v>0.31586666335277802</v>
      </c>
      <c r="RC32" s="4">
        <v>0.16352167855833299</v>
      </c>
      <c r="RD32" s="4">
        <v>0.17426708862777801</v>
      </c>
      <c r="RE32" s="4">
        <v>0.517460938880555</v>
      </c>
      <c r="RF32" s="4">
        <v>0.48422012845555601</v>
      </c>
      <c r="RG32" s="4">
        <v>0.24542412799444399</v>
      </c>
      <c r="RH32" s="4">
        <v>0.34958376358333298</v>
      </c>
      <c r="RI32" s="4">
        <v>0.26852586698888897</v>
      </c>
      <c r="RJ32" s="4">
        <v>0.353943600363889</v>
      </c>
      <c r="RK32" s="4">
        <v>0.18745552998055601</v>
      </c>
      <c r="RL32" s="4">
        <v>0.25751256503055597</v>
      </c>
      <c r="RM32" s="4">
        <v>0.16111591885277801</v>
      </c>
      <c r="RN32" s="4">
        <v>0.23114605836666699</v>
      </c>
      <c r="RO32" s="4">
        <v>-0.183211340333333</v>
      </c>
      <c r="RP32" s="4">
        <v>-9.4490174263888893E-2</v>
      </c>
      <c r="RQ32" s="4">
        <v>0.26852586698888897</v>
      </c>
      <c r="RR32" s="4">
        <v>0.353943600363889</v>
      </c>
      <c r="RS32" s="4">
        <v>0.13101392441111101</v>
      </c>
      <c r="RT32" s="4">
        <v>0.123399253027778</v>
      </c>
      <c r="RU32" s="4">
        <v>8.1043558952777803E-2</v>
      </c>
      <c r="RV32" s="4">
        <v>7.1181652519444402E-2</v>
      </c>
      <c r="RW32" s="4">
        <v>5.0528836819444402E-2</v>
      </c>
      <c r="RX32" s="4">
        <v>5.2703709044444401E-2</v>
      </c>
      <c r="RY32" s="4">
        <v>0.38549964286111099</v>
      </c>
      <c r="RZ32" s="4">
        <v>0.427055992722222</v>
      </c>
      <c r="SA32" s="4">
        <v>0.41410288518888899</v>
      </c>
      <c r="SB32" s="4">
        <v>0.45509374965555599</v>
      </c>
      <c r="SC32" s="4">
        <v>-0.14966143108333299</v>
      </c>
      <c r="SD32" s="4">
        <v>-0.13269654816666701</v>
      </c>
      <c r="SE32" s="4">
        <v>0.41410288518888899</v>
      </c>
      <c r="SF32" s="4">
        <v>0.45509374965555599</v>
      </c>
      <c r="SG32" s="4">
        <v>0.25193737282500001</v>
      </c>
      <c r="SH32" s="4">
        <v>0.36725995917499998</v>
      </c>
      <c r="SI32" s="4">
        <v>0.21755879347500001</v>
      </c>
      <c r="SJ32" s="4">
        <v>0.31058215722499999</v>
      </c>
      <c r="SK32" s="4">
        <v>0.47544087662500001</v>
      </c>
      <c r="SL32" s="4">
        <v>0.38939739894999997</v>
      </c>
      <c r="SM32" s="4">
        <v>0.29859104777500001</v>
      </c>
      <c r="SN32" s="4">
        <v>0.458788557225</v>
      </c>
      <c r="SO32" s="4">
        <v>0.40725647664999998</v>
      </c>
      <c r="SP32" s="4">
        <v>0.232850253875</v>
      </c>
      <c r="SQ32" s="4">
        <v>0.34990580449999997</v>
      </c>
      <c r="SR32" s="4">
        <v>0.22645939085</v>
      </c>
      <c r="SS32" s="4">
        <v>22.42</v>
      </c>
      <c r="ST32" s="4">
        <v>21.126999999999999</v>
      </c>
      <c r="SU32" s="4">
        <v>25.062000000000001</v>
      </c>
      <c r="SV32" s="4">
        <v>36.258000000000003</v>
      </c>
      <c r="SW32" s="4">
        <v>38.033000000000001</v>
      </c>
      <c r="SX32" s="4">
        <v>23.1935</v>
      </c>
      <c r="SY32" s="4">
        <v>23.125</v>
      </c>
      <c r="SZ32" s="4">
        <v>0.3609067675</v>
      </c>
      <c r="TA32" s="4">
        <v>0.37838434250000003</v>
      </c>
      <c r="TB32" s="4">
        <v>54.521250000000002</v>
      </c>
      <c r="TC32" s="4">
        <v>56.320500000000003</v>
      </c>
      <c r="TD32" s="4">
        <v>62</v>
      </c>
      <c r="TE32" s="4">
        <f t="shared" si="74"/>
        <v>7.478749999999998</v>
      </c>
      <c r="TF32" s="4">
        <f t="shared" si="75"/>
        <v>5.6794999999999973</v>
      </c>
      <c r="TG32" s="4">
        <v>1782.9203</v>
      </c>
      <c r="TH32" s="4">
        <v>1823.782575</v>
      </c>
      <c r="TI32" s="4">
        <v>0.21133066254749999</v>
      </c>
      <c r="TJ32" s="4">
        <v>0.20851358572250001</v>
      </c>
      <c r="TK32" s="4">
        <v>0.15395312823749999</v>
      </c>
      <c r="TL32" s="4">
        <v>0.1120477764625</v>
      </c>
      <c r="TM32" s="4">
        <v>0.13443033783</v>
      </c>
      <c r="TN32" s="4">
        <v>0.127220981495</v>
      </c>
      <c r="TO32" s="4">
        <v>7.5725684697500004E-2</v>
      </c>
      <c r="TP32" s="4">
        <v>2.8760637417499998E-2</v>
      </c>
      <c r="TQ32" s="4">
        <v>5.9345013672500002E-2</v>
      </c>
      <c r="TR32" s="4">
        <v>9.8836765257500001E-2</v>
      </c>
      <c r="TS32" s="4">
        <v>0.33879595109249999</v>
      </c>
      <c r="TT32" s="4">
        <v>0.370834642735</v>
      </c>
      <c r="TU32" s="4">
        <v>0.32643806506750001</v>
      </c>
      <c r="TV32" s="4">
        <v>0.30599106340999999</v>
      </c>
      <c r="TW32" s="4">
        <v>0.13740319674500001</v>
      </c>
      <c r="TX32" s="4">
        <v>0.17617764360249999</v>
      </c>
      <c r="TY32" s="4">
        <v>0.53704781096999998</v>
      </c>
      <c r="TZ32" s="4">
        <v>0.53171220485500004</v>
      </c>
      <c r="UA32" s="4">
        <v>0.44395905525500001</v>
      </c>
      <c r="UB32" s="4">
        <v>0.77829819366249997</v>
      </c>
      <c r="UC32" s="4">
        <v>0.474532124705</v>
      </c>
      <c r="UD32" s="4">
        <v>0.79254940380750005</v>
      </c>
      <c r="UE32" s="4">
        <v>0.31852648754250001</v>
      </c>
      <c r="UF32" s="4">
        <v>0.50537614671249997</v>
      </c>
      <c r="UG32" s="4">
        <v>0.27868933064750001</v>
      </c>
      <c r="UH32" s="4">
        <v>0.46190045037249999</v>
      </c>
      <c r="UI32" s="4">
        <v>-0.14027634882500001</v>
      </c>
      <c r="UJ32" s="4">
        <v>-5.4425443992500003E-2</v>
      </c>
      <c r="UK32" s="4">
        <v>0.474532124705</v>
      </c>
      <c r="UL32" s="4">
        <v>0.79254940380750005</v>
      </c>
      <c r="UM32" s="4">
        <v>0.14367467313749999</v>
      </c>
      <c r="UN32" s="4">
        <v>0.133680968575</v>
      </c>
      <c r="UO32" s="4">
        <v>8.9401015415000007E-2</v>
      </c>
      <c r="UP32" s="4">
        <v>7.9440005267500002E-2</v>
      </c>
      <c r="UQ32" s="4">
        <v>5.5036844387499999E-2</v>
      </c>
      <c r="UR32" s="4">
        <v>5.4875675370000002E-2</v>
      </c>
      <c r="US32" s="4">
        <v>0.3821700300825</v>
      </c>
      <c r="UT32" s="4">
        <v>0.41165645284000002</v>
      </c>
      <c r="UU32" s="4">
        <v>0.41466970273249998</v>
      </c>
      <c r="UV32" s="4">
        <v>0.44130832274749998</v>
      </c>
      <c r="UW32" s="4">
        <v>-0.16371129167500001</v>
      </c>
      <c r="UX32" s="4">
        <v>-0.146792655775</v>
      </c>
      <c r="UY32" s="4">
        <v>0.41466970273249998</v>
      </c>
      <c r="UZ32" s="4">
        <v>0.44130832274749998</v>
      </c>
      <c r="VA32" s="4">
        <v>0.22633120929268299</v>
      </c>
      <c r="VB32" s="4">
        <v>0.33227515824390202</v>
      </c>
      <c r="VC32" s="4">
        <v>0.20387244295121901</v>
      </c>
      <c r="VD32" s="4">
        <v>0.27800995019512198</v>
      </c>
      <c r="VE32" s="4">
        <v>0.460700329170732</v>
      </c>
      <c r="VF32" s="4">
        <v>0.395438446658537</v>
      </c>
      <c r="VG32" s="4">
        <v>0.27041495087804901</v>
      </c>
      <c r="VH32" s="4">
        <v>0.47302586268292701</v>
      </c>
      <c r="VI32" s="4">
        <v>0.40726237534146298</v>
      </c>
      <c r="VJ32" s="4">
        <v>0.20942729541463401</v>
      </c>
      <c r="VK32" s="4">
        <v>0.305886374170732</v>
      </c>
      <c r="VL32" s="4">
        <v>0.205415997243902</v>
      </c>
      <c r="VM32" s="4">
        <v>32.479999999999997</v>
      </c>
      <c r="VN32" s="4">
        <v>31.334390243902501</v>
      </c>
      <c r="VO32" s="4">
        <v>15.1031707317073</v>
      </c>
      <c r="VP32" s="4">
        <v>38.010243902439001</v>
      </c>
      <c r="VQ32" s="4">
        <v>39.320975609756097</v>
      </c>
      <c r="VR32" s="4">
        <v>34.08</v>
      </c>
      <c r="VS32" s="4">
        <v>34.159512195121998</v>
      </c>
      <c r="VT32" s="4">
        <v>0.107843943170732</v>
      </c>
      <c r="VU32" s="4">
        <v>0.12969024780487801</v>
      </c>
      <c r="VV32" s="4">
        <v>53.351219512195101</v>
      </c>
      <c r="VW32" s="4">
        <v>50.3765853658536</v>
      </c>
      <c r="VX32" s="4">
        <v>68.099999999999994</v>
      </c>
      <c r="VY32" s="4">
        <f t="shared" si="76"/>
        <v>14.748780487804893</v>
      </c>
      <c r="VZ32" s="4">
        <f t="shared" si="77"/>
        <v>17.723414634146394</v>
      </c>
      <c r="WA32" s="4">
        <f t="shared" si="78"/>
        <v>16.236097560975644</v>
      </c>
      <c r="WB32" s="4">
        <v>1756.36595121951</v>
      </c>
      <c r="WC32" s="4">
        <v>1688.8571219512201</v>
      </c>
      <c r="WD32" s="4">
        <v>0.27206806245121901</v>
      </c>
      <c r="WE32" s="4">
        <v>0.245456871068293</v>
      </c>
      <c r="WF32" s="4">
        <v>0.20192869134878</v>
      </c>
      <c r="WG32" s="4">
        <v>0.17338799018780501</v>
      </c>
      <c r="WH32" s="4">
        <v>0.214254832280488</v>
      </c>
      <c r="WI32" s="4">
        <v>0.16048132676829299</v>
      </c>
      <c r="WJ32" s="4">
        <f t="shared" si="79"/>
        <v>0.1873680795243905</v>
      </c>
      <c r="WK32" s="4">
        <v>0.142330521190244</v>
      </c>
      <c r="WL32" s="4">
        <v>8.6212038682926803E-2</v>
      </c>
      <c r="WM32" s="4">
        <v>7.4353153921951201E-2</v>
      </c>
      <c r="WN32" s="4">
        <v>7.5442721521951195E-2</v>
      </c>
      <c r="WO32" s="4">
        <v>0.393872286768293</v>
      </c>
      <c r="WP32" s="4">
        <v>0.38452067794877998</v>
      </c>
      <c r="WQ32" s="4">
        <v>0.38571933100975597</v>
      </c>
      <c r="WR32" s="4">
        <v>0.33927085769024401</v>
      </c>
      <c r="WS32" s="4">
        <v>0.13652916577561</v>
      </c>
      <c r="WT32" s="4">
        <v>0.15373991388292699</v>
      </c>
      <c r="WU32" s="4">
        <v>0.75165250196097599</v>
      </c>
      <c r="WV32" s="4">
        <v>0.66038577213170702</v>
      </c>
      <c r="WW32" s="4">
        <v>0.34896198032439002</v>
      </c>
      <c r="WX32" s="4">
        <v>0.458770643031707</v>
      </c>
      <c r="WY32" s="4">
        <v>0.39342549638048802</v>
      </c>
      <c r="WZ32" s="4">
        <v>0.48864713313170699</v>
      </c>
      <c r="XA32" s="4">
        <v>0.32155666916829301</v>
      </c>
      <c r="XB32" s="4">
        <v>0.33869367586585403</v>
      </c>
      <c r="XC32" s="4">
        <v>0.27180657822439003</v>
      </c>
      <c r="XD32" s="4">
        <v>0.29517348451219499</v>
      </c>
      <c r="XE32" s="4">
        <v>-0.24803048382926801</v>
      </c>
      <c r="XF32" s="4">
        <v>-0.156058130502439</v>
      </c>
      <c r="XG32" s="4">
        <v>0.39342549638048802</v>
      </c>
      <c r="XH32" s="4">
        <v>0.48864713313170699</v>
      </c>
      <c r="XI32" s="4">
        <v>0.247796823351219</v>
      </c>
      <c r="XJ32" s="4">
        <v>0.215823509814634</v>
      </c>
      <c r="XK32" s="4">
        <v>0.16362328544877999</v>
      </c>
      <c r="XL32" s="4">
        <v>0.12924599818292701</v>
      </c>
      <c r="XM32" s="4">
        <v>8.8271217029268295E-2</v>
      </c>
      <c r="XN32" s="4">
        <v>8.9478313131707302E-2</v>
      </c>
      <c r="XO32" s="4">
        <v>0.35690898607561</v>
      </c>
      <c r="XP32" s="4">
        <v>0.41782790266097602</v>
      </c>
      <c r="XQ32" s="4">
        <v>0.40984415142439001</v>
      </c>
      <c r="XR32" s="4">
        <v>0.46711173141219497</v>
      </c>
      <c r="XS32" s="4">
        <v>-0.27912415802439</v>
      </c>
      <c r="XT32" s="4">
        <v>-0.22706473560975601</v>
      </c>
      <c r="XU32" s="4">
        <v>0.40984415142439001</v>
      </c>
      <c r="XV32" s="4">
        <v>0.46711173141219497</v>
      </c>
      <c r="XW32" s="4">
        <v>0.180884765378378</v>
      </c>
      <c r="XX32" s="4">
        <v>0.23166253897297301</v>
      </c>
      <c r="XY32" s="4">
        <v>0.161204174459459</v>
      </c>
      <c r="XZ32" s="4">
        <v>0.204107892783784</v>
      </c>
      <c r="YA32" s="4">
        <v>0.43468888662162197</v>
      </c>
      <c r="YB32" s="4">
        <v>0.33413897278378402</v>
      </c>
      <c r="YC32" s="4">
        <v>0.19935188921621599</v>
      </c>
      <c r="YD32" s="4">
        <v>0.45354454935135102</v>
      </c>
      <c r="YE32" s="4">
        <v>0.35660445289189202</v>
      </c>
      <c r="YF32" s="4">
        <v>0.16401690540540501</v>
      </c>
      <c r="YG32" s="4">
        <v>0.204044678945946</v>
      </c>
      <c r="YH32" s="4">
        <v>0.15740593527027</v>
      </c>
      <c r="YI32" s="4">
        <v>0.133297297297297</v>
      </c>
      <c r="YJ32" s="4">
        <v>0.17716216216216199</v>
      </c>
      <c r="YK32" s="4">
        <v>7.8E-2</v>
      </c>
      <c r="YL32" s="4">
        <v>0.141054054054054</v>
      </c>
      <c r="YM32" s="4">
        <v>0.19235135135135101</v>
      </c>
      <c r="YN32" s="4">
        <v>7.0270270270270302E-2</v>
      </c>
      <c r="YO32" s="4">
        <v>0.133135135135135</v>
      </c>
      <c r="YP32" s="4">
        <v>0.17613513513513501</v>
      </c>
      <c r="YQ32" s="4">
        <v>7.9243243243243305E-2</v>
      </c>
      <c r="YR32" s="4">
        <v>0.14083783783783799</v>
      </c>
      <c r="YS32" s="4">
        <v>0.19154054054054101</v>
      </c>
      <c r="YT32" s="4">
        <v>6.9270270270270301E-2</v>
      </c>
      <c r="YU32" s="4">
        <v>32.468108108108098</v>
      </c>
      <c r="YV32" s="4">
        <v>31.0664864864865</v>
      </c>
      <c r="YW32" s="4">
        <v>16.518378378378401</v>
      </c>
      <c r="YX32" s="4">
        <v>32.979189189189199</v>
      </c>
      <c r="YY32" s="4">
        <v>35.224864864864898</v>
      </c>
      <c r="YZ32" s="4">
        <v>33.56</v>
      </c>
      <c r="ZA32" s="4">
        <v>33.56</v>
      </c>
      <c r="ZB32" s="4">
        <v>-1.21716870540541E-2</v>
      </c>
      <c r="ZC32" s="4">
        <v>4.3122540243243197E-2</v>
      </c>
      <c r="ZD32" s="4">
        <v>58.864864864864899</v>
      </c>
      <c r="ZE32" s="4">
        <v>54.289459459459501</v>
      </c>
      <c r="ZF32" s="4">
        <v>80.900000000000006</v>
      </c>
      <c r="ZG32" s="4">
        <f t="shared" si="80"/>
        <v>22.035135135135107</v>
      </c>
      <c r="ZH32" s="4">
        <f t="shared" si="81"/>
        <v>26.610540540540505</v>
      </c>
      <c r="ZI32" s="4">
        <v>1881.5264864864901</v>
      </c>
      <c r="ZJ32" s="4">
        <v>1777.6687297297301</v>
      </c>
      <c r="ZK32" s="4">
        <v>0.38734469295405399</v>
      </c>
      <c r="ZL32" s="4">
        <v>0.35519294783243299</v>
      </c>
      <c r="ZM32" s="4">
        <v>0.28241221482162199</v>
      </c>
      <c r="ZN32" s="4">
        <v>0.240170309459459</v>
      </c>
      <c r="ZO32" s="4">
        <v>0.378437200872973</v>
      </c>
      <c r="ZP32" s="4">
        <v>0.299998247508108</v>
      </c>
      <c r="ZQ32" s="4">
        <v>0.27264647847027002</v>
      </c>
      <c r="ZR32" s="4">
        <v>0.18068582737297301</v>
      </c>
      <c r="ZS32" s="4">
        <v>0.118544569435135</v>
      </c>
      <c r="ZT32" s="4">
        <v>0.12726299827297299</v>
      </c>
      <c r="ZU32" s="4">
        <v>0.48289058114594602</v>
      </c>
      <c r="ZV32" s="4">
        <v>0.45364929535675702</v>
      </c>
      <c r="ZW32" s="4">
        <v>0.46703918777026998</v>
      </c>
      <c r="ZX32" s="4">
        <v>0.40707391029189199</v>
      </c>
      <c r="ZY32" s="4">
        <v>0.117286283705405</v>
      </c>
      <c r="ZZ32" s="4">
        <v>0.11721636407027</v>
      </c>
      <c r="AAA32" s="4">
        <v>1.2856245534864901</v>
      </c>
      <c r="AAB32" s="4">
        <v>1.14495103534595</v>
      </c>
      <c r="AAC32" s="4">
        <v>0.31457393384864901</v>
      </c>
      <c r="AAD32" s="4">
        <v>0.409978133910811</v>
      </c>
      <c r="AAE32" s="4">
        <v>0.386508906613514</v>
      </c>
      <c r="AAF32" s="4">
        <v>0.46741674219729701</v>
      </c>
      <c r="AAG32" s="4">
        <v>0.37856031184864902</v>
      </c>
      <c r="AAH32" s="4">
        <v>0.40859759931891898</v>
      </c>
      <c r="AAI32" s="4">
        <v>0.305558689413514</v>
      </c>
      <c r="AAJ32" s="4">
        <v>0.34243306911081101</v>
      </c>
      <c r="AAK32" s="4">
        <v>-0.42640717681081097</v>
      </c>
      <c r="AAL32" s="4">
        <v>-0.30210886732432402</v>
      </c>
      <c r="AAM32" s="4">
        <v>0.64085533272702699</v>
      </c>
      <c r="AAN32" s="4">
        <v>1.1343483047729701</v>
      </c>
      <c r="AAO32" s="4">
        <v>0.46402971767027001</v>
      </c>
      <c r="AAP32" s="4">
        <v>0.38149907857297299</v>
      </c>
      <c r="AAQ32" s="4">
        <v>0.33816228009729699</v>
      </c>
      <c r="AAR32" s="4">
        <v>0.258691210567568</v>
      </c>
      <c r="AAS32" s="4">
        <v>0.15156862442702701</v>
      </c>
      <c r="AAT32" s="4">
        <v>0.13845629449729699</v>
      </c>
      <c r="AAU32" s="4">
        <v>0.327136158916216</v>
      </c>
      <c r="AAV32" s="4">
        <v>0.36669884938108099</v>
      </c>
      <c r="AAW32" s="4">
        <v>0.41573628714054101</v>
      </c>
      <c r="AAX32" s="4">
        <v>0.44541760812432402</v>
      </c>
      <c r="AAY32" s="4">
        <v>-0.50182352100000005</v>
      </c>
      <c r="AAZ32" s="4">
        <v>-0.40575399672973</v>
      </c>
      <c r="ABA32" s="4">
        <v>0.71425678719459496</v>
      </c>
      <c r="ABB32" s="4">
        <v>0.80709800760540595</v>
      </c>
      <c r="ABC32" s="4">
        <v>0.15146630371428599</v>
      </c>
      <c r="ABD32" s="4">
        <v>0.14754224271428601</v>
      </c>
      <c r="ABE32" s="4">
        <v>0.121460827214286</v>
      </c>
      <c r="ABF32" s="4">
        <v>0.15768506873809501</v>
      </c>
      <c r="ABG32" s="4">
        <v>0.50242691671428596</v>
      </c>
      <c r="ABH32" s="4">
        <v>0.3500379435</v>
      </c>
      <c r="ABI32" s="4">
        <v>0.14710714285714299</v>
      </c>
      <c r="ABJ32" s="4">
        <v>0.50020370821428595</v>
      </c>
      <c r="ABK32" s="4">
        <v>0.33752587992857103</v>
      </c>
      <c r="ABL32" s="4">
        <v>0.133888554428571</v>
      </c>
      <c r="ABM32" s="4">
        <v>0.121712757261905</v>
      </c>
      <c r="ABN32" s="4">
        <v>0.131599791214286</v>
      </c>
      <c r="ABO32" s="4">
        <v>0.122047619047619</v>
      </c>
      <c r="ABP32" s="4">
        <v>0.183285714285714</v>
      </c>
      <c r="ABQ32" s="4">
        <v>4.2404761904761903E-2</v>
      </c>
      <c r="ABR32" s="4">
        <v>0.13357142857142901</v>
      </c>
      <c r="ABS32" s="4">
        <v>0.20661904761904801</v>
      </c>
      <c r="ABT32" s="4">
        <v>3.7880952380952397E-2</v>
      </c>
      <c r="ABU32" s="4">
        <v>0.121047619047619</v>
      </c>
      <c r="ABV32" s="4">
        <v>0.18319047619047599</v>
      </c>
      <c r="ABW32" s="4">
        <v>4.3023809523809499E-2</v>
      </c>
      <c r="ABX32" s="4">
        <v>0.13435714285714301</v>
      </c>
      <c r="ABY32" s="4">
        <v>0.202619047619048</v>
      </c>
      <c r="ABZ32" s="4">
        <v>3.8785714285714298E-2</v>
      </c>
      <c r="ACA32" s="4">
        <v>31.218571428571401</v>
      </c>
      <c r="ACB32" s="4">
        <v>30.2957142857143</v>
      </c>
      <c r="ACC32" s="4">
        <v>17.968095238095199</v>
      </c>
      <c r="ACD32" s="4">
        <v>27.8814285714286</v>
      </c>
      <c r="ACE32" s="4">
        <v>28.7304761904762</v>
      </c>
      <c r="ACF32" s="4">
        <v>31.7107142857143</v>
      </c>
      <c r="ACG32" s="4">
        <v>31.802142857142901</v>
      </c>
      <c r="ACH32" s="4">
        <v>-9.6179666428571398E-2</v>
      </c>
      <c r="ACI32" s="4">
        <v>-6.9970107000000004E-2</v>
      </c>
      <c r="ACJ32" s="4">
        <v>55.958571428571403</v>
      </c>
      <c r="ACK32" s="4">
        <v>50.9342857142857</v>
      </c>
      <c r="ACL32" s="4">
        <v>97.1</v>
      </c>
      <c r="ACM32" s="4">
        <f t="shared" si="82"/>
        <v>41.141428571428591</v>
      </c>
      <c r="ACN32" s="4">
        <f t="shared" si="83"/>
        <v>46.165714285714294</v>
      </c>
      <c r="ACO32" s="4">
        <f t="shared" si="84"/>
        <v>43.653571428571439</v>
      </c>
      <c r="ACP32" s="4">
        <v>1776.6085476190499</v>
      </c>
      <c r="ACQ32" s="4">
        <v>1662.5547142857099</v>
      </c>
      <c r="ACR32" s="4">
        <v>0.54278463273333299</v>
      </c>
      <c r="ACS32" s="4">
        <v>0.51776137219999996</v>
      </c>
      <c r="ACT32" s="4">
        <v>0.39109098671666698</v>
      </c>
      <c r="ACU32" s="4">
        <v>0.37657114898333299</v>
      </c>
      <c r="ACV32" s="4">
        <v>0.606337867730952</v>
      </c>
      <c r="ACW32" s="4">
        <v>0.541961429690476</v>
      </c>
      <c r="ACX32" s="4">
        <v>0.46867984838809501</v>
      </c>
      <c r="ACY32" s="4">
        <v>0.40561627233095199</v>
      </c>
      <c r="ACZ32" s="4">
        <v>0.193432107395238</v>
      </c>
      <c r="ADA32" s="4">
        <v>0.176546641464286</v>
      </c>
      <c r="ADB32" s="4">
        <v>0.58119044996428604</v>
      </c>
      <c r="ADC32" s="4">
        <v>0.60710657605714302</v>
      </c>
      <c r="ADD32" s="4">
        <v>0.57570833574047597</v>
      </c>
      <c r="ADE32" s="4">
        <v>0.53295834499047601</v>
      </c>
      <c r="ADF32" s="4">
        <v>5.5717931940476202E-2</v>
      </c>
      <c r="ADG32" s="4">
        <v>0.12961468997381001</v>
      </c>
      <c r="ADH32" s="4">
        <v>2.4104575732095199</v>
      </c>
      <c r="ADI32" s="4">
        <v>2.2017942148333298</v>
      </c>
      <c r="ADJ32" s="4">
        <v>0.32032500256428598</v>
      </c>
      <c r="ADK32" s="4">
        <v>0.32424106749285703</v>
      </c>
      <c r="ADL32" s="4">
        <v>0.43021446013095199</v>
      </c>
      <c r="ADM32" s="4">
        <v>0.42148246389285698</v>
      </c>
      <c r="ADN32" s="4">
        <v>0.46103413715476199</v>
      </c>
      <c r="ADO32" s="4">
        <v>0.43271783428095201</v>
      </c>
      <c r="ADP32" s="4">
        <v>0.357047373557143</v>
      </c>
      <c r="ADQ32" s="4">
        <v>0.33756289942142897</v>
      </c>
      <c r="ADR32" s="4">
        <v>-0.63620341976190498</v>
      </c>
      <c r="ADS32" s="4">
        <v>-0.57372799609523795</v>
      </c>
      <c r="ADT32" s="4">
        <v>0.759714644016667</v>
      </c>
      <c r="ADU32" s="4">
        <v>0.77931894993809503</v>
      </c>
      <c r="ADV32" s="4">
        <v>0.67792861201666699</v>
      </c>
      <c r="ADW32" s="4">
        <v>0.61552759578333305</v>
      </c>
      <c r="ADX32" s="4">
        <v>0.551620866614286</v>
      </c>
      <c r="ADY32" s="4">
        <v>0.47851541060952402</v>
      </c>
      <c r="ADZ32" s="4">
        <v>0.20652918366428599</v>
      </c>
      <c r="AEA32" s="4">
        <v>0.19975464239285701</v>
      </c>
      <c r="AEB32" s="4">
        <v>0.305412446338095</v>
      </c>
      <c r="AEC32" s="4">
        <v>0.32531822077618999</v>
      </c>
      <c r="AED32" s="4">
        <v>0.424257664604762</v>
      </c>
      <c r="AEE32" s="4">
        <v>0.43808831450476199</v>
      </c>
      <c r="AEF32" s="4">
        <v>-0.70718691821428603</v>
      </c>
      <c r="AEG32" s="4">
        <v>-0.64192375071428598</v>
      </c>
      <c r="AEH32" s="4">
        <v>0.73853315937142905</v>
      </c>
      <c r="AEI32" s="4">
        <v>0.78132186090476197</v>
      </c>
      <c r="AEJ32" s="4">
        <v>0.14605290109302299</v>
      </c>
      <c r="AEK32" s="4">
        <v>0.13379149776744201</v>
      </c>
      <c r="AEL32" s="4">
        <v>0.117196696581395</v>
      </c>
      <c r="AEM32" s="4">
        <v>0.14440401741860501</v>
      </c>
      <c r="AEN32" s="4">
        <v>0.47452221872092998</v>
      </c>
      <c r="AEO32" s="4">
        <v>0.32625908804651199</v>
      </c>
      <c r="AEP32" s="4">
        <v>0.138689838976744</v>
      </c>
      <c r="AEQ32" s="4">
        <v>0.49681152725581401</v>
      </c>
      <c r="AER32" s="4">
        <v>0.33644196683720901</v>
      </c>
      <c r="AES32" s="4">
        <v>0.13190647967441901</v>
      </c>
      <c r="AET32" s="4">
        <v>0.10790456265116299</v>
      </c>
      <c r="AEU32" s="4">
        <v>0.123243765976744</v>
      </c>
      <c r="AEV32" s="4">
        <v>0.121255813953488</v>
      </c>
      <c r="AEW32" s="4">
        <v>0.187209302325581</v>
      </c>
      <c r="AEX32" s="4">
        <v>3.8534883720930203E-2</v>
      </c>
      <c r="AEY32" s="4">
        <v>0.13846511627906999</v>
      </c>
      <c r="AEZ32" s="4">
        <v>0.21774418604651199</v>
      </c>
      <c r="AFA32" s="4">
        <v>3.3093023255814001E-2</v>
      </c>
      <c r="AFB32" s="4">
        <v>0.12076744186046499</v>
      </c>
      <c r="AFC32" s="4">
        <v>0.18839534883720899</v>
      </c>
      <c r="AFD32" s="4">
        <v>3.87441860465116E-2</v>
      </c>
      <c r="AFE32" s="4">
        <v>0.139348837209302</v>
      </c>
      <c r="AFF32" s="4">
        <v>0.21453488372092999</v>
      </c>
      <c r="AFG32" s="4">
        <v>3.31395348837209E-2</v>
      </c>
      <c r="AFH32" s="4">
        <v>31.4427906976745</v>
      </c>
      <c r="AFI32" s="4">
        <v>33.611162790697698</v>
      </c>
      <c r="AFJ32" s="4">
        <v>16.8041860465116</v>
      </c>
      <c r="AFK32" s="4">
        <v>30.1569767441861</v>
      </c>
      <c r="AFL32" s="4">
        <v>31.997906976744201</v>
      </c>
      <c r="AFM32" s="4">
        <v>36</v>
      </c>
      <c r="AFN32" s="4">
        <v>36.088372093023203</v>
      </c>
      <c r="AFO32" s="4">
        <v>-0.14734860418604701</v>
      </c>
      <c r="AFP32" s="4">
        <v>-9.3513782627906994E-2</v>
      </c>
      <c r="AFQ32" s="4">
        <v>60.859767441860498</v>
      </c>
      <c r="AFR32" s="4">
        <v>53.616744186046503</v>
      </c>
      <c r="AFS32" s="4">
        <v>101.2</v>
      </c>
      <c r="AFT32" s="4">
        <f t="shared" si="85"/>
        <v>40.340232558139505</v>
      </c>
      <c r="AFU32" s="4">
        <f t="shared" si="86"/>
        <v>47.5832558139535</v>
      </c>
      <c r="AFV32" s="4">
        <f t="shared" si="87"/>
        <v>43.961744186046502</v>
      </c>
      <c r="AFW32" s="4">
        <v>1926.8376511627901</v>
      </c>
      <c r="AFX32" s="4">
        <v>1762.3880697674399</v>
      </c>
      <c r="AFY32" s="4">
        <v>0.56148957805814004</v>
      </c>
      <c r="AFZ32" s="4">
        <v>0.52800698753953501</v>
      </c>
      <c r="AGA32" s="4">
        <v>0.41479669072558101</v>
      </c>
      <c r="AGB32" s="4">
        <v>0.38319458341860502</v>
      </c>
      <c r="AGC32" s="4">
        <v>0.64186350623953503</v>
      </c>
      <c r="AGD32" s="4">
        <v>0.55532430105581398</v>
      </c>
      <c r="AGE32" s="4">
        <f t="shared" si="88"/>
        <v>0.59859390364767451</v>
      </c>
      <c r="AGF32" s="4">
        <v>0.51386422053720904</v>
      </c>
      <c r="AGG32" s="4">
        <v>0.41595376894651198</v>
      </c>
      <c r="AGH32" s="4">
        <v>0.19187887966279099</v>
      </c>
      <c r="AGI32" s="4">
        <v>0.182877678416279</v>
      </c>
      <c r="AGJ32" s="4">
        <v>0.60081183228372104</v>
      </c>
      <c r="AGK32" s="4">
        <v>0.59941685848604698</v>
      </c>
      <c r="AGL32" s="4">
        <v>0.57861802699999998</v>
      </c>
      <c r="AGM32" s="4">
        <v>0.52448603767674395</v>
      </c>
      <c r="AGN32" s="4">
        <v>5.8970671953488402E-2</v>
      </c>
      <c r="AGO32" s="4">
        <v>0.10400653795813999</v>
      </c>
      <c r="AGP32" s="4">
        <v>2.5912724175162798</v>
      </c>
      <c r="AGQ32" s="4">
        <v>2.3011997884511599</v>
      </c>
      <c r="AGR32" s="4">
        <v>0.299489434609302</v>
      </c>
      <c r="AGS32" s="4">
        <v>0.327953482490698</v>
      </c>
      <c r="AGT32" s="4">
        <v>0.41195789626976698</v>
      </c>
      <c r="AGU32" s="4">
        <v>0.42785570039999998</v>
      </c>
      <c r="AGV32" s="4">
        <v>0.44772987637907002</v>
      </c>
      <c r="AGW32" s="4">
        <v>0.44091781952093001</v>
      </c>
      <c r="AGX32" s="4">
        <v>0.34209620246511602</v>
      </c>
      <c r="AGY32" s="4">
        <v>0.34345209936976701</v>
      </c>
      <c r="AGZ32" s="4">
        <v>-0.67761466369767498</v>
      </c>
      <c r="AHA32" s="4">
        <v>-0.584082593651163</v>
      </c>
      <c r="AHB32" s="4">
        <v>0.70423093955581395</v>
      </c>
      <c r="AHC32" s="4">
        <v>0.79491359220697699</v>
      </c>
      <c r="AHD32" s="4">
        <v>0.73010455773488403</v>
      </c>
      <c r="AHE32" s="4">
        <v>0.65111955943720901</v>
      </c>
      <c r="AHF32" s="4">
        <v>0.61251258936744202</v>
      </c>
      <c r="AHG32" s="4">
        <v>0.51342388729767496</v>
      </c>
      <c r="AHH32" s="4">
        <v>0.21617942546046501</v>
      </c>
      <c r="AHI32" s="4">
        <v>0.21325196860930201</v>
      </c>
      <c r="AHJ32" s="4">
        <v>0.29637039291395301</v>
      </c>
      <c r="AHK32" s="4">
        <v>0.32819841130697702</v>
      </c>
      <c r="AHL32" s="4">
        <v>0.42136158712558103</v>
      </c>
      <c r="AHM32" s="4">
        <v>0.44608641907441898</v>
      </c>
      <c r="AHN32" s="4">
        <v>-0.75751476334883705</v>
      </c>
      <c r="AHO32" s="4">
        <v>-0.67331431844185996</v>
      </c>
      <c r="AHP32" s="4">
        <v>0.72937459860930198</v>
      </c>
      <c r="AHQ32" s="4">
        <v>0.80752219577441897</v>
      </c>
      <c r="AHR32" s="4">
        <v>0.12518649310869601</v>
      </c>
      <c r="AHS32" s="4">
        <v>9.5346985760869502E-2</v>
      </c>
      <c r="AHT32" s="4">
        <v>9.4362377652173896E-2</v>
      </c>
      <c r="AHU32" s="4">
        <v>0.111218437934783</v>
      </c>
      <c r="AHV32" s="4">
        <v>0.47449765452173898</v>
      </c>
      <c r="AHW32" s="4">
        <v>0.31284235491304302</v>
      </c>
      <c r="AHX32" s="4">
        <v>0.111536983086957</v>
      </c>
      <c r="AHY32" s="4">
        <v>0.52039879736956496</v>
      </c>
      <c r="AHZ32" s="4">
        <v>0.325326333826087</v>
      </c>
      <c r="AIA32" s="4">
        <v>0.118434381608696</v>
      </c>
      <c r="AIB32" s="4">
        <v>8.3579803760869598E-2</v>
      </c>
      <c r="AIC32" s="4">
        <v>0.104062224717391</v>
      </c>
      <c r="AID32" s="4">
        <v>0.11571739130434799</v>
      </c>
      <c r="AIE32" s="4">
        <v>0.19358695652173899</v>
      </c>
      <c r="AIF32" s="4">
        <v>2.38478260869565E-2</v>
      </c>
      <c r="AIG32" s="4">
        <v>0.13091304347826099</v>
      </c>
      <c r="AIH32" s="4">
        <v>0.22082608695652201</v>
      </c>
      <c r="AII32" s="4">
        <v>2.3282608695652199E-2</v>
      </c>
      <c r="AIJ32" s="4">
        <v>0.113847826086957</v>
      </c>
      <c r="AIK32" s="4">
        <v>0.19241304347826099</v>
      </c>
      <c r="AIL32" s="4">
        <v>2.4E-2</v>
      </c>
      <c r="AIM32" s="4">
        <v>0.13326086956521699</v>
      </c>
      <c r="AIN32" s="4">
        <v>0.21834782608695699</v>
      </c>
      <c r="AIO32" s="4">
        <v>2.42826086956522E-2</v>
      </c>
      <c r="AIP32" s="4">
        <v>29.38</v>
      </c>
      <c r="AIQ32" s="4">
        <v>26.4982608695652</v>
      </c>
      <c r="AIR32" s="4">
        <v>16.361956521739099</v>
      </c>
      <c r="AIS32" s="4">
        <v>25.202826086956499</v>
      </c>
      <c r="AIT32" s="4">
        <v>25.670652173912998</v>
      </c>
      <c r="AIU32" s="4">
        <v>29.116956521739102</v>
      </c>
      <c r="AIV32" s="4">
        <v>29.19</v>
      </c>
      <c r="AIW32" s="4">
        <v>-9.6748862391304299E-2</v>
      </c>
      <c r="AIX32" s="4">
        <v>-7.9095252826086995E-2</v>
      </c>
      <c r="AIY32" s="4">
        <v>59.988043478260899</v>
      </c>
      <c r="AIZ32" s="4">
        <v>54.2702173913043</v>
      </c>
      <c r="AJA32" s="4">
        <v>116</v>
      </c>
      <c r="AJB32" s="4">
        <f t="shared" si="89"/>
        <v>56.011956521739101</v>
      </c>
      <c r="AJC32" s="4">
        <f t="shared" si="90"/>
        <v>61.7297826086957</v>
      </c>
      <c r="AJD32" s="4">
        <f t="shared" si="91"/>
        <v>58.870869565217404</v>
      </c>
      <c r="AJE32" s="4">
        <v>1907.03623913044</v>
      </c>
      <c r="AJF32" s="4">
        <v>1777.22604347826</v>
      </c>
      <c r="AJG32" s="4">
        <v>0.64460896649130495</v>
      </c>
      <c r="AJH32" s="4">
        <v>0.61497227426521694</v>
      </c>
      <c r="AJI32" s="4">
        <v>0.48730082018913001</v>
      </c>
      <c r="AJJ32" s="4">
        <v>0.470501936528261</v>
      </c>
      <c r="AJK32" s="4">
        <v>0.72063385386739098</v>
      </c>
      <c r="AJL32" s="4">
        <v>0.66002586603695601</v>
      </c>
      <c r="AJM32" s="4">
        <f t="shared" si="92"/>
        <v>0.69032985995217344</v>
      </c>
      <c r="AJN32" s="4">
        <v>0.58885839663478301</v>
      </c>
      <c r="AJO32" s="4">
        <v>0.52784046589565203</v>
      </c>
      <c r="AJP32" s="4">
        <v>0.23003749185217401</v>
      </c>
      <c r="AJQ32" s="4">
        <v>0.20355315518043501</v>
      </c>
      <c r="AJR32" s="4">
        <v>0.66434390441521696</v>
      </c>
      <c r="AJS32" s="4">
        <v>0.66348207258695702</v>
      </c>
      <c r="AJT32" s="4">
        <v>0.62699357215652196</v>
      </c>
      <c r="AJU32" s="4">
        <v>0.57731247210869596</v>
      </c>
      <c r="AJV32" s="4">
        <v>3.5015263247826098E-2</v>
      </c>
      <c r="AJW32" s="4">
        <v>8.2521028297826093E-2</v>
      </c>
      <c r="AJX32" s="4">
        <v>3.6667717171369598</v>
      </c>
      <c r="AJY32" s="4">
        <v>3.2698382920478299</v>
      </c>
      <c r="AJZ32" s="4">
        <v>0.31967334420434801</v>
      </c>
      <c r="AKA32" s="4">
        <v>0.30809389792826097</v>
      </c>
      <c r="AKB32" s="4">
        <v>0.44665426111304402</v>
      </c>
      <c r="AKC32" s="4">
        <v>0.42009590704999999</v>
      </c>
      <c r="AKD32" s="4">
        <v>0.47700270753912999</v>
      </c>
      <c r="AKE32" s="4">
        <v>0.43758777610217398</v>
      </c>
      <c r="AKF32" s="4">
        <v>0.35697971214347801</v>
      </c>
      <c r="AKG32" s="4">
        <v>0.32928296518912997</v>
      </c>
      <c r="AKH32" s="4">
        <v>-0.74005886067391302</v>
      </c>
      <c r="AKI32" s="4">
        <v>-0.688079624130435</v>
      </c>
      <c r="AKJ32" s="4">
        <v>0.81049986606956503</v>
      </c>
      <c r="AKK32" s="4">
        <v>0.778573259176087</v>
      </c>
      <c r="AKL32" s="4">
        <v>0.80031221767173899</v>
      </c>
      <c r="AKM32" s="4">
        <v>0.77330927186739096</v>
      </c>
      <c r="AKN32" s="4">
        <v>0.69133582095652202</v>
      </c>
      <c r="AKO32" s="4">
        <v>0.65068062898043499</v>
      </c>
      <c r="AKP32" s="4">
        <v>0.2474775545</v>
      </c>
      <c r="AKQ32" s="4">
        <v>0.25205292442608701</v>
      </c>
      <c r="AKR32" s="4">
        <f t="shared" si="93"/>
        <v>0.24976523946304352</v>
      </c>
      <c r="AKS32" s="4">
        <v>0.309274729602174</v>
      </c>
      <c r="AKT32" s="4">
        <v>0.32600259430869599</v>
      </c>
      <c r="AKU32" s="4">
        <v>0.446129424728261</v>
      </c>
      <c r="AKV32" s="4">
        <v>0.46152184151304299</v>
      </c>
      <c r="AKW32" s="4">
        <v>-0.81607517680434805</v>
      </c>
      <c r="AKX32" s="4">
        <v>-0.785990899847826</v>
      </c>
      <c r="AKY32" s="4">
        <v>0.80717718629565205</v>
      </c>
      <c r="AKZ32" s="4">
        <v>0.85906713203478202</v>
      </c>
      <c r="ALA32" s="4">
        <v>9.5408414666666705E-2</v>
      </c>
      <c r="ALB32" s="4">
        <v>6.2695782627450999E-2</v>
      </c>
      <c r="ALC32" s="4">
        <v>7.8110158686274495E-2</v>
      </c>
      <c r="ALD32" s="4">
        <v>8.3993175078431404E-2</v>
      </c>
      <c r="ALE32" s="4">
        <v>0.45708138668627402</v>
      </c>
      <c r="ALF32" s="4">
        <v>0.247546301568627</v>
      </c>
      <c r="ALG32" s="4">
        <v>8.3875059372548993E-2</v>
      </c>
      <c r="ALH32" s="4">
        <v>0.45251743121568599</v>
      </c>
      <c r="ALI32" s="4">
        <v>0.27251085752941201</v>
      </c>
      <c r="ALJ32" s="4">
        <v>8.5422253980392104E-2</v>
      </c>
      <c r="ALK32" s="4">
        <v>5.36690732941177E-2</v>
      </c>
      <c r="ALL32" s="4">
        <v>8.4012520764705903E-2</v>
      </c>
      <c r="ALM32" s="4">
        <v>9.0215686274509793E-2</v>
      </c>
      <c r="ALN32" s="4">
        <v>0.16507843137254899</v>
      </c>
      <c r="ALO32" s="4">
        <v>1.6470588235294101E-2</v>
      </c>
      <c r="ALP32" s="4">
        <v>0.103156862745098</v>
      </c>
      <c r="ALQ32" s="4">
        <v>0.18937254901960801</v>
      </c>
      <c r="ALR32" s="4">
        <v>1.5313725490196099E-2</v>
      </c>
      <c r="ALS32" s="4">
        <v>34.729999999999997</v>
      </c>
      <c r="ALT32" s="4">
        <v>35.079215686274502</v>
      </c>
      <c r="ALU32" s="4">
        <v>18.589411764705901</v>
      </c>
      <c r="ALV32" s="4">
        <v>30.130588235294098</v>
      </c>
      <c r="ALW32" s="4">
        <v>30.4941176470588</v>
      </c>
      <c r="ALX32" s="4">
        <v>35.273921568627401</v>
      </c>
      <c r="ALY32" s="4">
        <v>35.500196078431401</v>
      </c>
      <c r="ALZ32" s="4">
        <v>-0.12982341470588199</v>
      </c>
      <c r="AMA32" s="4">
        <v>-0.115029708823529</v>
      </c>
      <c r="AMB32" s="4">
        <v>68.925294117647098</v>
      </c>
      <c r="AMC32" s="4">
        <v>61.990196078431403</v>
      </c>
      <c r="AMD32" s="4">
        <v>140</v>
      </c>
      <c r="AME32" s="4">
        <f t="shared" si="94"/>
        <v>71.074705882352902</v>
      </c>
      <c r="AMF32" s="4">
        <f t="shared" si="95"/>
        <v>78.00980392156859</v>
      </c>
      <c r="AMG32" s="4">
        <f t="shared" si="96"/>
        <v>74.542254901960746</v>
      </c>
      <c r="AMH32" s="4">
        <v>2109.902</v>
      </c>
      <c r="AMI32" s="4">
        <v>1952.489</v>
      </c>
      <c r="AMJ32" s="4">
        <v>0.685723537184314</v>
      </c>
      <c r="AMK32" s="4">
        <v>0.685466599668628</v>
      </c>
      <c r="AML32" s="4">
        <v>0.52824570690196104</v>
      </c>
      <c r="AMM32" s="4">
        <v>0.48930609649803902</v>
      </c>
      <c r="AMN32" s="4">
        <v>0.78689775804117601</v>
      </c>
      <c r="AMO32" s="4">
        <v>0.75410223871372595</v>
      </c>
      <c r="AMP32" s="4">
        <f t="shared" si="97"/>
        <v>0.77049999837745098</v>
      </c>
      <c r="AMQ32" s="4">
        <v>0.67019005223725503</v>
      </c>
      <c r="AMR32" s="4">
        <v>0.59128013880980401</v>
      </c>
      <c r="AMS32" s="4">
        <v>0.24761755848431399</v>
      </c>
      <c r="AMT32" s="4">
        <v>0.29583112936078398</v>
      </c>
      <c r="AMU32" s="4">
        <v>0.68550402125686305</v>
      </c>
      <c r="AMV32" s="4">
        <v>0.704253317327451</v>
      </c>
      <c r="AMW32" s="4">
        <v>0.68117944052941204</v>
      </c>
      <c r="AMX32" s="4">
        <v>0.650829467184314</v>
      </c>
      <c r="AMY32" s="4">
        <v>-8.21295254901956E-5</v>
      </c>
      <c r="AMZ32" s="4">
        <v>3.7073400803921602E-2</v>
      </c>
      <c r="ANA32" s="4">
        <v>4.4038601430372504</v>
      </c>
      <c r="ANB32" s="4">
        <v>4.4505651890784304</v>
      </c>
      <c r="ANC32" s="4">
        <v>0.314684760837255</v>
      </c>
      <c r="AND32" s="4">
        <v>0.39161780884901998</v>
      </c>
      <c r="ANE32" s="4">
        <v>0.45034292842745099</v>
      </c>
      <c r="ANF32" s="4">
        <v>0.52793066213333295</v>
      </c>
      <c r="ANG32" s="4">
        <v>0.48742656069215701</v>
      </c>
      <c r="ANH32" s="4">
        <v>0.55797182653725497</v>
      </c>
      <c r="ANI32" s="4">
        <v>0.36090919786666698</v>
      </c>
      <c r="ANJ32" s="4">
        <v>0.43068082230588201</v>
      </c>
      <c r="ANK32" s="4">
        <v>-0.80210131876470603</v>
      </c>
      <c r="ANL32" s="4">
        <v>-0.74151953623529399</v>
      </c>
      <c r="ANM32" s="4">
        <v>0.82308316578823604</v>
      </c>
      <c r="ANN32" s="4">
        <v>1.1589742745568601</v>
      </c>
      <c r="ANO32" s="4">
        <v>0.848958537221569</v>
      </c>
      <c r="ANP32" s="4">
        <v>0.815809610045098</v>
      </c>
      <c r="ANQ32" s="22">
        <v>-9999</v>
      </c>
      <c r="ANR32" s="4">
        <v>0.74033008092941199</v>
      </c>
      <c r="ANS32" s="4">
        <v>0.68834726365098098</v>
      </c>
      <c r="ANT32" s="4">
        <v>0.294046208823529</v>
      </c>
      <c r="ANU32" s="4">
        <v>0.29249107797058799</v>
      </c>
      <c r="ANV32" s="4">
        <v>0.34626491503953299</v>
      </c>
      <c r="ANW32" s="4">
        <v>0.35872206162635001</v>
      </c>
      <c r="ANX32" s="4">
        <v>0.49458228968627499</v>
      </c>
      <c r="ANY32" s="4">
        <v>0.50373201056078398</v>
      </c>
      <c r="ANZ32" s="4">
        <v>-0.85040137150980399</v>
      </c>
      <c r="AOA32" s="4">
        <v>-0.814541341098039</v>
      </c>
      <c r="AOB32" s="4">
        <v>0.98118744905294097</v>
      </c>
      <c r="AOC32" s="4">
        <v>1.0167594560470601</v>
      </c>
      <c r="AOD32" s="4">
        <v>0.116589778276596</v>
      </c>
      <c r="AOE32" s="4">
        <v>5.7061230680851102E-2</v>
      </c>
      <c r="AOF32" s="4">
        <v>9.32070659787234E-2</v>
      </c>
      <c r="AOG32" s="4">
        <v>9.75002070851064E-2</v>
      </c>
      <c r="AOH32" s="4">
        <v>0.63675327336170295</v>
      </c>
      <c r="AOI32" s="4">
        <v>0.37204864442553198</v>
      </c>
      <c r="AOJ32" s="4">
        <v>9.5644580680850994E-2</v>
      </c>
      <c r="AOK32" s="4">
        <v>0.616969918489362</v>
      </c>
      <c r="AOL32" s="4">
        <v>0.35872875448936198</v>
      </c>
      <c r="AOM32" s="4">
        <v>0.11407612644680799</v>
      </c>
      <c r="AON32" s="4">
        <v>5.8251141553191499E-2</v>
      </c>
      <c r="AOO32" s="4">
        <v>0.10066820817021301</v>
      </c>
      <c r="AOP32" s="4">
        <v>0.13351063829787199</v>
      </c>
      <c r="AOQ32" s="4">
        <v>0.25351063829787202</v>
      </c>
      <c r="AOR32" s="4">
        <v>1.41063829787234E-2</v>
      </c>
      <c r="AOS32" s="4">
        <v>0.13989361702127701</v>
      </c>
      <c r="AOT32" s="4">
        <v>0.26276595744680897</v>
      </c>
      <c r="AOU32" s="4">
        <v>1.67021276595745E-2</v>
      </c>
      <c r="AOV32" s="4">
        <v>35.5314893617021</v>
      </c>
      <c r="AOW32" s="4">
        <v>36.3754255319149</v>
      </c>
      <c r="AOX32" s="4">
        <v>18.2972340425532</v>
      </c>
      <c r="AOY32" s="4">
        <v>29.911063829787199</v>
      </c>
      <c r="AOZ32" s="4">
        <v>29.189042553191499</v>
      </c>
      <c r="APA32" s="4">
        <v>36.5085106382978</v>
      </c>
      <c r="APB32" s="4">
        <v>36.690744680850997</v>
      </c>
      <c r="APC32" s="4">
        <v>-0.164326746808511</v>
      </c>
      <c r="APD32" s="4">
        <v>-0.17039668425531901</v>
      </c>
      <c r="APE32" s="4">
        <v>71.333829787233995</v>
      </c>
      <c r="APF32" s="4">
        <v>68.380531914893595</v>
      </c>
      <c r="APG32" s="4">
        <v>140</v>
      </c>
      <c r="APH32" s="4">
        <f t="shared" si="98"/>
        <v>68.666170212766005</v>
      </c>
      <c r="API32" s="4">
        <f t="shared" si="99"/>
        <v>71.619468085106405</v>
      </c>
      <c r="APJ32" s="4">
        <f t="shared" si="100"/>
        <v>70.142819148936212</v>
      </c>
      <c r="APK32" s="4">
        <v>2164.63044680851</v>
      </c>
      <c r="APL32" s="4">
        <v>2097.5416808510599</v>
      </c>
      <c r="APM32" s="4">
        <v>0.73038289348510699</v>
      </c>
      <c r="APN32" s="4">
        <v>0.73247473905957505</v>
      </c>
      <c r="APO32" s="4">
        <v>0.57757755320425497</v>
      </c>
      <c r="APP32" s="4">
        <v>0.58350975815531902</v>
      </c>
      <c r="APQ32" s="4">
        <v>0.82563776885319096</v>
      </c>
      <c r="APR32" s="4">
        <v>0.83359854346383</v>
      </c>
      <c r="APS32" s="4">
        <f t="shared" si="101"/>
        <v>0.82961815615851053</v>
      </c>
      <c r="APT32" s="4">
        <v>0.71809495558723502</v>
      </c>
      <c r="APU32" s="4">
        <v>0.73232485475957398</v>
      </c>
      <c r="APV32" s="4">
        <v>0.26460650875744701</v>
      </c>
      <c r="APW32" s="4">
        <v>0.26073819994042502</v>
      </c>
      <c r="APX32" s="4">
        <v>0.71774204670212804</v>
      </c>
      <c r="APY32" s="4">
        <v>0.74253453353191501</v>
      </c>
      <c r="APZ32" s="4">
        <v>0.68619926489574501</v>
      </c>
      <c r="AQA32" s="4">
        <v>0.68786387880851096</v>
      </c>
      <c r="AQB32" s="4">
        <v>-2.5068408314893601E-2</v>
      </c>
      <c r="AQC32" s="4">
        <v>2.3646069102127701E-2</v>
      </c>
      <c r="AQD32" s="4">
        <v>5.4462360263276599</v>
      </c>
      <c r="AQE32" s="4">
        <v>5.5328560940744698</v>
      </c>
      <c r="AQF32" s="4">
        <v>0.320633791804255</v>
      </c>
      <c r="AQG32" s="4">
        <v>0.312449574774468</v>
      </c>
      <c r="AQH32" s="4">
        <v>0.46253854020638302</v>
      </c>
      <c r="AQI32" s="4">
        <v>0.45315848544680898</v>
      </c>
      <c r="AQJ32" s="4">
        <v>0.49544253629361701</v>
      </c>
      <c r="AQK32" s="4">
        <v>0.48706312662765999</v>
      </c>
      <c r="AQL32" s="4">
        <v>0.36223268435106398</v>
      </c>
      <c r="AQM32" s="4">
        <v>0.355222372389362</v>
      </c>
      <c r="AQN32" s="4">
        <v>-0.83549874217021303</v>
      </c>
      <c r="AQO32" s="4">
        <v>-0.84516355295744705</v>
      </c>
      <c r="AQP32" s="4">
        <v>0.86348316527021296</v>
      </c>
      <c r="AQQ32" s="4">
        <v>0.84404963186808502</v>
      </c>
      <c r="AQR32" s="4">
        <v>0.87897522136808504</v>
      </c>
      <c r="AQS32" s="4">
        <v>0.894238002591489</v>
      </c>
      <c r="AQT32" s="4">
        <v>0.78508409005744695</v>
      </c>
      <c r="AQU32" s="4">
        <v>0.80872400117234</v>
      </c>
      <c r="AQV32" s="4">
        <v>0.30439595477446801</v>
      </c>
      <c r="AQW32" s="4">
        <v>0.30976194272340402</v>
      </c>
      <c r="AQX32" s="4">
        <v>0.34618075146342903</v>
      </c>
      <c r="AQY32" s="4">
        <v>0.34632140626507701</v>
      </c>
      <c r="AQZ32" s="4">
        <v>0.498577787753191</v>
      </c>
      <c r="ARA32" s="4">
        <v>0.50075850246595699</v>
      </c>
      <c r="ARB32" s="4">
        <v>-0.87941768706382994</v>
      </c>
      <c r="ARC32" s="4">
        <v>-0.89415967889361703</v>
      </c>
      <c r="ARD32" s="4">
        <v>0.996281772074467</v>
      </c>
      <c r="ARE32" s="4">
        <v>1.0049109572617001</v>
      </c>
      <c r="ARF32" s="4">
        <v>0.12730181385365899</v>
      </c>
      <c r="ARG32" s="4">
        <v>3.3562664219512199E-2</v>
      </c>
      <c r="ARH32" s="4">
        <v>9.5718064073170697E-2</v>
      </c>
      <c r="ARI32" s="4">
        <v>9.9014634146341499E-2</v>
      </c>
      <c r="ARJ32" s="4">
        <v>0.71415877670731698</v>
      </c>
      <c r="ARK32" s="4">
        <v>0.41515147675609698</v>
      </c>
      <c r="ARL32" s="4">
        <v>9.7015996512195196E-2</v>
      </c>
      <c r="ARM32" s="4">
        <v>0.69093726468292704</v>
      </c>
      <c r="ARN32" s="4">
        <v>0.39460960812195101</v>
      </c>
      <c r="ARO32" s="4">
        <v>0.116656163585366</v>
      </c>
      <c r="ARP32" s="4">
        <v>5.3531580341463401E-2</v>
      </c>
      <c r="ARQ32" s="4">
        <v>0.108624360682927</v>
      </c>
      <c r="ARR32" s="4">
        <v>0.14565853658536601</v>
      </c>
      <c r="ARS32" s="4">
        <v>0.27743902439024398</v>
      </c>
      <c r="ART32" s="4">
        <v>1.4463414634146301E-2</v>
      </c>
      <c r="ARU32" s="4">
        <v>0.151487804878049</v>
      </c>
      <c r="ARV32" s="4">
        <v>0.28553658536585402</v>
      </c>
      <c r="ARW32" s="4">
        <v>1.71219512195122E-2</v>
      </c>
      <c r="ARX32" s="4">
        <v>35.723414634146302</v>
      </c>
      <c r="ARY32" s="4">
        <v>34.767317073170702</v>
      </c>
      <c r="ARZ32" s="4">
        <v>26.403902439024399</v>
      </c>
      <c r="ASA32" s="4">
        <v>31.855365853658501</v>
      </c>
      <c r="ASB32" s="4">
        <v>31.995121951219499</v>
      </c>
      <c r="ASC32" s="4">
        <v>36.136829268292701</v>
      </c>
      <c r="ASD32" s="4">
        <v>36.2910975609757</v>
      </c>
      <c r="ASE32" s="4">
        <v>-0.10753964309756101</v>
      </c>
      <c r="ASF32" s="4">
        <v>-9.8124436060975595E-2</v>
      </c>
      <c r="ASG32" s="4">
        <v>70.904878048780503</v>
      </c>
      <c r="ASH32" s="4">
        <v>66.124878048780502</v>
      </c>
      <c r="ASI32" s="4">
        <v>148</v>
      </c>
      <c r="ASJ32" s="4">
        <f t="shared" si="102"/>
        <v>77.095121951219497</v>
      </c>
      <c r="ASK32" s="4">
        <f t="shared" si="103"/>
        <v>81.875121951219498</v>
      </c>
      <c r="ASL32" s="4">
        <v>2154.8903902439001</v>
      </c>
      <c r="ASM32" s="4">
        <v>2046.37573170732</v>
      </c>
      <c r="ASN32" s="4">
        <v>0.75320791618048799</v>
      </c>
      <c r="ASO32" s="4">
        <v>0.75568005204878097</v>
      </c>
      <c r="ASP32" s="4">
        <v>0.60467165285853597</v>
      </c>
      <c r="ASQ32" s="4">
        <v>0.61456297376829305</v>
      </c>
      <c r="ASR32" s="4">
        <v>0.85503308273902401</v>
      </c>
      <c r="ASS32" s="4">
        <v>0.90983697652926798</v>
      </c>
      <c r="AST32" s="4">
        <v>0.75937003876341502</v>
      </c>
      <c r="ASU32" s="4">
        <v>0.85001944318536604</v>
      </c>
      <c r="ASV32" s="4">
        <v>0.27289551592682898</v>
      </c>
      <c r="ASW32" s="4">
        <v>0.26395916126341501</v>
      </c>
      <c r="ASX32" s="4">
        <v>0.72691028245853695</v>
      </c>
      <c r="ASY32" s="4">
        <v>0.76267164979024404</v>
      </c>
      <c r="ASZ32" s="4">
        <v>0.71012344051951204</v>
      </c>
      <c r="ATA32" s="4">
        <v>0.69629197888780503</v>
      </c>
      <c r="ATB32" s="4">
        <v>-5.6250732473170702E-2</v>
      </c>
      <c r="ATC32" s="4">
        <v>1.7546139870731701E-2</v>
      </c>
      <c r="ATD32" s="4">
        <v>6.1184862702731699</v>
      </c>
      <c r="ATE32" s="4">
        <v>6.2345722965536599</v>
      </c>
      <c r="ATF32" s="4">
        <v>0.31925038619512203</v>
      </c>
      <c r="ATG32" s="4">
        <v>0.290034680778049</v>
      </c>
      <c r="ATH32" s="4">
        <v>0.465004332709756</v>
      </c>
      <c r="ATI32" s="4">
        <v>0.43690776973658502</v>
      </c>
      <c r="ATJ32" s="4">
        <v>0.498785499214634</v>
      </c>
      <c r="ATK32" s="4">
        <v>0.48319706540243901</v>
      </c>
      <c r="ATL32" s="4">
        <v>0.36224073461707301</v>
      </c>
      <c r="ATM32" s="4">
        <v>0.348580854739024</v>
      </c>
      <c r="ATN32" s="4">
        <v>-0.86301021139024403</v>
      </c>
      <c r="ATO32" s="4">
        <v>-0.91877904534146404</v>
      </c>
      <c r="ATP32" s="4">
        <v>0.87145244372195096</v>
      </c>
      <c r="ATQ32" s="4">
        <v>0.78861550775122002</v>
      </c>
      <c r="ATR32" s="4">
        <v>0.88633446545121997</v>
      </c>
      <c r="ATS32" s="4">
        <v>0.90106048239268299</v>
      </c>
      <c r="ATT32" s="4">
        <v>0.79606856635853696</v>
      </c>
      <c r="ATU32" s="4">
        <v>0.81978661327560898</v>
      </c>
      <c r="ATV32" s="4">
        <v>0.30687442841707302</v>
      </c>
      <c r="ATW32" s="4">
        <v>0.31171966659024403</v>
      </c>
      <c r="ATX32" s="4">
        <v>0.34623249224790398</v>
      </c>
      <c r="ATY32" s="4">
        <v>0.34587338524331201</v>
      </c>
      <c r="ATZ32" s="4">
        <v>0.49966127478292699</v>
      </c>
      <c r="AUA32" s="4">
        <v>0.50117621746341501</v>
      </c>
      <c r="AUB32" s="4">
        <v>-0.886368667390244</v>
      </c>
      <c r="AUC32" s="4">
        <v>-0.900918832</v>
      </c>
      <c r="AUD32" s="4">
        <v>0.99974816507316999</v>
      </c>
      <c r="AUE32" s="4">
        <v>1.0064001167926799</v>
      </c>
      <c r="AUF32" s="4">
        <v>0.14877373739999999</v>
      </c>
      <c r="AUG32" s="4">
        <v>5.2700020239999999E-2</v>
      </c>
      <c r="AUH32" s="4">
        <v>5.8285945999999901E-2</v>
      </c>
      <c r="AUI32" s="4">
        <v>0.12022868607999999</v>
      </c>
      <c r="AUJ32" s="4">
        <v>0.82422274240000004</v>
      </c>
      <c r="AUK32" s="4">
        <v>0.47092696637999998</v>
      </c>
      <c r="AUL32" s="4">
        <v>0.11659818734000001</v>
      </c>
      <c r="AUM32" s="4">
        <v>0.79988305256000003</v>
      </c>
      <c r="AUN32" s="4">
        <v>5.9132585000000099E-2</v>
      </c>
      <c r="AUO32" s="4">
        <v>0.14183360262</v>
      </c>
      <c r="AUP32" s="4">
        <v>6.7323405059999994E-2</v>
      </c>
      <c r="AUQ32" s="4">
        <v>5.77581E-2</v>
      </c>
      <c r="AUR32" s="4">
        <v>0.16686000000000001</v>
      </c>
      <c r="AUS32" s="4">
        <v>0.31929999999999997</v>
      </c>
      <c r="AUT32" s="4">
        <v>1.9959999999999999E-2</v>
      </c>
      <c r="AUU32" s="4">
        <v>0.16988</v>
      </c>
      <c r="AUV32" s="4">
        <v>0.32594000000000001</v>
      </c>
      <c r="AUW32" s="4">
        <v>2.2200000000000001E-2</v>
      </c>
      <c r="AUX32" s="4">
        <v>34.909700000000001</v>
      </c>
      <c r="AUY32" s="4">
        <v>33.757100000000001</v>
      </c>
      <c r="AUZ32" s="4">
        <v>45.105400000000003</v>
      </c>
      <c r="AVA32" s="4">
        <v>41.514600000000002</v>
      </c>
      <c r="AVB32" s="4">
        <v>42.072800000000001</v>
      </c>
      <c r="AVC32" s="4">
        <v>35.773600000000002</v>
      </c>
      <c r="AVD32" s="4">
        <v>36.062200000000097</v>
      </c>
      <c r="AVE32" s="4">
        <v>0.17176856679999999</v>
      </c>
      <c r="AVF32" s="4">
        <v>0.16429925500000001</v>
      </c>
      <c r="AVG32" s="4">
        <v>7.1017999999999999</v>
      </c>
      <c r="AVH32" s="4">
        <v>7.3461999999999996</v>
      </c>
      <c r="AVI32" s="4">
        <v>151</v>
      </c>
      <c r="AVJ32" s="4">
        <f t="shared" si="104"/>
        <v>143.8982</v>
      </c>
      <c r="AVK32" s="4">
        <f t="shared" si="105"/>
        <v>143.65379999999999</v>
      </c>
      <c r="AVL32" s="4">
        <v>706.48937000000001</v>
      </c>
      <c r="AVM32" s="4">
        <v>712.04150000000004</v>
      </c>
      <c r="AVN32" s="4">
        <v>0.74541471018600003</v>
      </c>
      <c r="AVO32" s="4">
        <v>0.74519223792800005</v>
      </c>
      <c r="AVP32" s="4">
        <v>-0.32358599919999997</v>
      </c>
      <c r="AVQ32" s="4">
        <v>0.59307787860799999</v>
      </c>
      <c r="AVR32" s="4">
        <v>0.843793729986</v>
      </c>
      <c r="AVS32" s="4">
        <v>0.87928222721000004</v>
      </c>
      <c r="AVT32" s="4">
        <v>-6.1941339297999998E-2</v>
      </c>
      <c r="AVU32" s="4">
        <v>0.79815983936400003</v>
      </c>
      <c r="AVV32" s="4">
        <v>0.86099728709400003</v>
      </c>
      <c r="AVW32" s="4">
        <v>0.27287304922799999</v>
      </c>
      <c r="AVX32" s="4">
        <v>0.86400631794999905</v>
      </c>
      <c r="AVY32" s="4">
        <v>0.86717639002400004</v>
      </c>
      <c r="AVZ32" s="4">
        <v>0.69779438531599902</v>
      </c>
      <c r="AWA32" s="4">
        <v>0.69323822380400002</v>
      </c>
      <c r="AWB32" s="4">
        <v>0.33404521287799999</v>
      </c>
      <c r="AWC32" s="4">
        <v>0.34457129521000002</v>
      </c>
      <c r="AWD32" s="4">
        <v>5.8718185946160002</v>
      </c>
      <c r="AWE32" s="4">
        <v>5.8792728416679996</v>
      </c>
      <c r="AWF32" s="4">
        <v>1.02063726276</v>
      </c>
      <c r="AWG32" s="4">
        <v>0.31023222045600002</v>
      </c>
      <c r="AWH32" s="4">
        <v>1.0110787206680001</v>
      </c>
      <c r="AWI32" s="4">
        <v>0.45730651301000003</v>
      </c>
      <c r="AWJ32" s="4">
        <v>1.0833784002919999</v>
      </c>
      <c r="AWK32" s="4">
        <v>0.50090768979</v>
      </c>
      <c r="AWL32" s="4">
        <v>1.1552836214419999</v>
      </c>
      <c r="AWM32" s="4">
        <v>0.365760599716</v>
      </c>
      <c r="AWN32" s="4">
        <v>0.13851618460000001</v>
      </c>
      <c r="AWO32" s="4">
        <v>-0.88749406511999995</v>
      </c>
      <c r="AWP32" s="4">
        <v>-102.32430529394</v>
      </c>
      <c r="AWQ32" s="4">
        <v>0.85080490098200001</v>
      </c>
      <c r="AWR32" s="4">
        <v>0.87268126546799996</v>
      </c>
      <c r="AWS32" s="4">
        <v>0.88270268606400004</v>
      </c>
      <c r="AWT32" s="4">
        <v>0.76923422694800003</v>
      </c>
      <c r="AWU32" s="4">
        <v>0.78683345230599999</v>
      </c>
      <c r="AWV32" s="4">
        <v>0.31514039357000001</v>
      </c>
      <c r="AWW32" s="4">
        <v>0.314510946746</v>
      </c>
      <c r="AWX32" s="4">
        <v>0.361083005372074</v>
      </c>
      <c r="AWY32" s="4">
        <v>0.356224571120207</v>
      </c>
      <c r="AWZ32" s="4">
        <v>0.51405808957200005</v>
      </c>
      <c r="AXA32" s="4">
        <v>0.510044153956</v>
      </c>
      <c r="AXB32" s="4">
        <v>-0.86947775827999996</v>
      </c>
      <c r="AXC32" s="4">
        <v>-0.88061371651999998</v>
      </c>
      <c r="AXD32" s="4">
        <v>1.059506005222</v>
      </c>
      <c r="AXE32" s="4">
        <v>1.043672455484</v>
      </c>
      <c r="AXF32" s="29">
        <v>4.58</v>
      </c>
      <c r="AXG32" s="30">
        <v>1.1000000000000001</v>
      </c>
      <c r="AXH32" s="29">
        <v>81.099999999999994</v>
      </c>
      <c r="AXI32" s="29">
        <v>29.5</v>
      </c>
      <c r="AXJ32" s="29">
        <v>6.3</v>
      </c>
      <c r="AXK32" s="29">
        <v>10</v>
      </c>
    </row>
    <row r="33" spans="1:1311" x14ac:dyDescent="0.25">
      <c r="A33" s="4">
        <v>32</v>
      </c>
      <c r="B33" s="4">
        <v>8</v>
      </c>
      <c r="C33" s="4" t="s">
        <v>10</v>
      </c>
      <c r="D33" s="4">
        <v>100</v>
      </c>
      <c r="E33" s="4">
        <v>1</v>
      </c>
      <c r="F33" s="4">
        <v>2</v>
      </c>
      <c r="G33" s="22">
        <v>-9999</v>
      </c>
      <c r="H33" s="22">
        <v>-9999</v>
      </c>
      <c r="I33" s="22">
        <v>-9999</v>
      </c>
      <c r="J33" s="22">
        <v>-9999</v>
      </c>
      <c r="K33" s="22">
        <v>-9999</v>
      </c>
      <c r="L33" s="4">
        <f t="shared" si="18"/>
        <v>172.48000000000002</v>
      </c>
      <c r="M33" s="4">
        <v>154</v>
      </c>
      <c r="N33" s="4">
        <v>53.839999999999996</v>
      </c>
      <c r="O33" s="4">
        <v>18.72</v>
      </c>
      <c r="P33" s="4">
        <v>27.439999999999998</v>
      </c>
      <c r="Q33" s="4">
        <v>59.839999999999996</v>
      </c>
      <c r="R33" s="4">
        <v>14.719999999999999</v>
      </c>
      <c r="S33" s="4">
        <v>25.439999999999998</v>
      </c>
      <c r="T33" s="4">
        <v>69.84</v>
      </c>
      <c r="U33" s="4">
        <v>12.719999999999999</v>
      </c>
      <c r="V33" s="4">
        <v>17.439999999999998</v>
      </c>
      <c r="W33" s="4">
        <v>71.84</v>
      </c>
      <c r="X33" s="4">
        <v>10.719999999999999</v>
      </c>
      <c r="Y33" s="4">
        <v>17.439999999999998</v>
      </c>
      <c r="Z33" s="4" t="s">
        <v>71</v>
      </c>
      <c r="AA33" s="4">
        <v>8.9</v>
      </c>
      <c r="AB33" s="4">
        <v>7.2</v>
      </c>
      <c r="AC33" s="4">
        <v>0.75</v>
      </c>
      <c r="AD33" s="4" t="s">
        <v>40</v>
      </c>
      <c r="AE33" s="4">
        <v>2</v>
      </c>
      <c r="AF33" s="4">
        <v>1</v>
      </c>
      <c r="AG33" s="4">
        <v>1.4</v>
      </c>
      <c r="AH33" s="4">
        <v>3</v>
      </c>
      <c r="AI33" s="4">
        <v>421</v>
      </c>
      <c r="AJ33" s="4">
        <v>24</v>
      </c>
      <c r="AK33" s="4">
        <v>0.59</v>
      </c>
      <c r="AL33" s="4">
        <v>9.5</v>
      </c>
      <c r="AM33" s="4">
        <v>6.3</v>
      </c>
      <c r="AN33" s="4">
        <v>1.2</v>
      </c>
      <c r="AO33" s="4">
        <v>4866</v>
      </c>
      <c r="AP33" s="4">
        <v>187</v>
      </c>
      <c r="AQ33" s="4">
        <v>383</v>
      </c>
      <c r="AR33" s="4">
        <v>28.6</v>
      </c>
      <c r="AS33" s="4">
        <v>0</v>
      </c>
      <c r="AT33" s="4">
        <v>4</v>
      </c>
      <c r="AU33" s="4">
        <v>85</v>
      </c>
      <c r="AV33" s="4">
        <v>5</v>
      </c>
      <c r="AW33" s="4">
        <v>6</v>
      </c>
      <c r="AX33" s="4">
        <v>53</v>
      </c>
      <c r="AY33" s="4">
        <v>3.7800000000000002</v>
      </c>
      <c r="AZ33" s="4">
        <v>1.31</v>
      </c>
      <c r="BA33" s="4">
        <v>0.96500000000000008</v>
      </c>
      <c r="BB33" s="4">
        <v>0.41500000000000004</v>
      </c>
      <c r="BC33" s="4">
        <v>0.34</v>
      </c>
      <c r="BD33" s="22">
        <v>-9999</v>
      </c>
      <c r="BE33" s="22">
        <v>-9999</v>
      </c>
      <c r="BF33" s="5">
        <f t="shared" si="19"/>
        <v>20.36</v>
      </c>
      <c r="BG33" s="5">
        <f t="shared" si="20"/>
        <v>24.22</v>
      </c>
      <c r="BH33" s="5">
        <f t="shared" si="21"/>
        <v>25.88</v>
      </c>
      <c r="BI33" s="5">
        <f t="shared" si="22"/>
        <v>27.24</v>
      </c>
      <c r="BJ33" s="5">
        <f t="shared" si="23"/>
        <v>-39968.76</v>
      </c>
      <c r="BK33" s="4">
        <f t="shared" si="0"/>
        <v>1.6600000000000001</v>
      </c>
      <c r="BL33" s="4">
        <f t="shared" si="1"/>
        <v>1.36</v>
      </c>
      <c r="BM33" s="4">
        <f t="shared" si="2"/>
        <v>-39996</v>
      </c>
      <c r="BN33" s="4">
        <f t="shared" si="24"/>
        <v>-39992.980000000003</v>
      </c>
      <c r="BO33" s="4">
        <v>1.4202421886679621</v>
      </c>
      <c r="BP33" s="4">
        <v>0.73874413497055003</v>
      </c>
      <c r="BQ33" s="4">
        <v>0.69171435680517546</v>
      </c>
      <c r="BR33" s="4">
        <v>0.53639462602767196</v>
      </c>
      <c r="BS33" s="4">
        <v>0.21306114359330092</v>
      </c>
      <c r="BT33" s="4">
        <v>0.31484257871064475</v>
      </c>
      <c r="BU33" s="4">
        <v>0.20437665121379794</v>
      </c>
      <c r="BV33" s="5">
        <f t="shared" si="25"/>
        <v>8.6359452945540482</v>
      </c>
      <c r="BW33" s="5">
        <f t="shared" si="26"/>
        <v>11.40280272177475</v>
      </c>
      <c r="BX33" s="5">
        <f t="shared" si="27"/>
        <v>13.548381225885437</v>
      </c>
      <c r="BY33" s="5">
        <f t="shared" si="28"/>
        <v>15.659996115101221</v>
      </c>
      <c r="BZ33" s="4">
        <f t="shared" si="29"/>
        <v>2.1455785041106878</v>
      </c>
      <c r="CA33" s="4">
        <f t="shared" si="30"/>
        <v>0.85224457437320367</v>
      </c>
      <c r="CB33" s="4">
        <f t="shared" si="31"/>
        <v>1.259370314842579</v>
      </c>
      <c r="CC33" s="4">
        <f t="shared" ref="CC33:CD33" si="209">SUM(BZ33:CB33)</f>
        <v>4.257193393326471</v>
      </c>
      <c r="CD33" s="4">
        <f t="shared" si="209"/>
        <v>6.3688082825422541</v>
      </c>
      <c r="CE33" s="4">
        <v>1.45</v>
      </c>
      <c r="CF33" s="4">
        <v>0.39</v>
      </c>
      <c r="CG33" s="4">
        <v>0.39</v>
      </c>
      <c r="CH33" s="4">
        <v>0.26500000000000001</v>
      </c>
      <c r="CI33" s="4">
        <v>6.9749999999999996</v>
      </c>
      <c r="CJ33" s="4">
        <v>1.1300000000000001</v>
      </c>
      <c r="CK33" s="4">
        <v>0</v>
      </c>
      <c r="CL33" s="5">
        <f t="shared" si="131"/>
        <v>7.3599999999999994</v>
      </c>
      <c r="CM33" s="5">
        <f t="shared" si="132"/>
        <v>8.92</v>
      </c>
      <c r="CN33" s="5">
        <f t="shared" si="133"/>
        <v>9.98</v>
      </c>
      <c r="CO33" s="5">
        <f t="shared" si="134"/>
        <v>37.879999999999995</v>
      </c>
      <c r="CP33" s="5">
        <f t="shared" si="135"/>
        <v>42.4</v>
      </c>
      <c r="CQ33" s="4">
        <f t="shared" si="136"/>
        <v>1.06</v>
      </c>
      <c r="CR33" s="4">
        <f t="shared" si="137"/>
        <v>27.9</v>
      </c>
      <c r="CS33" s="4">
        <f t="shared" si="138"/>
        <v>4.5200000000000005</v>
      </c>
      <c r="CT33" s="4">
        <f t="shared" si="139"/>
        <v>33.479999999999997</v>
      </c>
      <c r="CU33" s="4">
        <v>3.84</v>
      </c>
      <c r="CV33" s="4">
        <v>2.3499999999999996</v>
      </c>
      <c r="CW33" s="4">
        <v>2.42</v>
      </c>
      <c r="CX33" s="4">
        <v>2.23</v>
      </c>
      <c r="CY33" s="4">
        <v>5.5900000000000007</v>
      </c>
      <c r="CZ33" s="4">
        <v>2.4950000000000001</v>
      </c>
      <c r="DA33" s="4">
        <v>0</v>
      </c>
      <c r="DB33" s="5">
        <f t="shared" si="140"/>
        <v>24.759999999999998</v>
      </c>
      <c r="DC33" s="5">
        <f t="shared" si="141"/>
        <v>34.44</v>
      </c>
      <c r="DD33" s="5">
        <f t="shared" si="142"/>
        <v>43.36</v>
      </c>
      <c r="DE33" s="5">
        <f t="shared" si="143"/>
        <v>65.72</v>
      </c>
      <c r="DF33" s="5">
        <f t="shared" si="144"/>
        <v>75.7</v>
      </c>
      <c r="DG33" s="4">
        <f t="shared" si="145"/>
        <v>8.92</v>
      </c>
      <c r="DH33" s="4">
        <f t="shared" si="146"/>
        <v>22.360000000000003</v>
      </c>
      <c r="DI33" s="4">
        <f t="shared" si="147"/>
        <v>9.98</v>
      </c>
      <c r="DJ33" s="4">
        <f t="shared" si="148"/>
        <v>41.260000000000005</v>
      </c>
      <c r="DK33" s="4">
        <f t="shared" si="119"/>
        <v>31.740000000000002</v>
      </c>
      <c r="DL33" s="4">
        <f t="shared" si="120"/>
        <v>16.439999999999998</v>
      </c>
      <c r="DM33" s="4">
        <f t="shared" si="121"/>
        <v>16.86</v>
      </c>
      <c r="DN33" s="4">
        <f t="shared" si="122"/>
        <v>14.97</v>
      </c>
      <c r="DO33" s="4">
        <f t="shared" si="123"/>
        <v>75.39</v>
      </c>
      <c r="DP33" s="4">
        <f t="shared" si="124"/>
        <v>21.750000000000004</v>
      </c>
      <c r="DQ33" s="4">
        <f t="shared" si="203"/>
        <v>0</v>
      </c>
      <c r="DR33" s="4">
        <v>0.35384587420226682</v>
      </c>
      <c r="DS33" s="4">
        <v>0.34942425746532196</v>
      </c>
      <c r="DT33" s="4">
        <v>0.35780798176751061</v>
      </c>
      <c r="DU33" s="4">
        <v>0.35685636854583114</v>
      </c>
      <c r="DV33" s="4">
        <v>0.33785671170588227</v>
      </c>
      <c r="DW33" s="4">
        <v>0.34274764342297248</v>
      </c>
      <c r="DX33" s="22">
        <v>-9999</v>
      </c>
      <c r="DY33" s="4">
        <f t="shared" si="171"/>
        <v>0.1968945684295508</v>
      </c>
      <c r="DZ33" s="4">
        <f t="shared" si="172"/>
        <v>7.3950916729862648E-2</v>
      </c>
      <c r="EA33" s="4">
        <f t="shared" si="173"/>
        <v>3.4146451782080034E-2</v>
      </c>
      <c r="EB33" s="4">
        <f t="shared" si="174"/>
        <v>2.6272063213014309E-2</v>
      </c>
      <c r="EC33" s="4">
        <f t="shared" si="175"/>
        <v>2.3048192190613879</v>
      </c>
      <c r="ED33" s="4">
        <f t="shared" si="176"/>
        <v>0.30611502699876114</v>
      </c>
      <c r="EE33" s="4">
        <f t="shared" si="177"/>
        <v>0</v>
      </c>
      <c r="EF33" s="4">
        <f t="shared" si="178"/>
        <v>0.52143113294446564</v>
      </c>
      <c r="EG33" s="4">
        <f t="shared" si="179"/>
        <v>0.44560167773122361</v>
      </c>
      <c r="EH33" s="4">
        <f t="shared" si="180"/>
        <v>0.21188311105803506</v>
      </c>
      <c r="EI33" s="4">
        <f t="shared" si="181"/>
        <v>0.22108189043404491</v>
      </c>
      <c r="EJ33" s="4">
        <f t="shared" si="182"/>
        <v>1.847159775563177</v>
      </c>
      <c r="EK33" s="4">
        <f t="shared" si="183"/>
        <v>0.67589114368310532</v>
      </c>
      <c r="EL33" s="4">
        <f t="shared" si="204"/>
        <v>0</v>
      </c>
      <c r="EM33" s="4">
        <f t="shared" si="187"/>
        <v>2.283100283274012E-3</v>
      </c>
      <c r="EN33" s="4">
        <f t="shared" si="188"/>
        <v>8.5750135354664475E-4</v>
      </c>
      <c r="EO33" s="4">
        <f t="shared" si="189"/>
        <v>3.9594679710204116E-4</v>
      </c>
      <c r="EP33" s="4">
        <f t="shared" si="190"/>
        <v>3.046389519134312E-4</v>
      </c>
      <c r="EQ33" s="4">
        <f t="shared" si="191"/>
        <v>2.6725640295238724E-2</v>
      </c>
      <c r="ER33" s="4">
        <f t="shared" si="192"/>
        <v>3.5495712778149478E-3</v>
      </c>
      <c r="ES33" s="4">
        <f t="shared" si="205"/>
        <v>0</v>
      </c>
      <c r="ET33" s="4">
        <f t="shared" si="196"/>
        <v>6.0462793708773842E-3</v>
      </c>
      <c r="EU33" s="4">
        <f t="shared" si="197"/>
        <v>5.1669953354733719E-3</v>
      </c>
      <c r="EV33" s="4">
        <f t="shared" si="198"/>
        <v>2.4569006384280502E-3</v>
      </c>
      <c r="EW33" s="4">
        <f t="shared" si="199"/>
        <v>2.5635655198752885E-3</v>
      </c>
      <c r="EX33" s="4">
        <f t="shared" si="200"/>
        <v>2.1418828566363367E-2</v>
      </c>
      <c r="EY33" s="4">
        <f t="shared" si="201"/>
        <v>7.8373277328745976E-3</v>
      </c>
      <c r="EZ33" s="4">
        <f t="shared" si="206"/>
        <v>0</v>
      </c>
      <c r="FA33" s="4">
        <f t="shared" si="185"/>
        <v>7.9606296122781861E-2</v>
      </c>
      <c r="FB33" s="4">
        <v>4.1777679923326913E-2</v>
      </c>
      <c r="FC33" s="4">
        <f t="shared" si="47"/>
        <v>417.77679923326912</v>
      </c>
      <c r="FD33" s="4">
        <v>0.36814058905678482</v>
      </c>
      <c r="FE33" s="31">
        <v>-9999</v>
      </c>
      <c r="FF33" s="32">
        <v>-9999</v>
      </c>
      <c r="FG33" s="31">
        <v>-9999</v>
      </c>
      <c r="FH33" s="32">
        <v>-9999</v>
      </c>
      <c r="FI33" s="31">
        <v>-9999</v>
      </c>
      <c r="FJ33" s="32">
        <v>-9999</v>
      </c>
      <c r="FK33" s="33">
        <v>-9999</v>
      </c>
      <c r="FL33" s="33">
        <v>-9999</v>
      </c>
      <c r="FM33" s="33">
        <v>-9999</v>
      </c>
      <c r="FN33" s="33">
        <v>-9999</v>
      </c>
      <c r="FO33" s="33">
        <v>-9999</v>
      </c>
      <c r="FP33" s="33">
        <v>-9999</v>
      </c>
      <c r="FQ33" s="33">
        <v>-9999</v>
      </c>
      <c r="FR33" s="33">
        <v>-9999</v>
      </c>
      <c r="FS33" s="33">
        <v>-9999</v>
      </c>
      <c r="FT33" s="33">
        <v>-9999</v>
      </c>
      <c r="FU33" s="33">
        <v>-9999</v>
      </c>
      <c r="FV33" s="33">
        <v>-9999</v>
      </c>
      <c r="FW33" s="33">
        <v>-9999</v>
      </c>
      <c r="FX33" s="33">
        <v>-9999</v>
      </c>
      <c r="FY33" s="33">
        <v>-9999</v>
      </c>
      <c r="FZ33" s="33">
        <v>-9999</v>
      </c>
      <c r="GA33" s="31">
        <v>-9999</v>
      </c>
      <c r="GB33" s="31">
        <v>-9999</v>
      </c>
      <c r="GC33" s="31">
        <v>-9999</v>
      </c>
      <c r="GD33" s="31">
        <v>-9999</v>
      </c>
      <c r="GE33" s="31">
        <v>-9999</v>
      </c>
      <c r="GF33" s="34">
        <v>-9999</v>
      </c>
      <c r="GG33" s="34">
        <v>-9999</v>
      </c>
      <c r="GH33" s="34">
        <v>-9999</v>
      </c>
      <c r="GI33" s="34">
        <v>-9999</v>
      </c>
      <c r="GJ33" s="34">
        <v>-9999</v>
      </c>
      <c r="GK33" s="33">
        <v>-9999</v>
      </c>
      <c r="GL33" s="33">
        <v>-9999</v>
      </c>
      <c r="GM33" s="33">
        <v>-9999</v>
      </c>
      <c r="GN33" s="33">
        <v>-9999</v>
      </c>
      <c r="GO33" s="33">
        <v>-9999</v>
      </c>
      <c r="GP33" s="33">
        <v>-9999</v>
      </c>
      <c r="GQ33" s="33">
        <v>-9999</v>
      </c>
      <c r="GR33" s="33">
        <v>-9999</v>
      </c>
      <c r="GS33" s="33">
        <v>-9999</v>
      </c>
      <c r="GT33" s="33">
        <v>-9999</v>
      </c>
      <c r="GU33" s="33">
        <v>-9999</v>
      </c>
      <c r="GV33" s="33">
        <v>-9999</v>
      </c>
      <c r="GW33" s="33">
        <v>-9999</v>
      </c>
      <c r="GX33" s="33">
        <v>-9999</v>
      </c>
      <c r="GY33" s="22">
        <v>-9999</v>
      </c>
      <c r="GZ33" s="22">
        <v>-9999</v>
      </c>
      <c r="HA33" s="22">
        <v>-9999</v>
      </c>
      <c r="HB33" s="22">
        <v>-9999</v>
      </c>
      <c r="HC33" s="22">
        <v>-9999</v>
      </c>
      <c r="HD33" s="22">
        <v>-9999</v>
      </c>
      <c r="HE33" s="22">
        <v>-9999</v>
      </c>
      <c r="HF33" s="22">
        <v>-9999</v>
      </c>
      <c r="HG33" s="22">
        <v>-9999</v>
      </c>
      <c r="HH33" s="33">
        <v>-9999</v>
      </c>
      <c r="HI33" s="33">
        <v>-9999</v>
      </c>
      <c r="HJ33" s="22">
        <v>-9999</v>
      </c>
      <c r="HK33" s="33">
        <v>-9999</v>
      </c>
      <c r="HL33" s="33">
        <v>-9999</v>
      </c>
      <c r="HM33" s="33">
        <v>-9999</v>
      </c>
      <c r="HN33" s="33">
        <v>-9999</v>
      </c>
      <c r="HO33" s="33">
        <v>-9999</v>
      </c>
      <c r="HP33" s="33">
        <v>-9999</v>
      </c>
      <c r="HQ33" s="33">
        <v>-9999</v>
      </c>
      <c r="HR33" s="33">
        <v>-9999</v>
      </c>
      <c r="HS33" s="33">
        <v>-9999</v>
      </c>
      <c r="HT33" s="33">
        <v>-9999</v>
      </c>
      <c r="HU33" s="33">
        <v>-9999</v>
      </c>
      <c r="HV33" s="18">
        <v>348.3</v>
      </c>
      <c r="HW33" s="18">
        <v>72.09</v>
      </c>
      <c r="HX33" s="17">
        <f t="shared" si="48"/>
        <v>276.21000000000004</v>
      </c>
      <c r="HY33" s="11">
        <v>9</v>
      </c>
      <c r="HZ33" s="11">
        <v>521.79999999999995</v>
      </c>
      <c r="IA33" s="11">
        <v>32.880000000000003</v>
      </c>
      <c r="IB33" s="20">
        <f t="shared" si="49"/>
        <v>488.91999999999996</v>
      </c>
      <c r="IC33" s="23">
        <v>101</v>
      </c>
      <c r="ID33" s="11">
        <v>320.89999999999998</v>
      </c>
      <c r="IE33" s="11">
        <v>32.880000000000003</v>
      </c>
      <c r="IF33" s="10">
        <f t="shared" si="50"/>
        <v>288.02</v>
      </c>
      <c r="IG33" s="11">
        <v>185.3</v>
      </c>
      <c r="IH33" s="11">
        <v>32.880000000000003</v>
      </c>
      <c r="II33" s="10">
        <f t="shared" si="51"/>
        <v>152.42000000000002</v>
      </c>
      <c r="IJ33" s="9">
        <v>174.2</v>
      </c>
      <c r="IK33" s="11">
        <v>32.880000000000003</v>
      </c>
      <c r="IL33" s="10">
        <f t="shared" si="52"/>
        <v>141.32</v>
      </c>
      <c r="IM33" s="24">
        <v>81.900000000000006</v>
      </c>
      <c r="IN33" s="24">
        <v>6.91</v>
      </c>
      <c r="IO33" s="18">
        <v>93.3</v>
      </c>
      <c r="IP33" s="24">
        <v>32.880000000000003</v>
      </c>
      <c r="IQ33" s="20">
        <f t="shared" si="153"/>
        <v>74.990000000000009</v>
      </c>
      <c r="IR33" s="20">
        <f t="shared" si="154"/>
        <v>60.419999999999995</v>
      </c>
      <c r="IS33" s="17">
        <f t="shared" si="55"/>
        <v>592.35294117647061</v>
      </c>
      <c r="IT33" s="17">
        <f t="shared" si="56"/>
        <v>528.88655462184875</v>
      </c>
      <c r="IU33" s="22">
        <f t="shared" si="7"/>
        <v>2707.9411764705887</v>
      </c>
      <c r="IV33" s="17">
        <f t="shared" si="8"/>
        <v>4793.333333333333</v>
      </c>
      <c r="IW33" s="17">
        <f t="shared" si="9"/>
        <v>1494.3137254901962</v>
      </c>
      <c r="IX33" s="17">
        <f t="shared" si="57"/>
        <v>1385.4901960784314</v>
      </c>
      <c r="IY33" s="22">
        <f t="shared" si="10"/>
        <v>2823.7254901960782</v>
      </c>
      <c r="IZ33" s="17">
        <f t="shared" si="58"/>
        <v>10381.078431372549</v>
      </c>
      <c r="JA33" s="17">
        <f t="shared" si="59"/>
        <v>735.19607843137271</v>
      </c>
      <c r="JB33" s="18">
        <v>56.7</v>
      </c>
      <c r="JC33" s="19">
        <v>2.7517295858946662</v>
      </c>
      <c r="JD33" s="4">
        <v>3.1</v>
      </c>
      <c r="JE33" s="4">
        <f t="shared" si="11"/>
        <v>83.946176470588256</v>
      </c>
      <c r="JF33" s="28">
        <v>0.23594643952518499</v>
      </c>
      <c r="JG33" s="4">
        <v>0.59</v>
      </c>
      <c r="JH33" s="4">
        <f t="shared" si="12"/>
        <v>28.280666666666665</v>
      </c>
      <c r="JI33" s="28">
        <v>0.23771107732183111</v>
      </c>
      <c r="JJ33" s="4">
        <v>1.46</v>
      </c>
      <c r="JK33" s="4">
        <f t="shared" si="13"/>
        <v>21.816980392156864</v>
      </c>
      <c r="JL33" s="28">
        <v>0.24391541832790986</v>
      </c>
      <c r="JM33" s="4">
        <v>4.04</v>
      </c>
      <c r="JN33" s="4">
        <f t="shared" si="14"/>
        <v>29.701921568627455</v>
      </c>
      <c r="JO33" s="28">
        <v>0.23183518284157095</v>
      </c>
      <c r="JP33" s="17">
        <f t="shared" si="60"/>
        <v>163.74574509803924</v>
      </c>
      <c r="JQ33" s="17">
        <f t="shared" si="61"/>
        <v>146.2015581232493</v>
      </c>
      <c r="JR33" s="20">
        <v>19.2</v>
      </c>
      <c r="JS33" s="5">
        <v>125.648477</v>
      </c>
      <c r="JT33" s="17">
        <v>7.29</v>
      </c>
      <c r="JU33" s="17">
        <f t="shared" si="62"/>
        <v>6.78</v>
      </c>
      <c r="JV33" s="4">
        <f t="shared" si="112"/>
        <v>5177.3137361870586</v>
      </c>
      <c r="JW33" s="10">
        <v>2.54</v>
      </c>
      <c r="JX33" s="4">
        <f t="shared" si="114"/>
        <v>0.37463126843657818</v>
      </c>
      <c r="JY33" s="4">
        <f t="shared" si="63"/>
        <v>1939.5836120818774</v>
      </c>
      <c r="JZ33" s="4">
        <f t="shared" si="64"/>
        <v>2172.333645531703</v>
      </c>
      <c r="KA33" s="10">
        <v>3.27</v>
      </c>
      <c r="KB33" s="4">
        <f t="shared" si="15"/>
        <v>0.48230088495575218</v>
      </c>
      <c r="KC33" s="4">
        <f t="shared" si="16"/>
        <v>2497.0229966565898</v>
      </c>
      <c r="KD33" s="4">
        <f t="shared" si="65"/>
        <v>2796.665756255381</v>
      </c>
      <c r="KE33" s="4">
        <v>2.6</v>
      </c>
      <c r="KF33" s="4">
        <v>62.7</v>
      </c>
      <c r="KG33" s="4">
        <f t="shared" si="66"/>
        <v>792.5</v>
      </c>
      <c r="KH33" s="4">
        <v>3.1100058533248558</v>
      </c>
      <c r="KI33" s="4">
        <f t="shared" si="67"/>
        <v>3.3600702185723268</v>
      </c>
      <c r="KJ33" s="4">
        <f t="shared" si="17"/>
        <v>93.969933188947593</v>
      </c>
      <c r="KK33" s="28">
        <v>0.26361040687396275</v>
      </c>
      <c r="KL33" s="4">
        <v>3.84</v>
      </c>
      <c r="KM33" s="4">
        <v>0.268541186690476</v>
      </c>
      <c r="KN33" s="4">
        <v>0.43131960450000001</v>
      </c>
      <c r="KO33" s="4">
        <v>0.24401887519047599</v>
      </c>
      <c r="KP33" s="4">
        <v>0.35015376480952398</v>
      </c>
      <c r="KQ33" s="4">
        <v>0.529523809380952</v>
      </c>
      <c r="KR33" s="4">
        <v>0.46191654878571398</v>
      </c>
      <c r="KS33" s="4">
        <v>0.35401966447618999</v>
      </c>
      <c r="KT33" s="4">
        <v>0.52764924495238097</v>
      </c>
      <c r="KU33" s="4">
        <v>0.480954861119048</v>
      </c>
      <c r="KV33" s="4">
        <v>0.26549523809523801</v>
      </c>
      <c r="KW33" s="4">
        <v>0.43150238095238103</v>
      </c>
      <c r="KX33" s="4">
        <v>0.25978333333333298</v>
      </c>
      <c r="KY33" s="4">
        <v>26.212857142857199</v>
      </c>
      <c r="KZ33" s="4">
        <v>23.7083333333333</v>
      </c>
      <c r="LA33" s="4">
        <v>18.009761904761898</v>
      </c>
      <c r="LB33" s="4">
        <v>34.3616666666667</v>
      </c>
      <c r="LC33" s="4">
        <v>35.337619047619</v>
      </c>
      <c r="LD33" s="4">
        <v>26.3269047619048</v>
      </c>
      <c r="LE33" s="4">
        <v>26.12</v>
      </c>
      <c r="LF33" s="4">
        <v>0.21899012142857099</v>
      </c>
      <c r="LG33" s="4">
        <v>0.230166204761905</v>
      </c>
      <c r="LH33" s="4">
        <v>52.694285714285698</v>
      </c>
      <c r="LI33" s="4">
        <v>48.829285714285703</v>
      </c>
      <c r="LJ33" s="4">
        <v>53</v>
      </c>
      <c r="LK33" s="4">
        <f t="shared" si="68"/>
        <v>0.30571428571430204</v>
      </c>
      <c r="LL33" s="4">
        <f t="shared" si="69"/>
        <v>4.1707142857142969</v>
      </c>
      <c r="LM33" s="4">
        <v>1741.453</v>
      </c>
      <c r="LN33" s="4">
        <v>1653.73861904762</v>
      </c>
      <c r="LO33" s="4">
        <v>0.19676827871904801</v>
      </c>
      <c r="LP33" s="4">
        <v>0.20200954769523799</v>
      </c>
      <c r="LQ33" s="4">
        <v>0.15201754571666701</v>
      </c>
      <c r="LR33" s="4">
        <v>0.137262003661905</v>
      </c>
      <c r="LS33" s="4">
        <v>0.10005773485238099</v>
      </c>
      <c r="LT33" s="4">
        <v>0.100460276702381</v>
      </c>
      <c r="LU33" s="4">
        <v>5.4172421399999997E-2</v>
      </c>
      <c r="LV33" s="4">
        <v>3.3946593626190499E-2</v>
      </c>
      <c r="LW33" s="4">
        <v>4.61441339095238E-2</v>
      </c>
      <c r="LX33" s="4">
        <v>6.6769139538095296E-2</v>
      </c>
      <c r="LY33" s="4">
        <v>0.34002995968333299</v>
      </c>
      <c r="LZ33" s="4">
        <v>0.367196395347619</v>
      </c>
      <c r="MA33" s="4">
        <v>0.33033642405000002</v>
      </c>
      <c r="MB33" s="4">
        <v>0.32510603328571402</v>
      </c>
      <c r="MC33" s="4">
        <v>0.15358481694047599</v>
      </c>
      <c r="MD33" s="4">
        <v>0.17867483523809499</v>
      </c>
      <c r="ME33" s="4">
        <v>0.49040916714999999</v>
      </c>
      <c r="MF33" s="4">
        <v>0.51265959575238096</v>
      </c>
      <c r="MG33" s="4">
        <v>0.45428520842380898</v>
      </c>
      <c r="MH33" s="4">
        <v>0.66416927164761896</v>
      </c>
      <c r="MI33" s="4">
        <v>0.47740679270952402</v>
      </c>
      <c r="MJ33" s="4">
        <v>0.6805335227</v>
      </c>
      <c r="MK33" s="4">
        <v>0.26520349414761901</v>
      </c>
      <c r="ML33" s="4">
        <v>0.34346621768095198</v>
      </c>
      <c r="MM33" s="4">
        <v>0.23204559787380999</v>
      </c>
      <c r="MN33" s="4">
        <v>0.306076473980952</v>
      </c>
      <c r="MO33" s="4">
        <v>-0.102697351809524</v>
      </c>
      <c r="MP33" s="4">
        <v>-6.5007117169047599E-2</v>
      </c>
      <c r="MQ33" s="4">
        <v>0.47740679270952402</v>
      </c>
      <c r="MR33" s="4">
        <v>0.6805335227</v>
      </c>
      <c r="MS33" s="4">
        <v>0.102149665902381</v>
      </c>
      <c r="MT33" s="4">
        <v>0.102217588314286</v>
      </c>
      <c r="MU33" s="4">
        <v>5.9740702328571399E-2</v>
      </c>
      <c r="MV33" s="4">
        <v>5.3733061054761902E-2</v>
      </c>
      <c r="MW33" s="4">
        <v>4.2672394850000003E-2</v>
      </c>
      <c r="MX33" s="4">
        <v>4.8757729847619002E-2</v>
      </c>
      <c r="MY33" s="4">
        <v>0.41649870217142798</v>
      </c>
      <c r="MZ33" s="4">
        <v>0.47559668983333298</v>
      </c>
      <c r="NA33" s="4">
        <v>0.440240252978572</v>
      </c>
      <c r="NB33" s="4">
        <v>0.49821254273333299</v>
      </c>
      <c r="NC33" s="4">
        <v>-0.112679146809524</v>
      </c>
      <c r="ND33" s="4">
        <v>-0.10194375252380999</v>
      </c>
      <c r="NE33" s="4">
        <v>0.440240252978572</v>
      </c>
      <c r="NF33" s="4">
        <v>0.49821254273333299</v>
      </c>
      <c r="NG33" s="4">
        <v>0.25472895274000001</v>
      </c>
      <c r="NH33" s="4">
        <v>0.40934429604</v>
      </c>
      <c r="NI33" s="4">
        <v>0.23045901637999999</v>
      </c>
      <c r="NJ33" s="4">
        <v>0.33516168885999997</v>
      </c>
      <c r="NK33" s="4">
        <v>0.47995421436000002</v>
      </c>
      <c r="NL33" s="4">
        <v>0.42900985759999999</v>
      </c>
      <c r="NM33" s="4">
        <v>0.33419795920000001</v>
      </c>
      <c r="NN33" s="4">
        <v>0.49823483367999999</v>
      </c>
      <c r="NO33" s="4">
        <v>0.45439232412000002</v>
      </c>
      <c r="NP33" s="4">
        <v>0.24166298897999999</v>
      </c>
      <c r="NQ33" s="4">
        <v>0.39315800000000001</v>
      </c>
      <c r="NR33" s="4">
        <v>0.24120039684</v>
      </c>
      <c r="NS33" s="4">
        <v>35.840000000000003</v>
      </c>
      <c r="NT33" s="4">
        <v>33.520600000000002</v>
      </c>
      <c r="NU33" s="4">
        <v>8.8653999999999993</v>
      </c>
      <c r="NV33" s="4">
        <v>55.700400000000002</v>
      </c>
      <c r="NW33" s="4">
        <v>57.298999999999999</v>
      </c>
      <c r="NX33" s="4">
        <v>38.548000000000002</v>
      </c>
      <c r="NY33" s="4">
        <v>38.6008</v>
      </c>
      <c r="NZ33" s="4">
        <v>0.49451736600000001</v>
      </c>
      <c r="OA33" s="4">
        <v>0.49585125800000002</v>
      </c>
      <c r="OB33" s="4">
        <v>56.28</v>
      </c>
      <c r="OC33" s="4">
        <v>55.092399999999998</v>
      </c>
      <c r="OD33" s="4">
        <v>54.5</v>
      </c>
      <c r="OE33" s="4">
        <f t="shared" si="70"/>
        <v>-1.7800000000000011</v>
      </c>
      <c r="OF33" s="4">
        <f t="shared" si="71"/>
        <v>-0.59239999999999782</v>
      </c>
      <c r="OG33" s="4">
        <v>1822.8575599999999</v>
      </c>
      <c r="OH33" s="4">
        <v>1795.8993599999999</v>
      </c>
      <c r="OI33" s="4">
        <v>0.196846128944</v>
      </c>
      <c r="OJ33" s="4">
        <v>0.17617314025399999</v>
      </c>
      <c r="OK33" s="4">
        <v>0.15238498739</v>
      </c>
      <c r="OL33" s="4">
        <v>0.122257494484</v>
      </c>
      <c r="OM33" s="4">
        <v>0.11767273954</v>
      </c>
      <c r="ON33" s="4">
        <v>7.8062947017999998E-2</v>
      </c>
      <c r="OO33" s="4">
        <v>7.2221873419999999E-2</v>
      </c>
      <c r="OP33" s="4">
        <v>2.2980093287999999E-2</v>
      </c>
      <c r="OQ33" s="4">
        <v>4.5855438835999997E-2</v>
      </c>
      <c r="OR33" s="4">
        <v>5.5188773041999997E-2</v>
      </c>
      <c r="OS33" s="4">
        <v>0.34735417273399999</v>
      </c>
      <c r="OT33" s="4">
        <v>0.34979989529400002</v>
      </c>
      <c r="OU33" s="4">
        <v>0.34659532339600002</v>
      </c>
      <c r="OV33" s="4">
        <v>0.30514514452399999</v>
      </c>
      <c r="OW33" s="4">
        <v>0.16162061239600001</v>
      </c>
      <c r="OX33" s="4">
        <v>0.18527110521000001</v>
      </c>
      <c r="OY33" s="4">
        <v>0.49084027275600001</v>
      </c>
      <c r="OZ33" s="4">
        <v>0.43205334107799998</v>
      </c>
      <c r="PA33" s="4">
        <v>0.38339953880200001</v>
      </c>
      <c r="PB33" s="4">
        <v>0.72642776727199998</v>
      </c>
      <c r="PC33" s="4">
        <v>0.40941395666000002</v>
      </c>
      <c r="PD33" s="4">
        <v>0.73054544725799997</v>
      </c>
      <c r="PE33" s="4">
        <v>0.262986652662</v>
      </c>
      <c r="PF33" s="4">
        <v>0.32344167600599999</v>
      </c>
      <c r="PG33" s="4">
        <v>0.23005593902400001</v>
      </c>
      <c r="PH33" s="4">
        <v>0.292592858796</v>
      </c>
      <c r="PI33" s="4">
        <v>-0.13460772382</v>
      </c>
      <c r="PJ33" s="4">
        <v>-4.3761857107999999E-2</v>
      </c>
      <c r="PK33" s="4">
        <v>0.40941395666000002</v>
      </c>
      <c r="PL33" s="4">
        <v>0.73054544725799997</v>
      </c>
      <c r="PM33" s="4">
        <v>0.25197487585714301</v>
      </c>
      <c r="PN33" s="4">
        <v>0.399214139628571</v>
      </c>
      <c r="PO33" s="4">
        <v>0.228586020628571</v>
      </c>
      <c r="PP33" s="4">
        <v>0.33052121565714299</v>
      </c>
      <c r="PQ33" s="4">
        <v>0.48758377422857202</v>
      </c>
      <c r="PR33" s="4">
        <v>0.44277533708571398</v>
      </c>
      <c r="PS33" s="4">
        <v>0.33208112877142898</v>
      </c>
      <c r="PT33" s="4">
        <v>0.51070213071428605</v>
      </c>
      <c r="PU33" s="4">
        <v>0.47057355839999998</v>
      </c>
      <c r="PV33" s="4">
        <v>0.243799971371429</v>
      </c>
      <c r="PW33" s="4">
        <v>0.38618000000000002</v>
      </c>
      <c r="PX33" s="4">
        <v>0.235865412028572</v>
      </c>
      <c r="PY33" s="4">
        <v>16.765714285714299</v>
      </c>
      <c r="PZ33" s="4">
        <v>15.689142857142899</v>
      </c>
      <c r="QA33" s="4">
        <v>22.287714285714301</v>
      </c>
      <c r="QB33" s="4">
        <v>30.375142857142901</v>
      </c>
      <c r="QC33" s="4">
        <v>30.4048571428571</v>
      </c>
      <c r="QD33" s="4">
        <v>18.219428571428601</v>
      </c>
      <c r="QE33" s="4">
        <v>18.146571428571399</v>
      </c>
      <c r="QF33" s="4">
        <v>0.345183994285714</v>
      </c>
      <c r="QG33" s="4">
        <v>0.31762268571428598</v>
      </c>
      <c r="QH33" s="4">
        <v>35.914285714285697</v>
      </c>
      <c r="QI33" s="4">
        <v>33.602285714285699</v>
      </c>
      <c r="QJ33" s="4">
        <v>58</v>
      </c>
      <c r="QK33" s="4">
        <f t="shared" si="72"/>
        <v>22.085714285714303</v>
      </c>
      <c r="QL33" s="4">
        <f t="shared" si="73"/>
        <v>24.397714285714301</v>
      </c>
      <c r="QM33" s="4">
        <v>1189.65868571429</v>
      </c>
      <c r="QN33" s="4">
        <v>1136.6797714285699</v>
      </c>
      <c r="QO33" s="4">
        <v>0.21175975411714301</v>
      </c>
      <c r="QP33" s="4">
        <v>0.19052850641428601</v>
      </c>
      <c r="QQ33" s="4">
        <v>0.17253087846000001</v>
      </c>
      <c r="QR33" s="4">
        <v>0.14482165903142899</v>
      </c>
      <c r="QS33" s="4">
        <v>0.13871179341714299</v>
      </c>
      <c r="QT33" s="4">
        <v>9.8369385697142805E-2</v>
      </c>
      <c r="QU33" s="4">
        <v>9.8542956917142793E-2</v>
      </c>
      <c r="QV33" s="4">
        <v>5.15179808228571E-2</v>
      </c>
      <c r="QW33" s="4">
        <v>4.0738420988571403E-2</v>
      </c>
      <c r="QX33" s="4">
        <v>4.7132568651428598E-2</v>
      </c>
      <c r="QY33" s="4">
        <v>0.36807357333428598</v>
      </c>
      <c r="QZ33" s="4">
        <v>0.36012242475714301</v>
      </c>
      <c r="RA33" s="4">
        <v>0.35359798193714298</v>
      </c>
      <c r="RB33" s="4">
        <v>0.31706545826857102</v>
      </c>
      <c r="RC33" s="4">
        <v>0.169544114285714</v>
      </c>
      <c r="RD33" s="4">
        <v>0.18233903416</v>
      </c>
      <c r="RE33" s="4">
        <v>0.53809576897428602</v>
      </c>
      <c r="RF33" s="4">
        <v>0.47572033926000001</v>
      </c>
      <c r="RG33" s="4">
        <v>0.28944858287714298</v>
      </c>
      <c r="RH33" s="4">
        <v>6.8568234691428503E-2</v>
      </c>
      <c r="RI33" s="4">
        <v>0.31626342653428602</v>
      </c>
      <c r="RJ33" s="4">
        <v>6.1492820251428701E-2</v>
      </c>
      <c r="RK33" s="4">
        <v>0.220998767334286</v>
      </c>
      <c r="RL33" s="4">
        <v>0.2388521367</v>
      </c>
      <c r="RM33" s="4">
        <v>0.19005986835999999</v>
      </c>
      <c r="RN33" s="4">
        <v>0.212467564257143</v>
      </c>
      <c r="RO33" s="4">
        <v>-0.17923474405714299</v>
      </c>
      <c r="RP33" s="4">
        <v>-9.69798576028571E-2</v>
      </c>
      <c r="RQ33" s="4">
        <v>0.31626342653428602</v>
      </c>
      <c r="RR33" s="4">
        <v>6.1492820251428701E-2</v>
      </c>
      <c r="RS33" s="4">
        <v>0.12979492505714299</v>
      </c>
      <c r="RT33" s="4">
        <v>0.127981106211429</v>
      </c>
      <c r="RU33" s="4">
        <v>8.09364478114286E-2</v>
      </c>
      <c r="RV33" s="4">
        <v>7.3871911171428606E-2</v>
      </c>
      <c r="RW33" s="4">
        <v>4.9394633780000002E-2</v>
      </c>
      <c r="RX33" s="4">
        <v>5.4653721568571401E-2</v>
      </c>
      <c r="RY33" s="4">
        <v>0.38025610627142897</v>
      </c>
      <c r="RZ33" s="4">
        <v>0.42788307850857099</v>
      </c>
      <c r="SA33" s="4">
        <v>0.40997458755999999</v>
      </c>
      <c r="SB33" s="4">
        <v>0.45763975318571398</v>
      </c>
      <c r="SC33" s="4">
        <v>-0.149498801942857</v>
      </c>
      <c r="SD33" s="4">
        <v>-0.137248801714286</v>
      </c>
      <c r="SE33" s="4">
        <v>0.40997458755999999</v>
      </c>
      <c r="SF33" s="4">
        <v>0.45763975318571398</v>
      </c>
      <c r="SG33" s="4">
        <v>0.239714867717949</v>
      </c>
      <c r="SH33" s="4">
        <v>0.35285089438461498</v>
      </c>
      <c r="SI33" s="4">
        <v>0.20654396728205099</v>
      </c>
      <c r="SJ33" s="4">
        <v>0.29709987587179498</v>
      </c>
      <c r="SK33" s="4">
        <v>0.45004835458974402</v>
      </c>
      <c r="SL33" s="4">
        <v>0.37381728771794898</v>
      </c>
      <c r="SM33" s="4">
        <v>0.296825520948718</v>
      </c>
      <c r="SN33" s="4">
        <v>0.46783518305128202</v>
      </c>
      <c r="SO33" s="4">
        <v>0.40889597446153803</v>
      </c>
      <c r="SP33" s="4">
        <v>0.23180528438461501</v>
      </c>
      <c r="SQ33" s="4">
        <v>0.350026111076923</v>
      </c>
      <c r="SR33" s="4">
        <v>0.223686060179487</v>
      </c>
      <c r="SS33" s="4">
        <v>22.420769230769199</v>
      </c>
      <c r="ST33" s="4">
        <v>21.075128205128198</v>
      </c>
      <c r="SU33" s="4">
        <v>24.861538461538501</v>
      </c>
      <c r="SV33" s="4">
        <v>36.730769230769198</v>
      </c>
      <c r="SW33" s="4">
        <v>37.738205128205102</v>
      </c>
      <c r="SX33" s="4">
        <v>23.23</v>
      </c>
      <c r="SY33" s="4">
        <v>23.1915384615384</v>
      </c>
      <c r="SZ33" s="4">
        <v>0.37349579487179502</v>
      </c>
      <c r="TA33" s="4">
        <v>0.36872776153846099</v>
      </c>
      <c r="TB33" s="4">
        <v>55.491282051282099</v>
      </c>
      <c r="TC33" s="4">
        <v>50.114615384615398</v>
      </c>
      <c r="TD33" s="4">
        <v>62</v>
      </c>
      <c r="TE33" s="4">
        <f t="shared" si="74"/>
        <v>6.5087179487179014</v>
      </c>
      <c r="TF33" s="4">
        <f t="shared" si="75"/>
        <v>11.885384615384602</v>
      </c>
      <c r="TG33" s="4">
        <v>1804.9783589743599</v>
      </c>
      <c r="TH33" s="4">
        <v>1682.8984871794901</v>
      </c>
      <c r="TI33" s="4">
        <v>0.22352350373333299</v>
      </c>
      <c r="TJ33" s="4">
        <v>0.20277817176666699</v>
      </c>
      <c r="TK33" s="4">
        <v>0.15883481329999999</v>
      </c>
      <c r="TL33" s="4">
        <v>0.113622920366667</v>
      </c>
      <c r="TM33" s="4">
        <v>0.14398685765641001</v>
      </c>
      <c r="TN33" s="4">
        <v>0.119459220233333</v>
      </c>
      <c r="TO33" s="4">
        <v>7.7648308207692293E-2</v>
      </c>
      <c r="TP33" s="4">
        <v>2.84205780641026E-2</v>
      </c>
      <c r="TQ33" s="4">
        <v>6.71019900461539E-2</v>
      </c>
      <c r="TR33" s="4">
        <v>9.1339055228205096E-2</v>
      </c>
      <c r="TS33" s="4">
        <v>0.35292049519743601</v>
      </c>
      <c r="TT33" s="4">
        <v>0.369138632874359</v>
      </c>
      <c r="TU33" s="4">
        <v>0.337205490510257</v>
      </c>
      <c r="TV33" s="4">
        <v>0.30305852756410301</v>
      </c>
      <c r="TW33" s="4">
        <v>0.140495711984615</v>
      </c>
      <c r="TX33" s="4">
        <v>0.18004871975897399</v>
      </c>
      <c r="TY33" s="4">
        <v>0.57682625577948698</v>
      </c>
      <c r="TZ33" s="4">
        <v>0.51519527468461501</v>
      </c>
      <c r="UA33" s="4">
        <v>0.46488235400769201</v>
      </c>
      <c r="UB33" s="4">
        <v>0.76573041887179505</v>
      </c>
      <c r="UC33" s="4">
        <v>0.49763474527435902</v>
      </c>
      <c r="UD33" s="4">
        <v>0.78072974734871803</v>
      </c>
      <c r="UE33" s="4">
        <v>0.34162453368461498</v>
      </c>
      <c r="UF33" s="4">
        <v>0.46944084787435902</v>
      </c>
      <c r="UG33" s="4">
        <v>0.29819752332820498</v>
      </c>
      <c r="UH33" s="4">
        <v>0.42840932463076897</v>
      </c>
      <c r="UI33" s="4">
        <v>-0.14383697638461501</v>
      </c>
      <c r="UJ33" s="4">
        <v>-5.4185940002564097E-2</v>
      </c>
      <c r="UK33" s="4">
        <v>0.49763474527435902</v>
      </c>
      <c r="UL33" s="4">
        <v>0.78072974734871803</v>
      </c>
      <c r="UM33" s="4">
        <v>0.148148571107692</v>
      </c>
      <c r="UN33" s="4">
        <v>0.133944037879487</v>
      </c>
      <c r="UO33" s="4">
        <v>9.2876669353846197E-2</v>
      </c>
      <c r="UP33" s="4">
        <v>7.7606515843589699E-2</v>
      </c>
      <c r="UQ33" s="4">
        <v>5.6104326741025598E-2</v>
      </c>
      <c r="UR33" s="4">
        <v>5.70008393641026E-2</v>
      </c>
      <c r="US33" s="4">
        <v>0.37782047388717899</v>
      </c>
      <c r="UT33" s="4">
        <v>0.4260562061</v>
      </c>
      <c r="UU33" s="4">
        <v>0.41117956998205102</v>
      </c>
      <c r="UV33" s="4">
        <v>0.45690869925897398</v>
      </c>
      <c r="UW33" s="4">
        <v>-0.16955861025641</v>
      </c>
      <c r="UX33" s="4">
        <v>-0.14354069756410301</v>
      </c>
      <c r="UY33" s="4">
        <v>0.41117956998205102</v>
      </c>
      <c r="UZ33" s="4">
        <v>0.45690869925897398</v>
      </c>
      <c r="VA33" s="4">
        <v>0.21478728720000001</v>
      </c>
      <c r="VB33" s="4">
        <v>0.32286502755000002</v>
      </c>
      <c r="VC33" s="4">
        <v>0.19301411295000001</v>
      </c>
      <c r="VD33" s="4">
        <v>0.26603731342499998</v>
      </c>
      <c r="VE33" s="4">
        <v>0.42902772300000003</v>
      </c>
      <c r="VF33" s="4">
        <v>0.37933831099999998</v>
      </c>
      <c r="VG33" s="4">
        <v>0.26545204789999999</v>
      </c>
      <c r="VH33" s="4">
        <v>0.480983446925</v>
      </c>
      <c r="VI33" s="4">
        <v>0.40460244652499999</v>
      </c>
      <c r="VJ33" s="4">
        <v>0.205613682125</v>
      </c>
      <c r="VK33" s="4">
        <v>0.30418168172499999</v>
      </c>
      <c r="VL33" s="4">
        <v>0.20298902197499999</v>
      </c>
      <c r="VM33" s="4">
        <v>32.51</v>
      </c>
      <c r="VN33" s="4">
        <v>31.187000000000001</v>
      </c>
      <c r="VO33" s="4">
        <v>15.012</v>
      </c>
      <c r="VP33" s="4">
        <v>38.414999999999999</v>
      </c>
      <c r="VQ33" s="4">
        <v>40.4315</v>
      </c>
      <c r="VR33" s="4">
        <v>34.119</v>
      </c>
      <c r="VS33" s="4">
        <v>34.18</v>
      </c>
      <c r="VT33" s="4">
        <v>0.1178969565</v>
      </c>
      <c r="VU33" s="4">
        <v>0.15746685974999999</v>
      </c>
      <c r="VV33" s="4">
        <v>57.620750000000001</v>
      </c>
      <c r="VW33" s="4">
        <v>49.781999999999996</v>
      </c>
      <c r="VX33" s="4">
        <v>68.099999999999994</v>
      </c>
      <c r="VY33" s="4">
        <f t="shared" si="76"/>
        <v>10.479249999999993</v>
      </c>
      <c r="VZ33" s="4">
        <f t="shared" si="77"/>
        <v>18.317999999999998</v>
      </c>
      <c r="WA33" s="4">
        <f t="shared" si="78"/>
        <v>14.398624999999996</v>
      </c>
      <c r="WB33" s="4">
        <v>1853.3007500000001</v>
      </c>
      <c r="WC33" s="4">
        <v>1675.3520000000001</v>
      </c>
      <c r="WD33" s="4">
        <v>0.28833955830250002</v>
      </c>
      <c r="WE33" s="4">
        <v>0.23224658411749999</v>
      </c>
      <c r="WF33" s="4">
        <v>0.20776887186250001</v>
      </c>
      <c r="WG33" s="4">
        <v>0.17514608130750001</v>
      </c>
      <c r="WH33" s="4">
        <v>0.22524017937499999</v>
      </c>
      <c r="WI33" s="4">
        <v>0.13969060045750001</v>
      </c>
      <c r="WJ33" s="4">
        <f t="shared" si="79"/>
        <v>0.18246538991625</v>
      </c>
      <c r="WK33" s="4">
        <v>0.142140277865</v>
      </c>
      <c r="WL33" s="4">
        <v>8.0621987719999996E-2</v>
      </c>
      <c r="WM33" s="4">
        <v>8.59238104625E-2</v>
      </c>
      <c r="WN33" s="4">
        <v>5.9842218202499999E-2</v>
      </c>
      <c r="WO33" s="4">
        <v>0.40609450598250002</v>
      </c>
      <c r="WP33" s="4">
        <v>0.37720906655000003</v>
      </c>
      <c r="WQ33" s="4">
        <v>0.4006341826125</v>
      </c>
      <c r="WR33" s="4">
        <v>0.33060860290999999</v>
      </c>
      <c r="WS33" s="4">
        <v>0.13319632243249999</v>
      </c>
      <c r="WT33" s="4">
        <v>0.15905856578749999</v>
      </c>
      <c r="WU33" s="4">
        <v>0.81604957774499998</v>
      </c>
      <c r="WV33" s="4">
        <v>0.61568526873749996</v>
      </c>
      <c r="WW33" s="4">
        <v>0.38420165051749999</v>
      </c>
      <c r="WX33" s="4">
        <v>0.30992528592750002</v>
      </c>
      <c r="WY33" s="4">
        <v>0.432272479885</v>
      </c>
      <c r="WZ33" s="4">
        <v>0.32929831939249998</v>
      </c>
      <c r="XA33" s="4">
        <v>0.35214069122750002</v>
      </c>
      <c r="XB33" s="4">
        <v>0.26078024337</v>
      </c>
      <c r="XC33" s="4">
        <v>0.29688117290999999</v>
      </c>
      <c r="XD33" s="4">
        <v>0.22727149230249999</v>
      </c>
      <c r="XE33" s="4">
        <v>-0.24801896902500001</v>
      </c>
      <c r="XF33" s="4">
        <v>-0.14741373892500001</v>
      </c>
      <c r="XG33" s="4">
        <v>0.432272479885</v>
      </c>
      <c r="XH33" s="4">
        <v>0.32929831939249998</v>
      </c>
      <c r="XI33" s="4">
        <v>0.2546554485725</v>
      </c>
      <c r="XJ33" s="4">
        <v>0.20432264413750001</v>
      </c>
      <c r="XK33" s="4">
        <v>0.16370740269</v>
      </c>
      <c r="XL33" s="4">
        <v>0.117471711815</v>
      </c>
      <c r="XM33" s="4">
        <v>9.5452869179999997E-2</v>
      </c>
      <c r="XN33" s="4">
        <v>8.9475856919999999E-2</v>
      </c>
      <c r="XO33" s="4">
        <v>0.37634507231999997</v>
      </c>
      <c r="XP33" s="4">
        <v>0.44108686624499999</v>
      </c>
      <c r="XQ33" s="4">
        <v>0.43288268966249999</v>
      </c>
      <c r="XR33" s="4">
        <v>0.4909679501575</v>
      </c>
      <c r="XS33" s="4">
        <v>-0.27909770747500001</v>
      </c>
      <c r="XT33" s="4">
        <v>-0.20808355502500001</v>
      </c>
      <c r="XU33" s="4">
        <v>0.43288268966249999</v>
      </c>
      <c r="XV33" s="4">
        <v>0.4909679501575</v>
      </c>
      <c r="XW33" s="4">
        <v>0.17427188389189199</v>
      </c>
      <c r="XX33" s="4">
        <v>0.231282976189189</v>
      </c>
      <c r="XY33" s="4">
        <v>0.15457318702702699</v>
      </c>
      <c r="XZ33" s="4">
        <v>0.19705502313513501</v>
      </c>
      <c r="YA33" s="4">
        <v>0.41262353764864801</v>
      </c>
      <c r="YB33" s="4">
        <v>0.32750605591891901</v>
      </c>
      <c r="YC33" s="4">
        <v>0.19269060110810801</v>
      </c>
      <c r="YD33" s="4">
        <v>0.46676322256756803</v>
      </c>
      <c r="YE33" s="4">
        <v>0.35801118743243199</v>
      </c>
      <c r="YF33" s="4">
        <v>0.16005976099999999</v>
      </c>
      <c r="YG33" s="4">
        <v>0.199276779243243</v>
      </c>
      <c r="YH33" s="4">
        <v>0.154289878162162</v>
      </c>
      <c r="YI33" s="4">
        <v>0.128675675675676</v>
      </c>
      <c r="YJ33" s="4">
        <v>0.16918918918918899</v>
      </c>
      <c r="YK33" s="4">
        <v>7.6864864864864907E-2</v>
      </c>
      <c r="YL33" s="4">
        <v>0.137594594594595</v>
      </c>
      <c r="YM33" s="4">
        <v>0.188513513513514</v>
      </c>
      <c r="YN33" s="4">
        <v>7.0432432432432399E-2</v>
      </c>
      <c r="YO33" s="4">
        <v>0.128513513513514</v>
      </c>
      <c r="YP33" s="4">
        <v>0.16802702702702699</v>
      </c>
      <c r="YQ33" s="4">
        <v>7.8675675675675696E-2</v>
      </c>
      <c r="YR33" s="4">
        <v>0.139594594594595</v>
      </c>
      <c r="YS33" s="4">
        <v>0.189135135135135</v>
      </c>
      <c r="YT33" s="4">
        <v>6.88648648648649E-2</v>
      </c>
      <c r="YU33" s="4">
        <v>32.479999999999997</v>
      </c>
      <c r="YV33" s="4">
        <v>30.954054054054101</v>
      </c>
      <c r="YW33" s="4">
        <v>15.843783783783801</v>
      </c>
      <c r="YX33" s="4">
        <v>32.299999999999997</v>
      </c>
      <c r="YY33" s="4">
        <v>34.922702702702701</v>
      </c>
      <c r="YZ33" s="4">
        <v>33.569729729729701</v>
      </c>
      <c r="ZA33" s="4">
        <v>33.57</v>
      </c>
      <c r="ZB33" s="4">
        <v>-3.0557335594594601E-2</v>
      </c>
      <c r="ZC33" s="4">
        <v>3.5609041513513497E-2</v>
      </c>
      <c r="ZD33" s="4">
        <v>58.687297297297299</v>
      </c>
      <c r="ZE33" s="4">
        <v>53.447567567567603</v>
      </c>
      <c r="ZF33" s="4">
        <v>80.900000000000006</v>
      </c>
      <c r="ZG33" s="4">
        <f t="shared" si="80"/>
        <v>22.212702702702707</v>
      </c>
      <c r="ZH33" s="4">
        <f t="shared" si="81"/>
        <v>27.452432432432403</v>
      </c>
      <c r="ZI33" s="4">
        <v>1877.4978108108101</v>
      </c>
      <c r="ZJ33" s="4">
        <v>1758.5603513513499</v>
      </c>
      <c r="ZK33" s="4">
        <v>0.41370060802702702</v>
      </c>
      <c r="ZL33" s="4">
        <v>0.34928081773513497</v>
      </c>
      <c r="ZM33" s="4">
        <v>0.29977894833513502</v>
      </c>
      <c r="ZN33" s="4">
        <v>0.246636939124324</v>
      </c>
      <c r="ZO33" s="4">
        <v>0.40074112646216198</v>
      </c>
      <c r="ZP33" s="4">
        <v>0.27905527353513498</v>
      </c>
      <c r="ZQ33" s="4">
        <v>0.28529448942973001</v>
      </c>
      <c r="ZR33" s="4">
        <v>0.17182040243513499</v>
      </c>
      <c r="ZS33" s="4">
        <v>0.13086514590810799</v>
      </c>
      <c r="ZT33" s="4">
        <v>0.113157191062162</v>
      </c>
      <c r="ZU33" s="4">
        <v>0.50161086814594602</v>
      </c>
      <c r="ZV33" s="4">
        <v>0.45130099876756802</v>
      </c>
      <c r="ZW33" s="4">
        <v>0.48766845251621599</v>
      </c>
      <c r="ZX33" s="4">
        <v>0.40237876827567598</v>
      </c>
      <c r="ZY33" s="4">
        <v>0.11030085784324301</v>
      </c>
      <c r="ZZ33" s="4">
        <v>0.12046966461351399</v>
      </c>
      <c r="AAA33" s="4">
        <v>1.4338054187432401</v>
      </c>
      <c r="AAB33" s="4">
        <v>1.1080156206513501</v>
      </c>
      <c r="AAC33" s="4">
        <v>0.32694248891081101</v>
      </c>
      <c r="AAD33" s="4">
        <v>0.39266517839189202</v>
      </c>
      <c r="AAE33" s="4">
        <v>0.40404396012972998</v>
      </c>
      <c r="AAF33" s="4">
        <v>0.44546738190000001</v>
      </c>
      <c r="AAG33" s="4">
        <v>0.39387404910270302</v>
      </c>
      <c r="AAH33" s="4">
        <v>0.37550128118378401</v>
      </c>
      <c r="AAI33" s="4">
        <v>0.31520257167837801</v>
      </c>
      <c r="AAJ33" s="4">
        <v>0.31376993110000001</v>
      </c>
      <c r="AAK33" s="4">
        <v>-0.442471047756757</v>
      </c>
      <c r="AAL33" s="4">
        <v>-0.28938289805405398</v>
      </c>
      <c r="AAM33" s="4">
        <v>0.68903719074594605</v>
      </c>
      <c r="AAN33" s="4">
        <v>1.07943361748649</v>
      </c>
      <c r="AAO33" s="4">
        <v>0.45891594482702702</v>
      </c>
      <c r="AAP33" s="4">
        <v>0.36454675194324299</v>
      </c>
      <c r="AAQ33" s="4">
        <v>0.331654164872973</v>
      </c>
      <c r="AAR33" s="4">
        <v>0.24787542862973</v>
      </c>
      <c r="AAS33" s="4">
        <v>0.15214418854324299</v>
      </c>
      <c r="AAT33" s="4">
        <v>0.13162578121621599</v>
      </c>
      <c r="AAU33" s="4">
        <v>0.33192780285405399</v>
      </c>
      <c r="AAV33" s="4">
        <v>0.363938927367568</v>
      </c>
      <c r="AAW33" s="4">
        <v>0.42098956995675701</v>
      </c>
      <c r="AAX33" s="4">
        <v>0.44129017779459501</v>
      </c>
      <c r="AAY33" s="4">
        <v>-0.494523947432432</v>
      </c>
      <c r="AAZ33" s="4">
        <v>-0.38935313654054099</v>
      </c>
      <c r="ABA33" s="4">
        <v>0.72952369785405402</v>
      </c>
      <c r="ABB33" s="4">
        <v>0.79456468167837802</v>
      </c>
      <c r="ABC33" s="4">
        <v>0.14243194702325601</v>
      </c>
      <c r="ABD33" s="4">
        <v>0.150822862</v>
      </c>
      <c r="ABE33" s="4">
        <v>0.116330412325581</v>
      </c>
      <c r="ABF33" s="4">
        <v>0.15437993225581401</v>
      </c>
      <c r="ABG33" s="4">
        <v>0.46359656997674398</v>
      </c>
      <c r="ABH33" s="4">
        <v>0.32587556751162799</v>
      </c>
      <c r="ABI33" s="4">
        <v>0.14104186046511599</v>
      </c>
      <c r="ABJ33" s="4">
        <v>0.47812453241860497</v>
      </c>
      <c r="ABK33" s="4">
        <v>0.323665077697674</v>
      </c>
      <c r="ABL33" s="4">
        <v>0.123904997930233</v>
      </c>
      <c r="ABM33" s="4">
        <v>0.12210118725581399</v>
      </c>
      <c r="ABN33" s="4">
        <v>0.123061243418605</v>
      </c>
      <c r="ABO33" s="4">
        <v>0.113023255813954</v>
      </c>
      <c r="ABP33" s="4">
        <v>0.168186046511628</v>
      </c>
      <c r="ABQ33" s="4">
        <v>4.3395348837209302E-2</v>
      </c>
      <c r="ABR33" s="4">
        <v>0.12155813953488399</v>
      </c>
      <c r="ABS33" s="4">
        <v>0.185674418604651</v>
      </c>
      <c r="ABT33" s="4">
        <v>3.9976744186046499E-2</v>
      </c>
      <c r="ABU33" s="4">
        <v>0.11204651162790701</v>
      </c>
      <c r="ABV33" s="4">
        <v>0.16806976744186</v>
      </c>
      <c r="ABW33" s="4">
        <v>4.3976744186046503E-2</v>
      </c>
      <c r="ABX33" s="4">
        <v>0.12232558139534901</v>
      </c>
      <c r="ABY33" s="4">
        <v>0.184046511627907</v>
      </c>
      <c r="ABZ33" s="4">
        <v>4.0627906976744198E-2</v>
      </c>
      <c r="ACA33" s="4">
        <v>28.950232558139501</v>
      </c>
      <c r="ACB33" s="4">
        <v>28.198139534883701</v>
      </c>
      <c r="ACC33" s="4">
        <v>21.2618604651163</v>
      </c>
      <c r="ACD33" s="4">
        <v>27.329302325581398</v>
      </c>
      <c r="ACE33" s="4">
        <v>28.464883720930199</v>
      </c>
      <c r="ACF33" s="4">
        <v>29.419302325581398</v>
      </c>
      <c r="ACG33" s="4">
        <v>29.498837209302302</v>
      </c>
      <c r="ACH33" s="4">
        <v>-5.2271015348837199E-2</v>
      </c>
      <c r="ACI33" s="4">
        <v>-2.2426611023255799E-2</v>
      </c>
      <c r="ACJ33" s="4">
        <v>54.589069767441799</v>
      </c>
      <c r="ACK33" s="4">
        <v>49.4479069767442</v>
      </c>
      <c r="ACL33" s="4">
        <v>97.1</v>
      </c>
      <c r="ACM33" s="4">
        <f t="shared" si="82"/>
        <v>42.510930232558195</v>
      </c>
      <c r="ACN33" s="4">
        <f t="shared" si="83"/>
        <v>47.652093023255794</v>
      </c>
      <c r="ACO33" s="4">
        <f t="shared" si="84"/>
        <v>45.081511627906991</v>
      </c>
      <c r="ACP33" s="4">
        <v>1708.38779069767</v>
      </c>
      <c r="ACQ33" s="4">
        <v>1591.6755116279101</v>
      </c>
      <c r="ACR33" s="4">
        <v>0.54222608871162803</v>
      </c>
      <c r="ACS33" s="4">
        <v>0.49260819343255802</v>
      </c>
      <c r="ACT33" s="4">
        <v>0.39210838475348803</v>
      </c>
      <c r="ACU33" s="4">
        <v>0.354580383772093</v>
      </c>
      <c r="ACV33" s="4">
        <v>0.59170391578372095</v>
      </c>
      <c r="ACW33" s="4">
        <v>0.50362159603953505</v>
      </c>
      <c r="ACX33" s="4">
        <v>0.45186380009069799</v>
      </c>
      <c r="ACY33" s="4">
        <v>0.36630175765813899</v>
      </c>
      <c r="ACZ33" s="4">
        <v>0.19158968286046499</v>
      </c>
      <c r="ADA33" s="4">
        <v>0.169868617534884</v>
      </c>
      <c r="ADB33" s="4">
        <v>0.58880470971860499</v>
      </c>
      <c r="ADC33" s="4">
        <v>0.59228980220697702</v>
      </c>
      <c r="ADD33" s="4">
        <v>0.58651955597674399</v>
      </c>
      <c r="ADE33" s="4">
        <v>0.52318150351395298</v>
      </c>
      <c r="ADF33" s="4">
        <v>6.8106490679069806E-2</v>
      </c>
      <c r="ADG33" s="4">
        <v>0.140383089718605</v>
      </c>
      <c r="ADH33" s="4">
        <v>2.4004204898302302</v>
      </c>
      <c r="ADI33" s="4">
        <v>2.0244843543232598</v>
      </c>
      <c r="ADJ33" s="4">
        <v>0.32388394193488401</v>
      </c>
      <c r="ADK33" s="4">
        <v>0.33369144285814001</v>
      </c>
      <c r="ADL33" s="4">
        <v>0.43213460686279098</v>
      </c>
      <c r="ADM33" s="4">
        <v>0.425105834495349</v>
      </c>
      <c r="ADN33" s="4">
        <v>0.45676182128837201</v>
      </c>
      <c r="ADO33" s="4">
        <v>0.429908101737209</v>
      </c>
      <c r="ADP33" s="4">
        <v>0.35307414528604703</v>
      </c>
      <c r="ADQ33" s="4">
        <v>0.338825079760465</v>
      </c>
      <c r="ADR33" s="4">
        <v>-0.62152715451162799</v>
      </c>
      <c r="ADS33" s="4">
        <v>-0.53308823525581395</v>
      </c>
      <c r="ADT33" s="4">
        <v>0.76645991553488402</v>
      </c>
      <c r="ADU33" s="4">
        <v>0.80377387400697697</v>
      </c>
      <c r="ADV33" s="4">
        <v>0.63957136278604698</v>
      </c>
      <c r="ADW33" s="4">
        <v>0.58002466559534904</v>
      </c>
      <c r="ADX33" s="4">
        <v>0.50240286738837203</v>
      </c>
      <c r="ADY33" s="4">
        <v>0.44048901840930199</v>
      </c>
      <c r="ADZ33" s="4">
        <v>0.204111976781395</v>
      </c>
      <c r="AEA33" s="4">
        <v>0.19447019328837201</v>
      </c>
      <c r="AEB33" s="4">
        <v>0.31921200230697699</v>
      </c>
      <c r="AEC33" s="4">
        <v>0.33568812418837202</v>
      </c>
      <c r="AED33" s="4">
        <v>0.43461833143488399</v>
      </c>
      <c r="AEE33" s="4">
        <v>0.44443214471860498</v>
      </c>
      <c r="AEF33" s="4">
        <v>-0.66704087658139499</v>
      </c>
      <c r="AEG33" s="4">
        <v>-0.60414619446511597</v>
      </c>
      <c r="AEH33" s="4">
        <v>0.77041510774651201</v>
      </c>
      <c r="AEI33" s="4">
        <v>0.80248376128372101</v>
      </c>
      <c r="AEJ33" s="4">
        <v>0.13923931727272701</v>
      </c>
      <c r="AEK33" s="4">
        <v>0.13627928402272699</v>
      </c>
      <c r="AEL33" s="4">
        <v>0.11179299968181799</v>
      </c>
      <c r="AEM33" s="4">
        <v>0.142299059681818</v>
      </c>
      <c r="AEN33" s="4">
        <v>0.44901877131818202</v>
      </c>
      <c r="AEO33" s="4">
        <v>0.3020331</v>
      </c>
      <c r="AEP33" s="4">
        <v>0.13288442706818199</v>
      </c>
      <c r="AEQ33" s="4">
        <v>0.48533731193181801</v>
      </c>
      <c r="AER33" s="4">
        <v>0.32196517959090898</v>
      </c>
      <c r="AES33" s="4">
        <v>0.12347592529545499</v>
      </c>
      <c r="AET33" s="4">
        <v>0.107426474068182</v>
      </c>
      <c r="AEU33" s="4">
        <v>0.117431981363636</v>
      </c>
      <c r="AEV33" s="4">
        <v>0.114818181818182</v>
      </c>
      <c r="AEW33" s="4">
        <v>0.17613636363636401</v>
      </c>
      <c r="AEX33" s="4">
        <v>3.8886363636363601E-2</v>
      </c>
      <c r="AEY33" s="4">
        <v>0.12775</v>
      </c>
      <c r="AEZ33" s="4">
        <v>0.20081818181818201</v>
      </c>
      <c r="AFA33" s="4">
        <v>3.3909090909090903E-2</v>
      </c>
      <c r="AFB33" s="4">
        <v>0.114022727272727</v>
      </c>
      <c r="AFC33" s="4">
        <v>0.17549999999999999</v>
      </c>
      <c r="AFD33" s="4">
        <v>3.9704545454545499E-2</v>
      </c>
      <c r="AFE33" s="4">
        <v>0.12870454545454499</v>
      </c>
      <c r="AFF33" s="4">
        <v>0.199704545454545</v>
      </c>
      <c r="AFG33" s="4">
        <v>3.3977272727272703E-2</v>
      </c>
      <c r="AFH33" s="4">
        <v>31.517272727272701</v>
      </c>
      <c r="AFI33" s="4">
        <v>33.635909090909102</v>
      </c>
      <c r="AFJ33" s="4">
        <v>19.642727272727299</v>
      </c>
      <c r="AFK33" s="4">
        <v>31.8481818181818</v>
      </c>
      <c r="AFL33" s="4">
        <v>33.271590909090897</v>
      </c>
      <c r="AFM33" s="4">
        <v>36.04</v>
      </c>
      <c r="AFN33" s="4">
        <v>36.136363636363697</v>
      </c>
      <c r="AFO33" s="4">
        <v>-0.106192525227273</v>
      </c>
      <c r="AFP33" s="4">
        <v>-6.5344513613636399E-2</v>
      </c>
      <c r="AFQ33" s="4">
        <v>62.532499999999999</v>
      </c>
      <c r="AFR33" s="4">
        <v>56.727045454545397</v>
      </c>
      <c r="AFS33" s="4">
        <v>101.2</v>
      </c>
      <c r="AFT33" s="4">
        <f t="shared" si="85"/>
        <v>38.667500000000004</v>
      </c>
      <c r="AFU33" s="4">
        <f t="shared" si="86"/>
        <v>44.472954545454606</v>
      </c>
      <c r="AFV33" s="4">
        <f t="shared" si="87"/>
        <v>41.570227272727308</v>
      </c>
      <c r="AFW33" s="4">
        <v>1964.8017045454601</v>
      </c>
      <c r="AFX33" s="4">
        <v>1833.00263636364</v>
      </c>
      <c r="AFY33" s="4">
        <v>0.56838686354090895</v>
      </c>
      <c r="AFZ33" s="4">
        <v>0.51323372204318196</v>
      </c>
      <c r="AGA33" s="4">
        <v>0.41454815110909099</v>
      </c>
      <c r="AGB33" s="4">
        <v>0.35645771404772703</v>
      </c>
      <c r="AGC33" s="4">
        <v>0.63650952969545505</v>
      </c>
      <c r="AGD33" s="4">
        <v>0.53026225916363601</v>
      </c>
      <c r="AGE33" s="4">
        <f t="shared" si="88"/>
        <v>0.58338589442954558</v>
      </c>
      <c r="AGF33" s="4">
        <v>0.49907270887499999</v>
      </c>
      <c r="AGG33" s="4">
        <v>0.37655748988636401</v>
      </c>
      <c r="AGH33" s="4">
        <v>0.20190173675227299</v>
      </c>
      <c r="AGI33" s="4">
        <v>0.19324686668636401</v>
      </c>
      <c r="AGJ33" s="4">
        <v>0.60884557036363596</v>
      </c>
      <c r="AGK33" s="4">
        <v>0.59660708092500003</v>
      </c>
      <c r="AGL33" s="4">
        <v>0.59295225143863595</v>
      </c>
      <c r="AGM33" s="4">
        <v>0.52166133697727302</v>
      </c>
      <c r="AGN33" s="4">
        <v>6.1896677184090899E-2</v>
      </c>
      <c r="AGO33" s="4">
        <v>0.11987441838409101</v>
      </c>
      <c r="AGP33" s="4">
        <v>2.6609639439136399</v>
      </c>
      <c r="AGQ33" s="4">
        <v>2.1708101990181801</v>
      </c>
      <c r="AGR33" s="4">
        <v>0.31765107201590898</v>
      </c>
      <c r="AGS33" s="4">
        <v>0.36347411546818198</v>
      </c>
      <c r="AGT33" s="4">
        <v>0.43201293542045499</v>
      </c>
      <c r="AGU33" s="4">
        <v>0.46309816874772702</v>
      </c>
      <c r="AGV33" s="4">
        <v>0.46359405082045502</v>
      </c>
      <c r="AGW33" s="4">
        <v>0.47253457872954602</v>
      </c>
      <c r="AGX33" s="4">
        <v>0.35550591629318201</v>
      </c>
      <c r="AGY33" s="4">
        <v>0.374640636893182</v>
      </c>
      <c r="AGZ33" s="4">
        <v>-0.66495730990909097</v>
      </c>
      <c r="AHA33" s="4">
        <v>-0.54416501497727299</v>
      </c>
      <c r="AHB33" s="4">
        <v>0.76415475008181799</v>
      </c>
      <c r="AHC33" s="4">
        <v>0.91461535121590898</v>
      </c>
      <c r="AHD33" s="4">
        <v>0.70738222061590905</v>
      </c>
      <c r="AHE33" s="4">
        <v>0.62675834309090905</v>
      </c>
      <c r="AHF33" s="4">
        <v>0.58016295933181805</v>
      </c>
      <c r="AHG33" s="4">
        <v>0.48701034674090898</v>
      </c>
      <c r="AHH33" s="4">
        <v>0.21827490669545499</v>
      </c>
      <c r="AHI33" s="4">
        <v>0.20820697022500001</v>
      </c>
      <c r="AHJ33" s="4">
        <v>0.308605136254545</v>
      </c>
      <c r="AHK33" s="4">
        <v>0.33270427245454498</v>
      </c>
      <c r="AHL33" s="4">
        <v>0.43243151870454499</v>
      </c>
      <c r="AHM33" s="4">
        <v>0.44854782901363599</v>
      </c>
      <c r="AHN33" s="4">
        <v>-0.73265839002272704</v>
      </c>
      <c r="AHO33" s="4">
        <v>-0.648414581454545</v>
      </c>
      <c r="AHP33" s="4">
        <v>0.76338224283863598</v>
      </c>
      <c r="AHQ33" s="4">
        <v>0.81530021831363597</v>
      </c>
      <c r="AHR33" s="4">
        <v>0.116279751888889</v>
      </c>
      <c r="AHS33" s="4">
        <v>0.10263140060000001</v>
      </c>
      <c r="AHT33" s="4">
        <v>8.8082037399999993E-2</v>
      </c>
      <c r="AHU33" s="4">
        <v>0.108819792688889</v>
      </c>
      <c r="AHV33" s="4">
        <v>0.41588164248888898</v>
      </c>
      <c r="AHW33" s="4">
        <v>0.278209611333333</v>
      </c>
      <c r="AHX33" s="4">
        <v>0.106862679422222</v>
      </c>
      <c r="AHY33" s="4">
        <v>0.46329727182222202</v>
      </c>
      <c r="AHZ33" s="4">
        <v>0.28892344557777799</v>
      </c>
      <c r="AIA33" s="4">
        <v>0.105908817111111</v>
      </c>
      <c r="AIB33" s="4">
        <v>8.7469160755555594E-2</v>
      </c>
      <c r="AIC33" s="4">
        <v>9.8501436466666703E-2</v>
      </c>
      <c r="AID33" s="4">
        <v>0.102022222222222</v>
      </c>
      <c r="AIE33" s="4">
        <v>0.16744444444444401</v>
      </c>
      <c r="AIF33" s="4">
        <v>2.64E-2</v>
      </c>
      <c r="AIG33" s="4">
        <v>0.11242222222222201</v>
      </c>
      <c r="AIH33" s="4">
        <v>0.18731111111111101</v>
      </c>
      <c r="AII33" s="4">
        <v>2.5155555555555601E-2</v>
      </c>
      <c r="AIJ33" s="4">
        <v>0.101022222222222</v>
      </c>
      <c r="AIK33" s="4">
        <v>0.16873333333333301</v>
      </c>
      <c r="AIL33" s="4">
        <v>2.6577777777777801E-2</v>
      </c>
      <c r="AIM33" s="4">
        <v>0.113266666666667</v>
      </c>
      <c r="AIN33" s="4">
        <v>0.18486666666666701</v>
      </c>
      <c r="AIO33" s="4">
        <v>2.6244444444444501E-2</v>
      </c>
      <c r="AIP33" s="4">
        <v>29.38</v>
      </c>
      <c r="AIQ33" s="4">
        <v>26.517333333333301</v>
      </c>
      <c r="AIR33" s="4">
        <v>16.100000000000001</v>
      </c>
      <c r="AIS33" s="4">
        <v>27.088888888888899</v>
      </c>
      <c r="AIT33" s="4">
        <v>27.382000000000001</v>
      </c>
      <c r="AIU33" s="4">
        <v>29.12</v>
      </c>
      <c r="AIV33" s="4">
        <v>29.19</v>
      </c>
      <c r="AIW33" s="4">
        <v>-4.9298913044444399E-2</v>
      </c>
      <c r="AIX33" s="4">
        <v>-3.9591143711111103E-2</v>
      </c>
      <c r="AIY33" s="4">
        <v>64.610222222222205</v>
      </c>
      <c r="AIZ33" s="4">
        <v>59.842222222222198</v>
      </c>
      <c r="AJA33" s="4">
        <v>116</v>
      </c>
      <c r="AJB33" s="4">
        <f t="shared" si="89"/>
        <v>51.389777777777795</v>
      </c>
      <c r="AJC33" s="4">
        <f t="shared" si="90"/>
        <v>56.157777777777802</v>
      </c>
      <c r="AJD33" s="4">
        <f t="shared" si="91"/>
        <v>53.773777777777795</v>
      </c>
      <c r="AJE33" s="4">
        <v>2011.9775111111101</v>
      </c>
      <c r="AJF33" s="4">
        <v>1903.72393333333</v>
      </c>
      <c r="AJG33" s="4">
        <v>0.62373519432444402</v>
      </c>
      <c r="AJH33" s="4">
        <v>0.57940009040222196</v>
      </c>
      <c r="AJI33" s="4">
        <v>0.45881726840444398</v>
      </c>
      <c r="AJJ33" s="4">
        <v>0.43413125874222203</v>
      </c>
      <c r="AJK33" s="4">
        <v>0.68118262464888901</v>
      </c>
      <c r="AJL33" s="4">
        <v>0.599022709104444</v>
      </c>
      <c r="AJM33" s="4">
        <f t="shared" si="92"/>
        <v>0.6401026668766665</v>
      </c>
      <c r="AJN33" s="4">
        <v>0.53421252013999998</v>
      </c>
      <c r="AJO33" s="4">
        <v>0.45842299964</v>
      </c>
      <c r="AJP33" s="4">
        <v>0.23140326636</v>
      </c>
      <c r="AJQ33" s="4">
        <v>0.195501634273333</v>
      </c>
      <c r="AJR33" s="4">
        <v>0.64773302103555597</v>
      </c>
      <c r="AJS33" s="4">
        <v>0.64546413738888897</v>
      </c>
      <c r="AJT33" s="4">
        <v>0.62630023285333303</v>
      </c>
      <c r="AJU33" s="4">
        <v>0.55729184748222205</v>
      </c>
      <c r="AJV33" s="4">
        <v>4.1148085520000002E-2</v>
      </c>
      <c r="AJW33" s="4">
        <v>0.105678699011111</v>
      </c>
      <c r="AJX33" s="4">
        <v>3.3373831605288902</v>
      </c>
      <c r="AJY33" s="4">
        <v>2.8341541522288898</v>
      </c>
      <c r="AJZ33" s="4">
        <v>0.33989712855777798</v>
      </c>
      <c r="AKA33" s="4">
        <v>0.32414926865111099</v>
      </c>
      <c r="AKB33" s="4">
        <v>0.46365939144444501</v>
      </c>
      <c r="AKC33" s="4">
        <v>0.430950413224444</v>
      </c>
      <c r="AKD33" s="4">
        <v>0.48900498603555598</v>
      </c>
      <c r="AKE33" s="4">
        <v>0.44015043978000001</v>
      </c>
      <c r="AKF33" s="4">
        <v>0.37108432182000001</v>
      </c>
      <c r="AKG33" s="4">
        <v>0.335206163013333</v>
      </c>
      <c r="AKH33" s="4">
        <v>-0.69584419851111101</v>
      </c>
      <c r="AKI33" s="4">
        <v>-0.62682531544444497</v>
      </c>
      <c r="AKJ33" s="4">
        <v>0.86827267461111102</v>
      </c>
      <c r="AKK33" s="4">
        <v>0.79841057185333297</v>
      </c>
      <c r="AKL33" s="4">
        <v>0.75477898382444397</v>
      </c>
      <c r="AKM33" s="4">
        <v>0.72142876365555497</v>
      </c>
      <c r="AKN33" s="4">
        <v>0.62725445952000003</v>
      </c>
      <c r="AKO33" s="4">
        <v>0.58323109488888902</v>
      </c>
      <c r="AKP33" s="4">
        <v>0.24418095242888899</v>
      </c>
      <c r="AKQ33" s="4">
        <v>0.24435247001777799</v>
      </c>
      <c r="AKR33" s="4">
        <f t="shared" si="93"/>
        <v>0.24426671122333349</v>
      </c>
      <c r="AKS33" s="4">
        <v>0.32354107258444398</v>
      </c>
      <c r="AKT33" s="4">
        <v>0.33885107847777801</v>
      </c>
      <c r="AKU33" s="4">
        <v>0.45609999917777799</v>
      </c>
      <c r="AKV33" s="4">
        <v>0.46872556866666698</v>
      </c>
      <c r="AKW33" s="4">
        <v>-0.76988791820000002</v>
      </c>
      <c r="AKX33" s="4">
        <v>-0.733328163911111</v>
      </c>
      <c r="AKY33" s="4">
        <v>0.84076679965111101</v>
      </c>
      <c r="AKZ33" s="4">
        <v>0.88455780210222201</v>
      </c>
      <c r="ALA33" s="4">
        <v>8.4364128403846203E-2</v>
      </c>
      <c r="ALB33" s="4">
        <v>6.4544962115384602E-2</v>
      </c>
      <c r="ALC33" s="4">
        <v>7.0664862730769204E-2</v>
      </c>
      <c r="ALD33" s="4">
        <v>8.0679624980769193E-2</v>
      </c>
      <c r="ALE33" s="4">
        <v>0.37466482319230798</v>
      </c>
      <c r="ALF33" s="4">
        <v>0.20452782934615399</v>
      </c>
      <c r="ALG33" s="4">
        <v>7.82093517692308E-2</v>
      </c>
      <c r="ALH33" s="4">
        <v>0.38603596800000001</v>
      </c>
      <c r="ALI33" s="4">
        <v>0.22897078990384601</v>
      </c>
      <c r="ALJ33" s="4">
        <v>7.1849427153846096E-2</v>
      </c>
      <c r="ALK33" s="4">
        <v>5.6821699403846099E-2</v>
      </c>
      <c r="ALL33" s="4">
        <v>7.4384074807692296E-2</v>
      </c>
      <c r="ALM33" s="4">
        <v>8.0192307692307702E-2</v>
      </c>
      <c r="ALN33" s="4">
        <v>0.14517307692307699</v>
      </c>
      <c r="ALO33" s="4">
        <v>1.50192307692308E-2</v>
      </c>
      <c r="ALP33" s="4">
        <v>8.4769230769230805E-2</v>
      </c>
      <c r="ALQ33" s="4">
        <v>0.15411538461538499</v>
      </c>
      <c r="ALR33" s="4">
        <v>1.59423076923077E-2</v>
      </c>
      <c r="ALS33" s="4">
        <v>34.770000000000003</v>
      </c>
      <c r="ALT33" s="4">
        <v>35.113846153846197</v>
      </c>
      <c r="ALU33" s="4">
        <v>17.5098076923077</v>
      </c>
      <c r="ALV33" s="4">
        <v>30.940769230769199</v>
      </c>
      <c r="ALW33" s="4">
        <v>31.518076923076901</v>
      </c>
      <c r="ALX33" s="4">
        <v>35.344999999999999</v>
      </c>
      <c r="ALY33" s="4">
        <v>35.564230769230797</v>
      </c>
      <c r="ALZ33" s="4">
        <v>-0.111267554807692</v>
      </c>
      <c r="AMA33" s="4">
        <v>-9.2974761346153803E-2</v>
      </c>
      <c r="AMB33" s="4">
        <v>76.057884615384594</v>
      </c>
      <c r="AMC33" s="4">
        <v>72.7323076923077</v>
      </c>
      <c r="AMD33" s="4">
        <v>140</v>
      </c>
      <c r="AME33" s="4">
        <f t="shared" si="94"/>
        <v>63.942115384615406</v>
      </c>
      <c r="AMF33" s="4">
        <f t="shared" si="95"/>
        <v>67.2676923076923</v>
      </c>
      <c r="AMG33" s="4">
        <f t="shared" si="96"/>
        <v>65.60490384615386</v>
      </c>
      <c r="AMH33" s="4">
        <v>2271.8386346153802</v>
      </c>
      <c r="AMI33" s="4">
        <v>2196.32986538462</v>
      </c>
      <c r="AMJ33" s="4">
        <v>0.66226503345384602</v>
      </c>
      <c r="AMK33" s="4">
        <v>0.64077174699999995</v>
      </c>
      <c r="AML33" s="4">
        <v>0.489989176888462</v>
      </c>
      <c r="AMM33" s="4">
        <v>0.42914484825961602</v>
      </c>
      <c r="AMN33" s="4">
        <v>0.74274740586153798</v>
      </c>
      <c r="AMO33" s="4">
        <v>0.70160066759615403</v>
      </c>
      <c r="AMP33" s="4">
        <f t="shared" si="97"/>
        <v>0.72217403672884606</v>
      </c>
      <c r="AMQ33" s="4">
        <v>0.60174140128461495</v>
      </c>
      <c r="AMR33" s="4">
        <v>0.51597043237115403</v>
      </c>
      <c r="AMS33" s="4">
        <v>0.25525019389230802</v>
      </c>
      <c r="AMT33" s="4">
        <v>0.29112479235384597</v>
      </c>
      <c r="AMU33" s="4">
        <v>0.675989107528846</v>
      </c>
      <c r="AMV33" s="4">
        <v>0.67766752307692302</v>
      </c>
      <c r="AMW33" s="4">
        <v>0.68516488912115403</v>
      </c>
      <c r="AMX33" s="4">
        <v>0.626720480034615</v>
      </c>
      <c r="AMY33" s="4">
        <v>2.5209198511538501E-2</v>
      </c>
      <c r="AMZ33" s="4">
        <v>6.7051060438461499E-2</v>
      </c>
      <c r="ANA33" s="4">
        <v>3.94262556550385</v>
      </c>
      <c r="ANB33" s="4">
        <v>3.6409619378384601</v>
      </c>
      <c r="ANC33" s="4">
        <v>0.34357739610961502</v>
      </c>
      <c r="AND33" s="4">
        <v>0.413034663771154</v>
      </c>
      <c r="ANE33" s="4">
        <v>0.47668442979999998</v>
      </c>
      <c r="ANF33" s="4">
        <v>0.54041059296346095</v>
      </c>
      <c r="ANG33" s="4">
        <v>0.50998382849615398</v>
      </c>
      <c r="ANH33" s="4">
        <v>0.57081034794230801</v>
      </c>
      <c r="ANI33" s="4">
        <v>0.38539131825769202</v>
      </c>
      <c r="ANJ33" s="4">
        <v>0.452641739175</v>
      </c>
      <c r="ANK33" s="4">
        <v>-0.75111363348076898</v>
      </c>
      <c r="ANL33" s="4">
        <v>-0.67888593292307697</v>
      </c>
      <c r="ANM33" s="4">
        <v>0.91551247706153904</v>
      </c>
      <c r="ANN33" s="4">
        <v>1.2718006905057699</v>
      </c>
      <c r="ANO33" s="4">
        <v>0.81164220096538497</v>
      </c>
      <c r="ANP33" s="4">
        <v>0.80742989432692303</v>
      </c>
      <c r="ANQ33" s="22">
        <v>-9999</v>
      </c>
      <c r="ANR33" s="4">
        <v>0.68287018686346102</v>
      </c>
      <c r="ANS33" s="4">
        <v>0.680633254053846</v>
      </c>
      <c r="ANT33" s="4">
        <v>0.29000966598846201</v>
      </c>
      <c r="ANU33" s="4">
        <v>0.28647858942307702</v>
      </c>
      <c r="ANV33" s="4">
        <v>0.35726908864488299</v>
      </c>
      <c r="ANW33" s="4">
        <v>0.35502016609714199</v>
      </c>
      <c r="ANX33" s="4">
        <v>0.50162270194038505</v>
      </c>
      <c r="ANY33" s="4">
        <v>0.49840359813461499</v>
      </c>
      <c r="ANZ33" s="4">
        <v>-0.81117318007692296</v>
      </c>
      <c r="AOA33" s="4">
        <v>-0.80793909980769196</v>
      </c>
      <c r="AOB33" s="4">
        <v>1.00819272135962</v>
      </c>
      <c r="AOC33" s="4">
        <v>0.99656820992692297</v>
      </c>
      <c r="AOD33" s="4">
        <v>9.7961836297872307E-2</v>
      </c>
      <c r="AOE33" s="4">
        <v>6.05067288297872E-2</v>
      </c>
      <c r="AOF33" s="4">
        <v>7.9021242404255301E-2</v>
      </c>
      <c r="AOG33" s="4">
        <v>8.6625077808510698E-2</v>
      </c>
      <c r="AOH33" s="4">
        <v>0.50562806874468103</v>
      </c>
      <c r="AOI33" s="4">
        <v>0.29617276853191499</v>
      </c>
      <c r="AOJ33" s="4">
        <v>8.5741060148936205E-2</v>
      </c>
      <c r="AOK33" s="4">
        <v>0.52213222014893601</v>
      </c>
      <c r="AOL33" s="4">
        <v>0.29790836006382998</v>
      </c>
      <c r="AOM33" s="4">
        <v>9.5799280234042494E-2</v>
      </c>
      <c r="AON33" s="4">
        <v>5.3396523787234002E-2</v>
      </c>
      <c r="AOO33" s="4">
        <v>8.4951528446808505E-2</v>
      </c>
      <c r="AOP33" s="4">
        <v>9.8276595744680895E-2</v>
      </c>
      <c r="AOQ33" s="4">
        <v>0.187148936170213</v>
      </c>
      <c r="AOR33" s="4">
        <v>1.61063829787234E-2</v>
      </c>
      <c r="AOS33" s="4">
        <v>0.11046808510638299</v>
      </c>
      <c r="AOT33" s="4">
        <v>0.21251063829787201</v>
      </c>
      <c r="AOU33" s="4">
        <v>1.51276595744681E-2</v>
      </c>
      <c r="AOV33" s="4">
        <v>35.560638297872302</v>
      </c>
      <c r="AOW33" s="4">
        <v>35.855106382978697</v>
      </c>
      <c r="AOX33" s="4">
        <v>14.985319148936201</v>
      </c>
      <c r="AOY33" s="4">
        <v>26.125957446808499</v>
      </c>
      <c r="AOZ33" s="4">
        <v>26.288297872340401</v>
      </c>
      <c r="APA33" s="4">
        <v>36.470851063829798</v>
      </c>
      <c r="APB33" s="4">
        <v>36.58</v>
      </c>
      <c r="APC33" s="4">
        <v>-0.25751268510638298</v>
      </c>
      <c r="APD33" s="4">
        <v>-0.23336884255319101</v>
      </c>
      <c r="APE33" s="4">
        <v>61.871063829787197</v>
      </c>
      <c r="APF33" s="4">
        <v>56.308297872340397</v>
      </c>
      <c r="APG33" s="4">
        <v>140</v>
      </c>
      <c r="APH33" s="4">
        <f t="shared" si="98"/>
        <v>78.128936170212796</v>
      </c>
      <c r="API33" s="4">
        <f t="shared" si="99"/>
        <v>83.691702127659596</v>
      </c>
      <c r="APJ33" s="4">
        <f t="shared" si="100"/>
        <v>80.910319148936196</v>
      </c>
      <c r="APK33" s="4">
        <v>1949.7727872340399</v>
      </c>
      <c r="APL33" s="4">
        <v>1823.5071489361701</v>
      </c>
      <c r="APM33" s="4">
        <v>0.71716867001276596</v>
      </c>
      <c r="APN33" s="4">
        <v>0.70407993833617</v>
      </c>
      <c r="APO33" s="4">
        <v>0.55245523856170198</v>
      </c>
      <c r="APP33" s="4">
        <v>0.54465461792340397</v>
      </c>
      <c r="APQ33" s="4">
        <v>0.81364339470212799</v>
      </c>
      <c r="APR33" s="4">
        <v>0.78249951430851095</v>
      </c>
      <c r="APS33" s="4">
        <f t="shared" si="101"/>
        <v>0.79807145450531947</v>
      </c>
      <c r="APT33" s="4">
        <v>0.69528505034042598</v>
      </c>
      <c r="APU33" s="4">
        <v>0.657203728934042</v>
      </c>
      <c r="APV33" s="4">
        <v>0.27306910417659602</v>
      </c>
      <c r="APW33" s="4">
        <v>0.25877832959574498</v>
      </c>
      <c r="APX33" s="4">
        <v>0.719071959112766</v>
      </c>
      <c r="APY33" s="4">
        <v>0.72584052735957405</v>
      </c>
      <c r="APZ33" s="4">
        <v>0.68867904108085098</v>
      </c>
      <c r="AQA33" s="4">
        <v>0.67122309722765905</v>
      </c>
      <c r="AQB33" s="4">
        <v>5.2183889595744702E-3</v>
      </c>
      <c r="AQC33" s="4">
        <v>4.7072284021276597E-2</v>
      </c>
      <c r="AQD33" s="4">
        <v>5.0918005356680904</v>
      </c>
      <c r="AQE33" s="4">
        <v>4.8284072213829798</v>
      </c>
      <c r="AQF33" s="4">
        <v>0.33562075112765999</v>
      </c>
      <c r="AQG33" s="4">
        <v>0.329613191323404</v>
      </c>
      <c r="AQH33" s="4">
        <v>0.47796738104042602</v>
      </c>
      <c r="AQI33" s="4">
        <v>0.46373069678085099</v>
      </c>
      <c r="AQJ33" s="4">
        <v>0.51337199578085102</v>
      </c>
      <c r="AQK33" s="4">
        <v>0.49237419731276599</v>
      </c>
      <c r="AQL33" s="4">
        <v>0.38069331613617002</v>
      </c>
      <c r="AQM33" s="4">
        <v>0.36583438891063802</v>
      </c>
      <c r="AQN33" s="4">
        <v>-0.82000269278723403</v>
      </c>
      <c r="AQO33" s="4">
        <v>-0.79236618519149005</v>
      </c>
      <c r="AQP33" s="4">
        <v>0.91745797610851099</v>
      </c>
      <c r="AQQ33" s="4">
        <v>0.90545838994680805</v>
      </c>
      <c r="AQR33" s="4">
        <v>0.866402609776596</v>
      </c>
      <c r="AQS33" s="4">
        <v>0.83906064829361704</v>
      </c>
      <c r="AQT33" s="4">
        <v>0.75841807253191496</v>
      </c>
      <c r="AQU33" s="4">
        <v>0.71578705040851098</v>
      </c>
      <c r="AQV33" s="4">
        <v>0.31561074895744701</v>
      </c>
      <c r="AQW33" s="4">
        <v>0.31062103862766</v>
      </c>
      <c r="AQX33" s="4">
        <v>0.36427229300604003</v>
      </c>
      <c r="AQY33" s="4">
        <v>0.37034338317881998</v>
      </c>
      <c r="AQZ33" s="4">
        <v>0.51669381653829805</v>
      </c>
      <c r="ARA33" s="4">
        <v>0.51945063509787204</v>
      </c>
      <c r="ARB33" s="4">
        <v>-0.86242326821276605</v>
      </c>
      <c r="ARC33" s="4">
        <v>-0.83354621208510604</v>
      </c>
      <c r="ARD33" s="4">
        <v>1.0702657353851099</v>
      </c>
      <c r="ARE33" s="4">
        <v>1.08286447742553</v>
      </c>
      <c r="ARF33" s="4">
        <v>0.103725092072289</v>
      </c>
      <c r="ARG33" s="4">
        <v>2.9456661253011999E-2</v>
      </c>
      <c r="ARH33" s="4">
        <v>7.8333029999999998E-2</v>
      </c>
      <c r="ARI33" s="4">
        <v>8.2118072289156602E-2</v>
      </c>
      <c r="ARJ33" s="4">
        <v>0.56202475656626505</v>
      </c>
      <c r="ARK33" s="4">
        <v>0.33128669139758998</v>
      </c>
      <c r="ARL33" s="4">
        <v>7.9347414602409599E-2</v>
      </c>
      <c r="ARM33" s="4">
        <v>0.56123417739758996</v>
      </c>
      <c r="ARN33" s="4">
        <v>0.30989052386747001</v>
      </c>
      <c r="ARO33" s="4">
        <v>8.9646433891566304E-2</v>
      </c>
      <c r="ARP33" s="4">
        <v>4.5796398831325302E-2</v>
      </c>
      <c r="ARQ33" s="4">
        <v>8.8385780590361396E-2</v>
      </c>
      <c r="ARR33" s="4">
        <v>0.11721686746988</v>
      </c>
      <c r="ARS33" s="4">
        <v>0.22825301204819301</v>
      </c>
      <c r="ART33" s="4">
        <v>1.21927710843374E-2</v>
      </c>
      <c r="ARU33" s="4">
        <v>0.117204819277108</v>
      </c>
      <c r="ARV33" s="4">
        <v>0.226120481927711</v>
      </c>
      <c r="ARW33" s="4">
        <v>1.2807228915662701E-2</v>
      </c>
      <c r="ARX33" s="4">
        <v>35.733012048192698</v>
      </c>
      <c r="ARY33" s="4">
        <v>34.732409638554202</v>
      </c>
      <c r="ARZ33" s="4">
        <v>26.281927710843402</v>
      </c>
      <c r="ASA33" s="4">
        <v>32.847590361445803</v>
      </c>
      <c r="ASB33" s="4">
        <v>32.572048192771099</v>
      </c>
      <c r="ASC33" s="4">
        <v>36.136385542168597</v>
      </c>
      <c r="ASD33" s="4">
        <v>36.289879518072297</v>
      </c>
      <c r="ASE33" s="4">
        <v>-8.2069611915662602E-2</v>
      </c>
      <c r="ASF33" s="4">
        <v>-8.4603330036144606E-2</v>
      </c>
      <c r="ASG33" s="4">
        <v>77.329759036144594</v>
      </c>
      <c r="ASH33" s="4">
        <v>75.402289156626495</v>
      </c>
      <c r="ASI33" s="4">
        <v>148</v>
      </c>
      <c r="ASJ33" s="4">
        <f t="shared" si="102"/>
        <v>70.670240963855406</v>
      </c>
      <c r="ASK33" s="4">
        <f t="shared" si="103"/>
        <v>72.597710843373505</v>
      </c>
      <c r="ASL33" s="4">
        <v>2300.8310843373501</v>
      </c>
      <c r="ASM33" s="4">
        <v>2256.8544819277099</v>
      </c>
      <c r="ASN33" s="4">
        <v>0.75213387277228905</v>
      </c>
      <c r="ASO33" s="4">
        <v>0.74362692977108402</v>
      </c>
      <c r="ASP33" s="4">
        <v>0.59200593326506001</v>
      </c>
      <c r="ASQ33" s="4">
        <v>0.60125349876747003</v>
      </c>
      <c r="ASR33" s="4">
        <v>0.84881932519518</v>
      </c>
      <c r="ASS33" s="4">
        <v>0.89940070392168703</v>
      </c>
      <c r="AST33" s="4">
        <v>0.74176673734819298</v>
      </c>
      <c r="ASU33" s="4">
        <v>0.83528220799518105</v>
      </c>
      <c r="ASV33" s="4">
        <v>0.28882204805301198</v>
      </c>
      <c r="ASW33" s="4">
        <v>0.257854609416868</v>
      </c>
      <c r="ASX33" s="4">
        <v>0.72726966161084305</v>
      </c>
      <c r="ASY33" s="4">
        <v>0.75326350053735003</v>
      </c>
      <c r="ASZ33" s="4">
        <v>0.72407338063735005</v>
      </c>
      <c r="ATA33" s="4">
        <v>0.685586144998795</v>
      </c>
      <c r="ATB33" s="4">
        <v>-5.3934614873493998E-2</v>
      </c>
      <c r="ATC33" s="4">
        <v>2.4166458160240999E-2</v>
      </c>
      <c r="ATD33" s="4">
        <v>6.0866122886879497</v>
      </c>
      <c r="ATE33" s="4">
        <v>5.85312941293253</v>
      </c>
      <c r="ATF33" s="4">
        <v>0.340383252095181</v>
      </c>
      <c r="ATG33" s="4">
        <v>0.28656244277710802</v>
      </c>
      <c r="ATH33" s="4">
        <v>0.48793037794337402</v>
      </c>
      <c r="ATI33" s="4">
        <v>0.43136054478313302</v>
      </c>
      <c r="ATJ33" s="4">
        <v>0.52171581795903599</v>
      </c>
      <c r="ATK33" s="4">
        <v>0.47867472871807198</v>
      </c>
      <c r="ATL33" s="4">
        <v>0.383896364851807</v>
      </c>
      <c r="ATM33" s="4">
        <v>0.34613180644216901</v>
      </c>
      <c r="ATN33" s="4">
        <v>-0.85152878316867497</v>
      </c>
      <c r="ATO33" s="4">
        <v>-0.91008133869879604</v>
      </c>
      <c r="ATP33" s="4">
        <v>0.95653238785662698</v>
      </c>
      <c r="ATQ33" s="4">
        <v>0.77199937778674699</v>
      </c>
      <c r="ATR33" s="4">
        <v>0.89281921811445697</v>
      </c>
      <c r="ATS33" s="4">
        <v>0.89825563542168696</v>
      </c>
      <c r="ATT33" s="4">
        <v>0.80303882224819301</v>
      </c>
      <c r="ATU33" s="4">
        <v>0.81116872560963904</v>
      </c>
      <c r="ATV33" s="4">
        <v>0.31764335349156603</v>
      </c>
      <c r="ATW33" s="4">
        <v>0.321349448480723</v>
      </c>
      <c r="ATX33" s="4">
        <v>0.35576054814034902</v>
      </c>
      <c r="ATY33" s="4">
        <v>0.35770933194096999</v>
      </c>
      <c r="ATZ33" s="4">
        <v>0.51095488698313296</v>
      </c>
      <c r="AUA33" s="4">
        <v>0.51373751526144595</v>
      </c>
      <c r="AUB33" s="4">
        <v>-0.89066777120481999</v>
      </c>
      <c r="AUC33" s="4">
        <v>-0.895671398662651</v>
      </c>
      <c r="AUD33" s="4">
        <v>1.0462684858758999</v>
      </c>
      <c r="AUE33" s="4">
        <v>1.0588184408036101</v>
      </c>
      <c r="AUF33" s="4">
        <v>0.12367878788</v>
      </c>
      <c r="AUG33" s="4">
        <v>4.2821551499999999E-2</v>
      </c>
      <c r="AUH33" s="4">
        <v>5.8285945999999901E-2</v>
      </c>
      <c r="AUI33" s="4">
        <v>9.8970912839999994E-2</v>
      </c>
      <c r="AUJ33" s="4">
        <v>0.67408230940000002</v>
      </c>
      <c r="AUK33" s="4">
        <v>0.37973314604000002</v>
      </c>
      <c r="AUL33" s="4">
        <v>9.7399798579999905E-2</v>
      </c>
      <c r="AUM33" s="4">
        <v>0.68150445993999997</v>
      </c>
      <c r="AUN33" s="4">
        <v>5.9132585000000099E-2</v>
      </c>
      <c r="AUO33" s="4">
        <v>0.11422051694</v>
      </c>
      <c r="AUP33" s="4">
        <v>5.872811428E-2</v>
      </c>
      <c r="AUQ33" s="4">
        <v>5.77581E-2</v>
      </c>
      <c r="AUR33" s="4">
        <v>0.13575999999999999</v>
      </c>
      <c r="AUS33" s="4">
        <v>0.26850000000000002</v>
      </c>
      <c r="AUT33" s="4">
        <v>1.6740000000000001E-2</v>
      </c>
      <c r="AUU33" s="4">
        <v>0.14005999999999999</v>
      </c>
      <c r="AUV33" s="4">
        <v>0.27300000000000002</v>
      </c>
      <c r="AUW33" s="4">
        <v>1.822E-2</v>
      </c>
      <c r="AUX33" s="4">
        <v>34.93</v>
      </c>
      <c r="AUY33" s="4">
        <v>33.817099999999897</v>
      </c>
      <c r="AUZ33" s="4">
        <v>43.572000000000003</v>
      </c>
      <c r="AVA33" s="4">
        <v>41.620100000000001</v>
      </c>
      <c r="AVB33" s="4">
        <v>42.252400000000002</v>
      </c>
      <c r="AVC33" s="4">
        <v>35.807299999999998</v>
      </c>
      <c r="AVD33" s="4">
        <v>36.098100000000002</v>
      </c>
      <c r="AVE33" s="4">
        <v>0.17374619599999999</v>
      </c>
      <c r="AVF33" s="4">
        <v>0.16780072560000001</v>
      </c>
      <c r="AVG33" s="4">
        <v>12.892899999999999</v>
      </c>
      <c r="AVH33" s="4">
        <v>11.167299999999999</v>
      </c>
      <c r="AVI33" s="4">
        <v>151</v>
      </c>
      <c r="AVJ33" s="4">
        <f t="shared" si="104"/>
        <v>138.1071</v>
      </c>
      <c r="AVK33" s="4">
        <f t="shared" si="105"/>
        <v>139.83269999999999</v>
      </c>
      <c r="AVL33" s="4">
        <v>837.93555000000003</v>
      </c>
      <c r="AVM33" s="4">
        <v>798.76972000000001</v>
      </c>
      <c r="AVN33" s="4">
        <v>0.750016044336</v>
      </c>
      <c r="AVO33" s="4">
        <v>0.74331963681799995</v>
      </c>
      <c r="AVP33" s="4">
        <v>-0.2423240934</v>
      </c>
      <c r="AVQ33" s="4">
        <v>0.586137313484</v>
      </c>
      <c r="AVR33" s="4">
        <v>0.84083947285600003</v>
      </c>
      <c r="AVS33" s="4">
        <v>0.87957242734800001</v>
      </c>
      <c r="AVT33" s="4">
        <v>4.6496703420000002E-3</v>
      </c>
      <c r="AVU33" s="4">
        <v>0.79633008921199899</v>
      </c>
      <c r="AVV33" s="4">
        <v>0.83974599910000003</v>
      </c>
      <c r="AVW33" s="4">
        <v>0.27880461692000003</v>
      </c>
      <c r="AVX33" s="4">
        <v>0.84317783989600004</v>
      </c>
      <c r="AVY33" s="4">
        <v>0.83937676561800001</v>
      </c>
      <c r="AVZ33" s="4">
        <v>0.71233809298800099</v>
      </c>
      <c r="AWA33" s="4">
        <v>0.68819708440600003</v>
      </c>
      <c r="AWB33" s="4">
        <v>0.253342472662</v>
      </c>
      <c r="AWC33" s="4">
        <v>0.25568063715</v>
      </c>
      <c r="AWD33" s="4">
        <v>6.0175307594760001</v>
      </c>
      <c r="AWE33" s="4">
        <v>5.8331439511659999</v>
      </c>
      <c r="AWF33" s="4">
        <v>0.99883884889800001</v>
      </c>
      <c r="AWG33" s="4">
        <v>0.31670429335599998</v>
      </c>
      <c r="AWH33" s="4">
        <v>0.99936684699400002</v>
      </c>
      <c r="AWI33" s="4">
        <v>0.464137363902</v>
      </c>
      <c r="AWJ33" s="4">
        <v>1.0651377823979999</v>
      </c>
      <c r="AWK33" s="4">
        <v>0.50912139076600005</v>
      </c>
      <c r="AWL33" s="4">
        <v>1.1199019592120001</v>
      </c>
      <c r="AWM33" s="4">
        <v>0.37430458233000002</v>
      </c>
      <c r="AWN33" s="4">
        <v>-6.8400649560000004E-3</v>
      </c>
      <c r="AWO33" s="4">
        <v>-0.88634058825999895</v>
      </c>
      <c r="AWP33" s="4">
        <v>178.15738444962</v>
      </c>
      <c r="AWQ33" s="4">
        <v>0.88212023289399999</v>
      </c>
      <c r="AWR33" s="4">
        <v>0.875004477856</v>
      </c>
      <c r="AWS33" s="4">
        <v>0.88289399143000002</v>
      </c>
      <c r="AWT33" s="4">
        <v>0.77006982143199998</v>
      </c>
      <c r="AWU33" s="4">
        <v>0.78099215863399996</v>
      </c>
      <c r="AWV33" s="4">
        <v>0.32207142463600003</v>
      </c>
      <c r="AWW33" s="4">
        <v>0.32869688260199997</v>
      </c>
      <c r="AWX33" s="4">
        <v>0.36802907283298197</v>
      </c>
      <c r="AWY33" s="4">
        <v>0.372299926636666</v>
      </c>
      <c r="AWZ33" s="4">
        <v>0.52183187959599997</v>
      </c>
      <c r="AXA33" s="4">
        <v>0.52748639340400005</v>
      </c>
      <c r="AXB33" s="4">
        <v>-0.87003853738000003</v>
      </c>
      <c r="AXC33" s="4">
        <v>-0.87689070692000004</v>
      </c>
      <c r="AXD33" s="4">
        <v>1.093393362632</v>
      </c>
      <c r="AXE33" s="4">
        <v>1.117745867292</v>
      </c>
      <c r="AXF33" s="29">
        <v>4.66</v>
      </c>
      <c r="AXG33" s="30">
        <v>1.1000000000000001</v>
      </c>
      <c r="AXH33" s="29">
        <v>81.2</v>
      </c>
      <c r="AXI33" s="29">
        <v>29</v>
      </c>
      <c r="AXJ33" s="29">
        <v>6.1</v>
      </c>
      <c r="AXK33" s="29">
        <v>9.8000000000000007</v>
      </c>
    </row>
    <row r="34" spans="1:1311" x14ac:dyDescent="0.25">
      <c r="A34" s="4">
        <v>33</v>
      </c>
      <c r="B34" s="4">
        <v>9</v>
      </c>
      <c r="C34" s="4" t="s">
        <v>10</v>
      </c>
      <c r="D34" s="4">
        <v>70</v>
      </c>
      <c r="E34" s="4">
        <v>4</v>
      </c>
      <c r="F34" s="4">
        <v>2</v>
      </c>
      <c r="G34" s="4" t="s">
        <v>14</v>
      </c>
      <c r="H34" s="22">
        <v>-9999</v>
      </c>
      <c r="I34" s="22">
        <v>-9999</v>
      </c>
      <c r="J34" s="22">
        <v>-9999</v>
      </c>
      <c r="K34" s="22">
        <v>-9999</v>
      </c>
      <c r="L34" s="4">
        <f t="shared" si="18"/>
        <v>172.48000000000002</v>
      </c>
      <c r="M34" s="4">
        <v>154</v>
      </c>
      <c r="N34" s="4">
        <v>55.84</v>
      </c>
      <c r="O34" s="4">
        <v>24.72</v>
      </c>
      <c r="P34" s="4">
        <v>19.439999999999998</v>
      </c>
      <c r="Q34" s="4">
        <v>55.84</v>
      </c>
      <c r="R34" s="4">
        <v>22.72</v>
      </c>
      <c r="S34" s="4">
        <v>21.439999999999998</v>
      </c>
      <c r="T34" s="4">
        <v>61.839999999999996</v>
      </c>
      <c r="U34" s="4">
        <v>20.72</v>
      </c>
      <c r="V34" s="4">
        <v>17.439999999999998</v>
      </c>
      <c r="W34" s="4">
        <v>62.56</v>
      </c>
      <c r="X34" s="4">
        <v>18</v>
      </c>
      <c r="Y34" s="4">
        <v>19.439999999999998</v>
      </c>
      <c r="Z34" s="4" t="s">
        <v>72</v>
      </c>
      <c r="AA34" s="4">
        <v>8.8000000000000007</v>
      </c>
      <c r="AB34" s="4">
        <v>7.2</v>
      </c>
      <c r="AC34" s="4">
        <v>0.85</v>
      </c>
      <c r="AD34" s="4" t="s">
        <v>40</v>
      </c>
      <c r="AE34" s="4">
        <v>2</v>
      </c>
      <c r="AF34" s="4">
        <v>0.8</v>
      </c>
      <c r="AG34" s="4">
        <v>2.9</v>
      </c>
      <c r="AH34" s="4">
        <v>5</v>
      </c>
      <c r="AI34" s="4">
        <v>380</v>
      </c>
      <c r="AJ34" s="4">
        <v>31</v>
      </c>
      <c r="AK34" s="4">
        <v>0.5</v>
      </c>
      <c r="AL34" s="4">
        <v>8.9</v>
      </c>
      <c r="AM34" s="4">
        <v>6.1</v>
      </c>
      <c r="AN34" s="4">
        <v>1.19</v>
      </c>
      <c r="AO34" s="4">
        <v>4796</v>
      </c>
      <c r="AP34" s="4">
        <v>194</v>
      </c>
      <c r="AQ34" s="4">
        <v>385</v>
      </c>
      <c r="AR34" s="4">
        <v>28.2</v>
      </c>
      <c r="AS34" s="4">
        <v>0</v>
      </c>
      <c r="AT34" s="4">
        <v>3</v>
      </c>
      <c r="AU34" s="4">
        <v>85</v>
      </c>
      <c r="AV34" s="4">
        <v>6</v>
      </c>
      <c r="AW34" s="4">
        <v>6</v>
      </c>
      <c r="AX34" s="4">
        <v>56</v>
      </c>
      <c r="AY34" s="4">
        <v>5.5200000000000005</v>
      </c>
      <c r="AZ34" s="4">
        <v>1.6850000000000001</v>
      </c>
      <c r="BA34" s="4">
        <v>2</v>
      </c>
      <c r="BB34" s="4">
        <v>2.1949999999999998</v>
      </c>
      <c r="BC34" s="4">
        <v>2.3000000000000003</v>
      </c>
      <c r="BD34" s="22">
        <v>-9999</v>
      </c>
      <c r="BE34" s="22">
        <v>-9999</v>
      </c>
      <c r="BF34" s="5">
        <f t="shared" si="19"/>
        <v>28.82</v>
      </c>
      <c r="BG34" s="5">
        <f t="shared" si="20"/>
        <v>36.82</v>
      </c>
      <c r="BH34" s="5">
        <f t="shared" si="21"/>
        <v>45.6</v>
      </c>
      <c r="BI34" s="5">
        <f t="shared" si="22"/>
        <v>54.800000000000004</v>
      </c>
      <c r="BJ34" s="5">
        <f t="shared" si="23"/>
        <v>-39941.199999999997</v>
      </c>
      <c r="BK34" s="4">
        <f t="shared" ref="BK34:BK61" si="210">(BB34*4)</f>
        <v>8.7799999999999994</v>
      </c>
      <c r="BL34" s="4">
        <f t="shared" ref="BL34:BL61" si="211">(BC34*4)</f>
        <v>9.2000000000000011</v>
      </c>
      <c r="BM34" s="4">
        <f t="shared" ref="BM34:BM61" si="212">(BD34*4)</f>
        <v>-39996</v>
      </c>
      <c r="BN34" s="4">
        <f t="shared" si="24"/>
        <v>-39978.019999999997</v>
      </c>
      <c r="BO34" s="4">
        <v>1.8798120187981202</v>
      </c>
      <c r="BP34" s="4">
        <v>1.0297940411917617</v>
      </c>
      <c r="BQ34" s="4">
        <v>0.72804714972017237</v>
      </c>
      <c r="BR34" s="4">
        <v>0.29402970198345452</v>
      </c>
      <c r="BS34" s="4">
        <v>4.4785031847133755E-2</v>
      </c>
      <c r="BT34" s="4">
        <v>0.93746883414780102</v>
      </c>
      <c r="BU34" s="4">
        <v>0.4588071015360064</v>
      </c>
      <c r="BV34" s="5">
        <f t="shared" si="25"/>
        <v>11.638424239959527</v>
      </c>
      <c r="BW34" s="5">
        <f t="shared" si="26"/>
        <v>14.550612838840216</v>
      </c>
      <c r="BX34" s="5">
        <f t="shared" si="27"/>
        <v>15.726731646774034</v>
      </c>
      <c r="BY34" s="5">
        <f t="shared" si="28"/>
        <v>19.655747110753772</v>
      </c>
      <c r="BZ34" s="4">
        <f t="shared" si="29"/>
        <v>1.1761188079338181</v>
      </c>
      <c r="CA34" s="4">
        <f t="shared" si="30"/>
        <v>0.17914012738853502</v>
      </c>
      <c r="CB34" s="4">
        <f t="shared" si="31"/>
        <v>3.7498753365912041</v>
      </c>
      <c r="CC34" s="4">
        <f t="shared" ref="CC34:CD34" si="213">SUM(BZ34:CB34)</f>
        <v>5.1051342719135571</v>
      </c>
      <c r="CD34" s="4">
        <f t="shared" si="213"/>
        <v>9.0341497358932958</v>
      </c>
      <c r="CE34" s="4">
        <v>3.835</v>
      </c>
      <c r="CF34" s="4">
        <v>1.1400000000000001</v>
      </c>
      <c r="CG34" s="4">
        <v>1.845</v>
      </c>
      <c r="CH34" s="4">
        <v>2.6750000000000003</v>
      </c>
      <c r="CI34" s="4">
        <v>3.125</v>
      </c>
      <c r="CJ34" s="4">
        <v>0.38</v>
      </c>
      <c r="CK34" s="4">
        <v>0</v>
      </c>
      <c r="CL34" s="5">
        <f t="shared" si="131"/>
        <v>19.899999999999999</v>
      </c>
      <c r="CM34" s="5">
        <f t="shared" si="132"/>
        <v>27.279999999999998</v>
      </c>
      <c r="CN34" s="5">
        <f t="shared" si="133"/>
        <v>37.979999999999997</v>
      </c>
      <c r="CO34" s="5">
        <f t="shared" si="134"/>
        <v>50.48</v>
      </c>
      <c r="CP34" s="5">
        <f t="shared" si="135"/>
        <v>52</v>
      </c>
      <c r="CQ34" s="4">
        <f t="shared" si="136"/>
        <v>10.700000000000001</v>
      </c>
      <c r="CR34" s="4">
        <f t="shared" si="137"/>
        <v>12.5</v>
      </c>
      <c r="CS34" s="4">
        <f t="shared" si="138"/>
        <v>1.52</v>
      </c>
      <c r="CT34" s="4">
        <f t="shared" si="139"/>
        <v>24.720000000000002</v>
      </c>
      <c r="CU34" s="4">
        <v>3.7149999999999999</v>
      </c>
      <c r="CV34" s="4">
        <v>1.7999999999999998</v>
      </c>
      <c r="CW34" s="4">
        <v>1.47</v>
      </c>
      <c r="CX34" s="4">
        <v>1.34</v>
      </c>
      <c r="CY34" s="4">
        <v>1.36</v>
      </c>
      <c r="CZ34" s="4">
        <v>1</v>
      </c>
      <c r="DA34" s="4">
        <v>0</v>
      </c>
      <c r="DB34" s="5">
        <f t="shared" si="140"/>
        <v>22.06</v>
      </c>
      <c r="DC34" s="5">
        <f t="shared" si="141"/>
        <v>27.939999999999998</v>
      </c>
      <c r="DD34" s="5">
        <f t="shared" si="142"/>
        <v>33.299999999999997</v>
      </c>
      <c r="DE34" s="5">
        <f t="shared" si="143"/>
        <v>38.739999999999995</v>
      </c>
      <c r="DF34" s="5">
        <f t="shared" si="144"/>
        <v>42.739999999999995</v>
      </c>
      <c r="DG34" s="4">
        <f t="shared" si="145"/>
        <v>5.36</v>
      </c>
      <c r="DH34" s="4">
        <f t="shared" si="146"/>
        <v>5.44</v>
      </c>
      <c r="DI34" s="4">
        <f t="shared" si="147"/>
        <v>4</v>
      </c>
      <c r="DJ34" s="4">
        <f t="shared" si="148"/>
        <v>14.8</v>
      </c>
      <c r="DK34" s="4">
        <f t="shared" si="119"/>
        <v>45.3</v>
      </c>
      <c r="DL34" s="4">
        <f t="shared" si="120"/>
        <v>17.64</v>
      </c>
      <c r="DM34" s="4">
        <f t="shared" si="121"/>
        <v>19.89</v>
      </c>
      <c r="DN34" s="4">
        <f t="shared" si="122"/>
        <v>24.09</v>
      </c>
      <c r="DO34" s="4">
        <f t="shared" si="123"/>
        <v>26.91</v>
      </c>
      <c r="DP34" s="4">
        <f t="shared" si="124"/>
        <v>8.2800000000000011</v>
      </c>
      <c r="DQ34" s="4">
        <f t="shared" si="203"/>
        <v>0</v>
      </c>
      <c r="DR34" s="4">
        <v>0.34079668608801533</v>
      </c>
      <c r="DS34" s="4">
        <v>0.35559168711523198</v>
      </c>
      <c r="DT34" s="4">
        <v>0.31449120982466483</v>
      </c>
      <c r="DU34" s="4">
        <v>0.30884242111282217</v>
      </c>
      <c r="DV34" s="4">
        <v>0.32084377717661205</v>
      </c>
      <c r="DW34" s="4">
        <v>0.35859461637884132</v>
      </c>
      <c r="DX34" s="22">
        <v>-9999</v>
      </c>
      <c r="DY34" s="4">
        <f t="shared" si="171"/>
        <v>1.1299790642908318</v>
      </c>
      <c r="DZ34" s="4">
        <f t="shared" si="172"/>
        <v>0.13057102055730219</v>
      </c>
      <c r="EA34" s="4">
        <f t="shared" si="173"/>
        <v>1.1344713480251369</v>
      </c>
      <c r="EB34" s="4">
        <f t="shared" si="174"/>
        <v>1.8287837646302696</v>
      </c>
      <c r="EC34" s="4">
        <f t="shared" si="175"/>
        <v>1.679856303063672</v>
      </c>
      <c r="ED34" s="4">
        <f t="shared" si="176"/>
        <v>2.9631861621360098E-2</v>
      </c>
      <c r="EE34" s="4">
        <f t="shared" si="177"/>
        <v>0</v>
      </c>
      <c r="EF34" s="4">
        <f t="shared" si="178"/>
        <v>1.0946211796194105</v>
      </c>
      <c r="EG34" s="4">
        <f t="shared" si="179"/>
        <v>0.20616476930100341</v>
      </c>
      <c r="EH34" s="4">
        <f t="shared" si="180"/>
        <v>0.90388774070295452</v>
      </c>
      <c r="EI34" s="4">
        <f t="shared" si="181"/>
        <v>0.91610102602039667</v>
      </c>
      <c r="EJ34" s="4">
        <f t="shared" si="182"/>
        <v>0.73107346309331012</v>
      </c>
      <c r="EK34" s="4">
        <f t="shared" si="183"/>
        <v>7.7978583214105529E-2</v>
      </c>
      <c r="EL34" s="4">
        <f t="shared" si="204"/>
        <v>0</v>
      </c>
      <c r="EM34" s="4">
        <f t="shared" si="187"/>
        <v>1.3102725699105191E-2</v>
      </c>
      <c r="EN34" s="4">
        <f t="shared" si="188"/>
        <v>1.5140424461653776E-3</v>
      </c>
      <c r="EO34" s="4">
        <f t="shared" si="189"/>
        <v>1.3154816187675519E-2</v>
      </c>
      <c r="EP34" s="4">
        <f t="shared" si="190"/>
        <v>2.120574866222483E-2</v>
      </c>
      <c r="EQ34" s="4">
        <f t="shared" si="191"/>
        <v>1.9478853235896008E-2</v>
      </c>
      <c r="ER34" s="4">
        <f t="shared" si="192"/>
        <v>3.435976533089065E-4</v>
      </c>
      <c r="ES34" s="4">
        <f t="shared" si="205"/>
        <v>0</v>
      </c>
      <c r="ET34" s="4">
        <f t="shared" si="196"/>
        <v>1.2692731674622105E-2</v>
      </c>
      <c r="EU34" s="4">
        <f t="shared" si="197"/>
        <v>2.3905933360505961E-3</v>
      </c>
      <c r="EV34" s="4">
        <f t="shared" si="198"/>
        <v>1.0481073060099193E-2</v>
      </c>
      <c r="EW34" s="4">
        <f t="shared" si="199"/>
        <v>1.0622692787806082E-2</v>
      </c>
      <c r="EX34" s="4">
        <f t="shared" si="200"/>
        <v>8.4771969282619441E-3</v>
      </c>
      <c r="EY34" s="4">
        <f t="shared" si="201"/>
        <v>9.0420435081291185E-4</v>
      </c>
      <c r="EZ34" s="4">
        <f t="shared" si="206"/>
        <v>0</v>
      </c>
      <c r="FA34" s="4">
        <f t="shared" si="185"/>
        <v>0.11436827602202868</v>
      </c>
      <c r="FB34" s="4">
        <v>4.122929548935074E-2</v>
      </c>
      <c r="FC34" s="4">
        <f t="shared" si="47"/>
        <v>412.29295489350739</v>
      </c>
      <c r="FD34" s="4">
        <v>0.36224158827040803</v>
      </c>
      <c r="FE34" s="31">
        <v>-9999</v>
      </c>
      <c r="FF34" s="32">
        <v>-9999</v>
      </c>
      <c r="FG34" s="18">
        <v>12.8</v>
      </c>
      <c r="FH34" s="11">
        <v>10.7</v>
      </c>
      <c r="FI34" s="19">
        <v>8.1</v>
      </c>
      <c r="FJ34" s="11">
        <v>11.2</v>
      </c>
      <c r="FK34" s="20">
        <v>7.3</v>
      </c>
      <c r="FL34" s="20">
        <v>5.7</v>
      </c>
      <c r="FM34" s="20">
        <v>9.35</v>
      </c>
      <c r="FN34" s="10">
        <v>6.4</v>
      </c>
      <c r="FO34" s="10">
        <v>6.9</v>
      </c>
      <c r="FP34" s="20">
        <v>11.2</v>
      </c>
      <c r="FQ34" s="10">
        <v>10.1</v>
      </c>
      <c r="FR34" s="20">
        <v>8.3000000000000007</v>
      </c>
      <c r="FS34" s="10">
        <v>5.9</v>
      </c>
      <c r="FT34" s="10">
        <v>7.4</v>
      </c>
      <c r="FU34" s="10">
        <v>6.3</v>
      </c>
      <c r="FV34" s="10">
        <v>7.5</v>
      </c>
      <c r="FW34" s="10">
        <v>8.3000000000000007</v>
      </c>
      <c r="FX34" s="10">
        <v>7.7</v>
      </c>
      <c r="FY34" s="10">
        <v>8</v>
      </c>
      <c r="FZ34" s="10">
        <v>24.8</v>
      </c>
      <c r="GA34" s="18">
        <v>27.8</v>
      </c>
      <c r="GB34" s="18">
        <v>30.3</v>
      </c>
      <c r="GC34" s="18">
        <v>27.9</v>
      </c>
      <c r="GD34" s="18">
        <v>25.8</v>
      </c>
      <c r="GE34" s="18">
        <v>23.6</v>
      </c>
      <c r="GF34" s="21">
        <v>28.2</v>
      </c>
      <c r="GG34" s="21">
        <v>26</v>
      </c>
      <c r="GH34" s="21">
        <v>28.3</v>
      </c>
      <c r="GI34" s="21">
        <v>29.3</v>
      </c>
      <c r="GJ34" s="21">
        <v>26</v>
      </c>
      <c r="GK34" s="20">
        <v>40</v>
      </c>
      <c r="GL34" s="20">
        <v>23.5</v>
      </c>
      <c r="GM34" s="20">
        <v>57.5</v>
      </c>
      <c r="GN34" s="20">
        <v>52.5</v>
      </c>
      <c r="GO34" s="20">
        <v>74.5</v>
      </c>
      <c r="GP34" s="20">
        <v>63</v>
      </c>
      <c r="GQ34" s="20">
        <v>77</v>
      </c>
      <c r="GR34" s="20">
        <v>66</v>
      </c>
      <c r="GS34" s="20">
        <v>82.5</v>
      </c>
      <c r="GT34" s="20">
        <v>78.5</v>
      </c>
      <c r="GU34" s="20">
        <v>89.5</v>
      </c>
      <c r="GV34" s="20">
        <v>78</v>
      </c>
      <c r="GW34" s="20">
        <v>95</v>
      </c>
      <c r="GX34" s="20">
        <v>86.5</v>
      </c>
      <c r="GY34" s="22">
        <v>3215.6603773584907</v>
      </c>
      <c r="GZ34" s="22">
        <v>18244.082840236686</v>
      </c>
      <c r="HA34" s="22">
        <v>14396.203796203796</v>
      </c>
      <c r="HB34" s="22">
        <v>9404.1832669322721</v>
      </c>
      <c r="HC34" s="22">
        <v>6278.1710914454279</v>
      </c>
      <c r="HD34" s="22">
        <v>3368.7872763419487</v>
      </c>
      <c r="HE34" s="22">
        <v>971.28712871287121</v>
      </c>
      <c r="HF34" s="22">
        <v>70.705064548162852</v>
      </c>
      <c r="HG34" s="22">
        <v>52.900000000000006</v>
      </c>
      <c r="HH34" s="10">
        <v>5.9794</v>
      </c>
      <c r="HI34" s="10">
        <v>5.41</v>
      </c>
      <c r="HJ34" s="4">
        <v>5.18</v>
      </c>
      <c r="HK34" s="10">
        <v>4.4729999999999999</v>
      </c>
      <c r="HL34" s="10">
        <v>3.3081999999999998</v>
      </c>
      <c r="HM34" s="10">
        <v>5.9794</v>
      </c>
      <c r="HN34" s="10">
        <v>5.41</v>
      </c>
      <c r="HO34" s="10">
        <v>4.9737</v>
      </c>
      <c r="HP34" s="10">
        <v>4.1174999999999997</v>
      </c>
      <c r="HQ34" s="10">
        <v>4.3795000000000002</v>
      </c>
      <c r="HR34" s="10">
        <v>3.8351000000000002</v>
      </c>
      <c r="HS34" s="10">
        <v>3.8647</v>
      </c>
      <c r="HT34" s="10">
        <v>3.6440999999999999</v>
      </c>
      <c r="HU34" s="10">
        <v>3.3081999999999998</v>
      </c>
      <c r="HV34" s="18">
        <v>302.2</v>
      </c>
      <c r="HW34" s="18">
        <v>72.09</v>
      </c>
      <c r="HX34" s="17">
        <f t="shared" si="48"/>
        <v>230.10999999999999</v>
      </c>
      <c r="HY34" s="11">
        <v>11</v>
      </c>
      <c r="HZ34" s="11">
        <v>337.4</v>
      </c>
      <c r="IA34" s="11">
        <v>32.880000000000003</v>
      </c>
      <c r="IB34" s="20">
        <f t="shared" si="49"/>
        <v>304.52</v>
      </c>
      <c r="IC34" s="23">
        <v>110</v>
      </c>
      <c r="ID34" s="11">
        <v>429.9</v>
      </c>
      <c r="IE34" s="11">
        <v>32.880000000000003</v>
      </c>
      <c r="IF34" s="10">
        <f t="shared" si="50"/>
        <v>397.02</v>
      </c>
      <c r="IG34" s="11">
        <v>170.5</v>
      </c>
      <c r="IH34" s="11">
        <v>32.880000000000003</v>
      </c>
      <c r="II34" s="10">
        <f t="shared" si="51"/>
        <v>137.62</v>
      </c>
      <c r="IJ34" s="9">
        <v>287.3</v>
      </c>
      <c r="IK34" s="11">
        <v>32.880000000000003</v>
      </c>
      <c r="IL34" s="10">
        <f t="shared" si="52"/>
        <v>254.42000000000002</v>
      </c>
      <c r="IM34" s="24">
        <v>129.69999999999999</v>
      </c>
      <c r="IN34" s="24">
        <v>6.91</v>
      </c>
      <c r="IO34" s="18">
        <v>158.4</v>
      </c>
      <c r="IP34" s="24">
        <v>32.880000000000003</v>
      </c>
      <c r="IQ34" s="20">
        <f t="shared" si="153"/>
        <v>122.78999999999999</v>
      </c>
      <c r="IR34" s="20">
        <f t="shared" si="154"/>
        <v>125.52000000000001</v>
      </c>
      <c r="IS34" s="17">
        <f t="shared" si="55"/>
        <v>1230.5882352941176</v>
      </c>
      <c r="IT34" s="17">
        <f t="shared" si="56"/>
        <v>1098.7394957983192</v>
      </c>
      <c r="IU34" s="22">
        <f t="shared" ref="IU34:IU61" si="214">(HX34*10000/(1000*1*1.02))</f>
        <v>2255.9803921568628</v>
      </c>
      <c r="IV34" s="17">
        <f t="shared" ref="IV34:IV61" si="215">(IB34*10000/(1000*1*1.02))</f>
        <v>2985.4901960784314</v>
      </c>
      <c r="IW34" s="17">
        <f t="shared" ref="IW34:IW61" si="216">(II34*10000/(1000*1*1.02))</f>
        <v>1349.2156862745098</v>
      </c>
      <c r="IX34" s="17">
        <f t="shared" si="57"/>
        <v>2494.3137254901962</v>
      </c>
      <c r="IY34" s="22">
        <f t="shared" ref="IY34:IY61" si="217">(IF34*10000/(1000*1*1.02))</f>
        <v>3892.3529411764707</v>
      </c>
      <c r="IZ34" s="17">
        <f t="shared" si="58"/>
        <v>9085</v>
      </c>
      <c r="JA34" s="17">
        <f t="shared" si="59"/>
        <v>1203.8235294117646</v>
      </c>
      <c r="JB34" s="18">
        <v>100.5</v>
      </c>
      <c r="JC34" s="19">
        <v>2.7893195402446</v>
      </c>
      <c r="JD34" s="4">
        <v>2.97</v>
      </c>
      <c r="JE34" s="4">
        <f t="shared" ref="JE34:JE61" si="218">IU34*(JD34/100)</f>
        <v>67.002617647058827</v>
      </c>
      <c r="JF34" s="28">
        <v>0.23508575501759477</v>
      </c>
      <c r="JG34" s="4">
        <v>0.74</v>
      </c>
      <c r="JH34" s="4">
        <f t="shared" ref="JH34:JH61" si="219">IV34*(JG34/100)</f>
        <v>22.092627450980395</v>
      </c>
      <c r="JI34" s="28">
        <v>0.23681950319067252</v>
      </c>
      <c r="JJ34" s="4">
        <v>1.17</v>
      </c>
      <c r="JK34" s="4">
        <f t="shared" ref="JK34:JK61" si="220">IW34*(JJ34/100)</f>
        <v>15.785823529411763</v>
      </c>
      <c r="JL34" s="28">
        <v>0.23489992248493533</v>
      </c>
      <c r="JM34" s="4">
        <v>3.82</v>
      </c>
      <c r="JN34" s="4">
        <f t="shared" ref="JN34:JN61" si="221">JA34*(JM34/100)</f>
        <v>45.986058823529405</v>
      </c>
      <c r="JO34" s="28">
        <v>0.23426480003753383</v>
      </c>
      <c r="JP34" s="17">
        <f t="shared" si="60"/>
        <v>150.86712745098038</v>
      </c>
      <c r="JQ34" s="17">
        <f t="shared" si="61"/>
        <v>134.70279236694674</v>
      </c>
      <c r="JR34" s="20">
        <v>18.399999999999999</v>
      </c>
      <c r="JS34" s="5">
        <v>119.546312</v>
      </c>
      <c r="JT34" s="17">
        <v>4.7</v>
      </c>
      <c r="JU34" s="17">
        <f t="shared" si="62"/>
        <v>4.1900000000000004</v>
      </c>
      <c r="JV34" s="4">
        <f t="shared" si="112"/>
        <v>3362.868293274018</v>
      </c>
      <c r="JW34" s="10">
        <v>1.58</v>
      </c>
      <c r="JX34" s="4">
        <f t="shared" si="114"/>
        <v>0.37708830548926014</v>
      </c>
      <c r="JY34" s="4">
        <f t="shared" si="63"/>
        <v>1268.0983062942598</v>
      </c>
      <c r="JZ34" s="4">
        <f t="shared" si="64"/>
        <v>1420.2701030495712</v>
      </c>
      <c r="KA34" s="10">
        <v>1.91</v>
      </c>
      <c r="KB34" s="4">
        <f t="shared" ref="KB34:KB61" si="222">KA34/JU34</f>
        <v>0.45584725536992832</v>
      </c>
      <c r="KC34" s="4">
        <f t="shared" ref="KC34:KC61" si="223">JV34*KB34</f>
        <v>1532.9542816595163</v>
      </c>
      <c r="KD34" s="4">
        <f t="shared" si="65"/>
        <v>1716.9087954586585</v>
      </c>
      <c r="KE34" s="4">
        <v>2.8</v>
      </c>
      <c r="KF34" s="4">
        <v>65.3</v>
      </c>
      <c r="KG34" s="4">
        <f t="shared" si="66"/>
        <v>857.5</v>
      </c>
      <c r="KH34" s="4">
        <v>3.6958766594454064</v>
      </c>
      <c r="KI34" s="4">
        <f t="shared" si="67"/>
        <v>3.9824993629947998</v>
      </c>
      <c r="KJ34" s="4">
        <f t="shared" ref="KJ34:KJ61" si="224">KD34*(KI34/100)</f>
        <v>68.375881842342764</v>
      </c>
      <c r="KK34" s="28">
        <v>0.24723092810000463</v>
      </c>
      <c r="KL34" s="4">
        <v>4.12</v>
      </c>
      <c r="KM34" s="4">
        <v>0.25991263441025603</v>
      </c>
      <c r="KN34" s="4">
        <v>0.419742555846154</v>
      </c>
      <c r="KO34" s="4">
        <v>0.23656296758974399</v>
      </c>
      <c r="KP34" s="4">
        <v>0.34467127223076899</v>
      </c>
      <c r="KQ34" s="4">
        <v>0.51572565371794898</v>
      </c>
      <c r="KR34" s="4">
        <v>0.44820512823076902</v>
      </c>
      <c r="KS34" s="4">
        <v>0.35241617361538502</v>
      </c>
      <c r="KT34" s="4">
        <v>0.51842651656410299</v>
      </c>
      <c r="KU34" s="4">
        <v>0.47582264956410297</v>
      </c>
      <c r="KV34" s="4">
        <v>0.262066666666667</v>
      </c>
      <c r="KW34" s="4">
        <v>0.42603076923076899</v>
      </c>
      <c r="KX34" s="4">
        <v>0.25590256410256401</v>
      </c>
      <c r="KY34" s="4">
        <v>26.2184615384616</v>
      </c>
      <c r="KZ34" s="4">
        <v>23.6782051282051</v>
      </c>
      <c r="LA34" s="4">
        <v>17.466666666666701</v>
      </c>
      <c r="LB34" s="4">
        <v>34.258717948717901</v>
      </c>
      <c r="LC34" s="4">
        <v>33.587435897435903</v>
      </c>
      <c r="LD34" s="4">
        <v>26.4233333333333</v>
      </c>
      <c r="LE34" s="4">
        <v>26.19</v>
      </c>
      <c r="LF34" s="4">
        <v>0.213532256410256</v>
      </c>
      <c r="LG34" s="4">
        <v>0.183520158974359</v>
      </c>
      <c r="LH34" s="4">
        <v>54.716410256410299</v>
      </c>
      <c r="LI34" s="4">
        <v>51.626153846153798</v>
      </c>
      <c r="LJ34" s="4">
        <v>53</v>
      </c>
      <c r="LK34" s="4">
        <f t="shared" si="68"/>
        <v>-1.716410256410299</v>
      </c>
      <c r="LL34" s="4">
        <f t="shared" si="69"/>
        <v>1.3738461538462019</v>
      </c>
      <c r="LM34" s="4">
        <v>1787.36774358974</v>
      </c>
      <c r="LN34" s="4">
        <v>1717.2145897435901</v>
      </c>
      <c r="LO34" s="4">
        <v>0.190491598566667</v>
      </c>
      <c r="LP34" s="4">
        <v>0.198206287774359</v>
      </c>
      <c r="LQ34" s="4">
        <v>0.148966581230769</v>
      </c>
      <c r="LR34" s="4">
        <v>0.130039713107692</v>
      </c>
      <c r="LS34" s="4">
        <v>9.7731333715384602E-2</v>
      </c>
      <c r="LT34" s="4">
        <v>0.102013635633333</v>
      </c>
      <c r="LU34" s="4">
        <v>5.5207976561538502E-2</v>
      </c>
      <c r="LV34" s="4">
        <v>3.2266411556410302E-2</v>
      </c>
      <c r="LW34" s="4">
        <v>4.27553223846154E-2</v>
      </c>
      <c r="LX34" s="4">
        <v>6.9956086946153906E-2</v>
      </c>
      <c r="LY34" s="4">
        <v>0.33895525784615399</v>
      </c>
      <c r="LZ34" s="4">
        <v>0.37041438158461498</v>
      </c>
      <c r="MA34" s="4">
        <v>0.32835125672564103</v>
      </c>
      <c r="MB34" s="4">
        <v>0.32921209456923101</v>
      </c>
      <c r="MC34" s="4">
        <v>0.158722430097436</v>
      </c>
      <c r="MD34" s="4">
        <v>0.18596836066410199</v>
      </c>
      <c r="ME34" s="4">
        <v>0.471175952661539</v>
      </c>
      <c r="MF34" s="4">
        <v>0.49637311668461498</v>
      </c>
      <c r="MG34" s="4">
        <v>0.43658287543333302</v>
      </c>
      <c r="MH34" s="4">
        <v>0.67798138797948704</v>
      </c>
      <c r="MI34" s="4">
        <v>0.45857785647692301</v>
      </c>
      <c r="MJ34" s="4">
        <v>0.69343525627179503</v>
      </c>
      <c r="MK34" s="4">
        <v>0.25322301807179498</v>
      </c>
      <c r="ML34" s="4">
        <v>0.382210927394872</v>
      </c>
      <c r="MM34" s="4">
        <v>0.22196064636923099</v>
      </c>
      <c r="MN34" s="4">
        <v>0.34319656254102598</v>
      </c>
      <c r="MO34" s="4">
        <v>-0.104376668769231</v>
      </c>
      <c r="MP34" s="4">
        <v>-6.1541716028205101E-2</v>
      </c>
      <c r="MQ34" s="4">
        <v>0.45857785647692301</v>
      </c>
      <c r="MR34" s="4">
        <v>0.69343525627179503</v>
      </c>
      <c r="MS34" s="4">
        <v>9.9455251284615395E-2</v>
      </c>
      <c r="MT34" s="4">
        <v>9.6440176623076898E-2</v>
      </c>
      <c r="MU34" s="4">
        <v>5.6133144441025601E-2</v>
      </c>
      <c r="MV34" s="4">
        <v>5.0965712676923097E-2</v>
      </c>
      <c r="MW34" s="4">
        <v>4.3567888974359002E-2</v>
      </c>
      <c r="MX34" s="4">
        <v>4.5699922382051297E-2</v>
      </c>
      <c r="MY34" s="4">
        <v>0.43774548880256398</v>
      </c>
      <c r="MZ34" s="4">
        <v>0.47410325376666701</v>
      </c>
      <c r="NA34" s="4">
        <v>0.46071193729230803</v>
      </c>
      <c r="NB34" s="4">
        <v>0.49642987760769203</v>
      </c>
      <c r="NC34" s="4">
        <v>-0.10621079933333299</v>
      </c>
      <c r="ND34" s="4">
        <v>-9.69367677948718E-2</v>
      </c>
      <c r="NE34" s="4">
        <v>0.46071193729230803</v>
      </c>
      <c r="NF34" s="4">
        <v>0.49642987760769203</v>
      </c>
      <c r="NG34" s="4">
        <v>0.26305654326829297</v>
      </c>
      <c r="NH34" s="4">
        <v>0.42437771036585398</v>
      </c>
      <c r="NI34" s="4">
        <v>0.23984406234146299</v>
      </c>
      <c r="NJ34" s="4">
        <v>0.347336163341464</v>
      </c>
      <c r="NK34" s="4">
        <v>0.50265983102439105</v>
      </c>
      <c r="NL34" s="4">
        <v>0.450305879853659</v>
      </c>
      <c r="NM34" s="4">
        <v>0.344273270317073</v>
      </c>
      <c r="NN34" s="4">
        <v>0.51826165809756097</v>
      </c>
      <c r="NO34" s="4">
        <v>0.46994123456097597</v>
      </c>
      <c r="NP34" s="4">
        <v>0.249568216878049</v>
      </c>
      <c r="NQ34" s="4">
        <v>0.40598780487804897</v>
      </c>
      <c r="NR34" s="4">
        <v>0.24747386760975601</v>
      </c>
      <c r="NS34" s="4">
        <v>35.869999999999997</v>
      </c>
      <c r="NT34" s="4">
        <v>33.340000000000003</v>
      </c>
      <c r="NU34" s="4">
        <v>8.8873170731707294</v>
      </c>
      <c r="NV34" s="4">
        <v>56.999024390243903</v>
      </c>
      <c r="NW34" s="4">
        <v>58.0514634146341</v>
      </c>
      <c r="NX34" s="4">
        <v>38.622926829268302</v>
      </c>
      <c r="NY34" s="4">
        <v>38.68</v>
      </c>
      <c r="NZ34" s="4">
        <v>0.53290771219512201</v>
      </c>
      <c r="OA34" s="4">
        <v>0.51529441219512195</v>
      </c>
      <c r="OB34" s="4">
        <v>56.1329268292683</v>
      </c>
      <c r="OC34" s="4">
        <v>53.490975609756099</v>
      </c>
      <c r="OD34" s="4">
        <v>54.5</v>
      </c>
      <c r="OE34" s="4">
        <f t="shared" si="70"/>
        <v>-1.6329268292682997</v>
      </c>
      <c r="OF34" s="4">
        <f t="shared" si="71"/>
        <v>1.0090243902439013</v>
      </c>
      <c r="OG34" s="4">
        <v>1819.5160731707299</v>
      </c>
      <c r="OH34" s="4">
        <v>1759.5323414634099</v>
      </c>
      <c r="OI34" s="4">
        <v>0.20157633775122</v>
      </c>
      <c r="OJ34" s="4">
        <v>0.1809627103</v>
      </c>
      <c r="OK34" s="4">
        <v>0.15430302220487799</v>
      </c>
      <c r="OL34" s="4">
        <v>0.12829095269268301</v>
      </c>
      <c r="OM34" s="4">
        <v>0.12133760025609799</v>
      </c>
      <c r="ON34" s="4">
        <v>8.2773219968292705E-2</v>
      </c>
      <c r="OO34" s="4">
        <v>7.29713667414634E-2</v>
      </c>
      <c r="OP34" s="4">
        <v>2.88804123731707E-2</v>
      </c>
      <c r="OQ34" s="4">
        <v>4.8811325392682903E-2</v>
      </c>
      <c r="OR34" s="4">
        <v>5.3987080512195099E-2</v>
      </c>
      <c r="OS34" s="4">
        <v>0.353477406573171</v>
      </c>
      <c r="OT34" s="4">
        <v>0.352261396909756</v>
      </c>
      <c r="OU34" s="4">
        <v>0.349800680363415</v>
      </c>
      <c r="OV34" s="4">
        <v>0.31108879588780503</v>
      </c>
      <c r="OW34" s="4">
        <v>0.16360905014146301</v>
      </c>
      <c r="OX34" s="4">
        <v>0.183197148868293</v>
      </c>
      <c r="OY34" s="4">
        <v>0.50561698581219505</v>
      </c>
      <c r="OZ34" s="4">
        <v>0.44760113609268298</v>
      </c>
      <c r="PA34" s="4">
        <v>0.39795718035365901</v>
      </c>
      <c r="PB34" s="4">
        <v>0.32817903005853699</v>
      </c>
      <c r="PC34" s="4">
        <v>0.42524085188536598</v>
      </c>
      <c r="PD34" s="4">
        <v>0.32165789371463399</v>
      </c>
      <c r="PE34" s="4">
        <v>0.27472527830975602</v>
      </c>
      <c r="PF34" s="4">
        <v>0.27048849086829302</v>
      </c>
      <c r="PG34" s="4">
        <v>0.239959214958537</v>
      </c>
      <c r="PH34" s="4">
        <v>0.24738946482439</v>
      </c>
      <c r="PI34" s="4">
        <v>-0.13591461241463401</v>
      </c>
      <c r="PJ34" s="4">
        <v>-5.4651508148780503E-2</v>
      </c>
      <c r="PK34" s="4">
        <v>0.42524085188536598</v>
      </c>
      <c r="PL34" s="4">
        <v>0.32165789371463399</v>
      </c>
      <c r="PM34" s="4">
        <v>0.25467853758536602</v>
      </c>
      <c r="PN34" s="4">
        <v>0.40431193585365899</v>
      </c>
      <c r="PO34" s="4">
        <v>0.23342883475609799</v>
      </c>
      <c r="PP34" s="4">
        <v>0.335106409658537</v>
      </c>
      <c r="PQ34" s="4">
        <v>0.497716551292683</v>
      </c>
      <c r="PR34" s="4">
        <v>0.44938313119512202</v>
      </c>
      <c r="PS34" s="4">
        <v>0.33883368463414598</v>
      </c>
      <c r="PT34" s="4">
        <v>0.51424839478048801</v>
      </c>
      <c r="PU34" s="4">
        <v>0.48006181975609702</v>
      </c>
      <c r="PV34" s="4">
        <v>0.25069354414634099</v>
      </c>
      <c r="PW34" s="4">
        <v>0.396148780487805</v>
      </c>
      <c r="PX34" s="4">
        <v>0.24092059787804901</v>
      </c>
      <c r="PY34" s="4">
        <v>16.7165853658537</v>
      </c>
      <c r="PZ34" s="4">
        <v>15.1653658536585</v>
      </c>
      <c r="QA34" s="4">
        <v>19.909268292682899</v>
      </c>
      <c r="QB34" s="4">
        <v>25.619512195121899</v>
      </c>
      <c r="QC34" s="4">
        <v>25.815365853658498</v>
      </c>
      <c r="QD34" s="4">
        <v>18.124878048780499</v>
      </c>
      <c r="QE34" s="4">
        <v>18.050243902439</v>
      </c>
      <c r="QF34" s="4">
        <v>0.20674458292682901</v>
      </c>
      <c r="QG34" s="4">
        <v>0.19560023414634101</v>
      </c>
      <c r="QH34" s="4">
        <v>36.560975609756099</v>
      </c>
      <c r="QI34" s="4">
        <v>33.710487804877999</v>
      </c>
      <c r="QJ34" s="4">
        <v>58</v>
      </c>
      <c r="QK34" s="4">
        <f t="shared" si="72"/>
        <v>21.439024390243901</v>
      </c>
      <c r="QL34" s="4">
        <f t="shared" si="73"/>
        <v>24.289512195122001</v>
      </c>
      <c r="QM34" s="4">
        <v>1204.37602439024</v>
      </c>
      <c r="QN34" s="4">
        <v>1137.6220243902401</v>
      </c>
      <c r="QO34" s="4">
        <v>0.20563361519024401</v>
      </c>
      <c r="QP34" s="4">
        <v>0.193911997804878</v>
      </c>
      <c r="QQ34" s="4">
        <v>0.17247700577561001</v>
      </c>
      <c r="QR34" s="4">
        <v>0.14510917658292699</v>
      </c>
      <c r="QS34" s="4">
        <v>0.12976804547073201</v>
      </c>
      <c r="QT34" s="4">
        <v>0.102287903117073</v>
      </c>
      <c r="QU34" s="4">
        <v>9.5815402899999999E-2</v>
      </c>
      <c r="QV34" s="4">
        <v>5.2303610200000003E-2</v>
      </c>
      <c r="QW34" s="4">
        <v>3.4398969817073202E-2</v>
      </c>
      <c r="QX34" s="4">
        <v>5.0270741243902399E-2</v>
      </c>
      <c r="QY34" s="4">
        <v>0.36196813660975602</v>
      </c>
      <c r="QZ34" s="4">
        <v>0.36012017759024401</v>
      </c>
      <c r="RA34" s="4">
        <v>0.34452815591707298</v>
      </c>
      <c r="RB34" s="4">
        <v>0.32175411939024401</v>
      </c>
      <c r="RC34" s="4">
        <v>0.16892861642439</v>
      </c>
      <c r="RD34" s="4">
        <v>0.17888060242682899</v>
      </c>
      <c r="RE34" s="4">
        <v>0.51855033385365801</v>
      </c>
      <c r="RF34" s="4">
        <v>0.48466340017073201</v>
      </c>
      <c r="RG34" s="4">
        <v>0.26152985487073199</v>
      </c>
      <c r="RH34" s="4">
        <v>0.41961458636097498</v>
      </c>
      <c r="RI34" s="4">
        <v>0.285258684036585</v>
      </c>
      <c r="RJ34" s="4">
        <v>0.433925359353658</v>
      </c>
      <c r="RK34" s="4">
        <v>0.19244156539268301</v>
      </c>
      <c r="RL34" s="4">
        <v>0.26898707536097599</v>
      </c>
      <c r="RM34" s="4">
        <v>0.165300352829268</v>
      </c>
      <c r="RN34" s="4">
        <v>0.23963086148048801</v>
      </c>
      <c r="RO34" s="4">
        <v>-0.174628717097561</v>
      </c>
      <c r="RP34" s="4">
        <v>-9.8450094168292701E-2</v>
      </c>
      <c r="RQ34" s="4">
        <v>0.285258684036585</v>
      </c>
      <c r="RR34" s="4">
        <v>0.433925359353658</v>
      </c>
      <c r="RS34" s="4">
        <v>0.12670967740243899</v>
      </c>
      <c r="RT34" s="4">
        <v>0.117711610873171</v>
      </c>
      <c r="RU34" s="4">
        <v>7.9972964673170693E-2</v>
      </c>
      <c r="RV34" s="4">
        <v>6.7626049378048794E-2</v>
      </c>
      <c r="RW34" s="4">
        <v>4.7243291299999997E-2</v>
      </c>
      <c r="RX34" s="4">
        <v>5.0503632417073202E-2</v>
      </c>
      <c r="RY34" s="4">
        <v>0.37244144827804898</v>
      </c>
      <c r="RZ34" s="4">
        <v>0.42954729253414597</v>
      </c>
      <c r="SA34" s="4">
        <v>0.40171512474390197</v>
      </c>
      <c r="SB34" s="4">
        <v>0.456719802765854</v>
      </c>
      <c r="SC34" s="4">
        <v>-0.14776867248780501</v>
      </c>
      <c r="SD34" s="4">
        <v>-0.12650416931707301</v>
      </c>
      <c r="SE34" s="4">
        <v>0.40171512474390197</v>
      </c>
      <c r="SF34" s="4">
        <v>0.456719802765854</v>
      </c>
      <c r="SG34" s="4">
        <v>0.235730962170732</v>
      </c>
      <c r="SH34" s="4">
        <v>0.34414908190243898</v>
      </c>
      <c r="SI34" s="4">
        <v>0.201526260756098</v>
      </c>
      <c r="SJ34" s="4">
        <v>0.29350167197561</v>
      </c>
      <c r="SK34" s="4">
        <v>0.44122721965853701</v>
      </c>
      <c r="SL34" s="4">
        <v>0.36274222568292702</v>
      </c>
      <c r="SM34" s="4">
        <v>0.29990075182926801</v>
      </c>
      <c r="SN34" s="4">
        <v>0.46842616190243902</v>
      </c>
      <c r="SO34" s="4">
        <v>0.40866675095122001</v>
      </c>
      <c r="SP34" s="4">
        <v>0.233730345414634</v>
      </c>
      <c r="SQ34" s="4">
        <v>0.35497988180487799</v>
      </c>
      <c r="SR34" s="4">
        <v>0.22651479504878</v>
      </c>
      <c r="SS34" s="4">
        <v>22.45</v>
      </c>
      <c r="ST34" s="4">
        <v>20.440000000000001</v>
      </c>
      <c r="SU34" s="4">
        <v>25.354878048780499</v>
      </c>
      <c r="SV34" s="4">
        <v>37.803170731707297</v>
      </c>
      <c r="SW34" s="4">
        <v>37.844634146341498</v>
      </c>
      <c r="SX34" s="4">
        <v>23.408536585365798</v>
      </c>
      <c r="SY34" s="4">
        <v>23.435609756097602</v>
      </c>
      <c r="SZ34" s="4">
        <v>0.39997410975609798</v>
      </c>
      <c r="TA34" s="4">
        <v>0.36515999268292698</v>
      </c>
      <c r="TB34" s="4">
        <v>61.026341463414603</v>
      </c>
      <c r="TC34" s="4">
        <v>55.956829268292701</v>
      </c>
      <c r="TD34" s="4">
        <v>62</v>
      </c>
      <c r="TE34" s="4">
        <f t="shared" si="74"/>
        <v>0.97365853658539692</v>
      </c>
      <c r="TF34" s="4">
        <f t="shared" si="75"/>
        <v>6.0431707317072991</v>
      </c>
      <c r="TG34" s="4">
        <v>1930.61746341463</v>
      </c>
      <c r="TH34" s="4">
        <v>1815.5276097561</v>
      </c>
      <c r="TI34" s="4">
        <v>0.21926798997317101</v>
      </c>
      <c r="TJ34" s="4">
        <v>0.1989413391</v>
      </c>
      <c r="TK34" s="4">
        <v>0.15351000674146301</v>
      </c>
      <c r="TL34" s="4">
        <v>0.10507388897804899</v>
      </c>
      <c r="TM34" s="4">
        <v>0.13780479322195099</v>
      </c>
      <c r="TN34" s="4">
        <v>0.12165423239512201</v>
      </c>
      <c r="TO34" s="4">
        <v>7.0388217417073198E-2</v>
      </c>
      <c r="TP34" s="4">
        <v>2.5979267117073199E-2</v>
      </c>
      <c r="TQ34" s="4">
        <v>6.8084272295121998E-2</v>
      </c>
      <c r="TR34" s="4">
        <v>9.5997843719512199E-2</v>
      </c>
      <c r="TS34" s="4">
        <v>0.34810243789756101</v>
      </c>
      <c r="TT34" s="4">
        <v>0.37077441743658501</v>
      </c>
      <c r="TU34" s="4">
        <v>0.33420356475365898</v>
      </c>
      <c r="TV34" s="4">
        <v>0.30146780584878102</v>
      </c>
      <c r="TW34" s="4">
        <v>0.13946011787073201</v>
      </c>
      <c r="TX34" s="4">
        <v>0.18586679761463401</v>
      </c>
      <c r="TY34" s="4">
        <v>0.56293077314634199</v>
      </c>
      <c r="TZ34" s="4">
        <v>0.50321416520731699</v>
      </c>
      <c r="UA34" s="4">
        <v>0.49475878353902403</v>
      </c>
      <c r="UB34" s="4">
        <v>0.67947773906341502</v>
      </c>
      <c r="UC34" s="4">
        <v>0.52603205445365897</v>
      </c>
      <c r="UD34" s="4">
        <v>0.68846508504390302</v>
      </c>
      <c r="UE34" s="4">
        <v>0.352083381670732</v>
      </c>
      <c r="UF34" s="4">
        <v>0.49633300397073199</v>
      </c>
      <c r="UG34" s="4">
        <v>0.30866013872195103</v>
      </c>
      <c r="UH34" s="4">
        <v>0.45642863243658499</v>
      </c>
      <c r="UI34" s="4">
        <v>-0.13114170168292699</v>
      </c>
      <c r="UJ34" s="4">
        <v>-4.9661288536585399E-2</v>
      </c>
      <c r="UK34" s="4">
        <v>0.52603205445365897</v>
      </c>
      <c r="UL34" s="4">
        <v>0.68846508504390302</v>
      </c>
      <c r="UM34" s="4">
        <v>0.140209423948781</v>
      </c>
      <c r="UN34" s="4">
        <v>0.13204876521463399</v>
      </c>
      <c r="UO34" s="4">
        <v>8.7708170619512194E-2</v>
      </c>
      <c r="UP34" s="4">
        <v>7.5660582163414605E-2</v>
      </c>
      <c r="UQ34" s="4">
        <v>5.3205897139024398E-2</v>
      </c>
      <c r="UR34" s="4">
        <v>5.6998312765853598E-2</v>
      </c>
      <c r="US34" s="4">
        <v>0.37950279856097602</v>
      </c>
      <c r="UT34" s="4">
        <v>0.43215269295609798</v>
      </c>
      <c r="UU34" s="4">
        <v>0.41123281079756102</v>
      </c>
      <c r="UV34" s="4">
        <v>0.462634763804878</v>
      </c>
      <c r="UW34" s="4">
        <v>-0.16080956634146301</v>
      </c>
      <c r="UX34" s="4">
        <v>-0.140372122365854</v>
      </c>
      <c r="UY34" s="4">
        <v>0.41123281079756102</v>
      </c>
      <c r="UZ34" s="4">
        <v>0.462634763804878</v>
      </c>
      <c r="VA34" s="4">
        <v>0.21230461238461501</v>
      </c>
      <c r="VB34" s="4">
        <v>0.31111582853846098</v>
      </c>
      <c r="VC34" s="4">
        <v>0.19062693857692301</v>
      </c>
      <c r="VD34" s="4">
        <v>0.262106773865385</v>
      </c>
      <c r="VE34" s="4">
        <v>0.43999112080769198</v>
      </c>
      <c r="VF34" s="4">
        <v>0.36858314180769203</v>
      </c>
      <c r="VG34" s="4">
        <v>0.26972258515384601</v>
      </c>
      <c r="VH34" s="4">
        <v>0.47695865474999999</v>
      </c>
      <c r="VI34" s="4">
        <v>0.40748647378846198</v>
      </c>
      <c r="VJ34" s="4">
        <v>0.20759750809615399</v>
      </c>
      <c r="VK34" s="4">
        <v>0.30839878346153798</v>
      </c>
      <c r="VL34" s="4">
        <v>0.203932519615385</v>
      </c>
      <c r="VM34" s="4">
        <v>32.619999999999997</v>
      </c>
      <c r="VN34" s="4">
        <v>31.192115384615398</v>
      </c>
      <c r="VO34" s="4">
        <v>16.287500000000001</v>
      </c>
      <c r="VP34" s="4">
        <v>39.948653846153903</v>
      </c>
      <c r="VQ34" s="4">
        <v>39.958461538461499</v>
      </c>
      <c r="VR34" s="4">
        <v>34.229999999999997</v>
      </c>
      <c r="VS34" s="4">
        <v>34.306923076922999</v>
      </c>
      <c r="VT34" s="4">
        <v>0.156877542884615</v>
      </c>
      <c r="VU34" s="4">
        <v>0.141723782307692</v>
      </c>
      <c r="VV34" s="4">
        <v>56.378461538461501</v>
      </c>
      <c r="VW34" s="4">
        <v>52.058653846153902</v>
      </c>
      <c r="VX34" s="4">
        <v>68.099999999999994</v>
      </c>
      <c r="VY34" s="4">
        <f t="shared" si="76"/>
        <v>11.721538461538493</v>
      </c>
      <c r="VZ34" s="4">
        <f t="shared" si="77"/>
        <v>16.041346153846092</v>
      </c>
      <c r="WA34" s="4">
        <f t="shared" si="78"/>
        <v>13.881442307692293</v>
      </c>
      <c r="WB34" s="4">
        <v>1825.09011538462</v>
      </c>
      <c r="WC34" s="4">
        <v>1727.02290384615</v>
      </c>
      <c r="WD34" s="4">
        <v>0.27713189505769198</v>
      </c>
      <c r="WE34" s="4">
        <v>0.25129674570576899</v>
      </c>
      <c r="WF34" s="4">
        <v>0.20361196527884601</v>
      </c>
      <c r="WG34" s="4">
        <v>0.16785926453846101</v>
      </c>
      <c r="WH34" s="4">
        <v>0.214606506178846</v>
      </c>
      <c r="WI34" s="4">
        <v>0.169853472482692</v>
      </c>
      <c r="WJ34" s="4">
        <f t="shared" si="79"/>
        <v>0.19222998933076901</v>
      </c>
      <c r="WK34" s="4">
        <v>0.13891652200576901</v>
      </c>
      <c r="WL34" s="4">
        <v>8.3884117378846199E-2</v>
      </c>
      <c r="WM34" s="4">
        <v>7.8147775486538507E-2</v>
      </c>
      <c r="WN34" s="4">
        <v>8.7314716632692302E-2</v>
      </c>
      <c r="WO34" s="4">
        <v>0.40057294664230803</v>
      </c>
      <c r="WP34" s="4">
        <v>0.39347293563653901</v>
      </c>
      <c r="WQ34" s="4">
        <v>0.39310267818461497</v>
      </c>
      <c r="WR34" s="4">
        <v>0.347099774238462</v>
      </c>
      <c r="WS34" s="4">
        <v>0.138744720171154</v>
      </c>
      <c r="WT34" s="4">
        <v>0.15795413806730799</v>
      </c>
      <c r="WU34" s="4">
        <v>0.772532845932692</v>
      </c>
      <c r="WV34" s="4">
        <v>0.68091771739038498</v>
      </c>
      <c r="WW34" s="4">
        <v>0.36374110897307699</v>
      </c>
      <c r="WX34" s="4">
        <v>0.488056805621154</v>
      </c>
      <c r="WY34" s="4">
        <v>0.40888895776730799</v>
      </c>
      <c r="WZ34" s="4">
        <v>0.52187716963846098</v>
      </c>
      <c r="XA34" s="4">
        <v>0.33045112512692298</v>
      </c>
      <c r="XB34" s="4">
        <v>0.38156305592307699</v>
      </c>
      <c r="XC34" s="4">
        <v>0.27899924038846202</v>
      </c>
      <c r="XD34" s="4">
        <v>0.334132351588462</v>
      </c>
      <c r="XE34" s="4">
        <v>-0.243117992538462</v>
      </c>
      <c r="XF34" s="4">
        <v>-0.153380480057692</v>
      </c>
      <c r="XG34" s="4">
        <v>0.40888895776730799</v>
      </c>
      <c r="XH34" s="4">
        <v>0.52187716963846098</v>
      </c>
      <c r="XI34" s="4">
        <v>0.24230069073653801</v>
      </c>
      <c r="XJ34" s="4">
        <v>0.21996575194423101</v>
      </c>
      <c r="XK34" s="4">
        <v>0.15603456719230799</v>
      </c>
      <c r="XL34" s="4">
        <v>0.13168890463076899</v>
      </c>
      <c r="XM34" s="4">
        <v>9.0043995413461503E-2</v>
      </c>
      <c r="XN34" s="4">
        <v>9.1235951807692298E-2</v>
      </c>
      <c r="XO34" s="4">
        <v>0.37307321858076897</v>
      </c>
      <c r="XP34" s="4">
        <v>0.41759963353076901</v>
      </c>
      <c r="XQ34" s="4">
        <v>0.42677000607115401</v>
      </c>
      <c r="XR34" s="4">
        <v>0.46708857509423102</v>
      </c>
      <c r="XS34" s="4">
        <v>-0.268177935788462</v>
      </c>
      <c r="XT34" s="4">
        <v>-0.231263063115385</v>
      </c>
      <c r="XU34" s="4">
        <v>0.42677000607115401</v>
      </c>
      <c r="XV34" s="4">
        <v>0.46708857509423102</v>
      </c>
      <c r="XW34" s="4">
        <v>0.169824347693878</v>
      </c>
      <c r="XX34" s="4">
        <v>0.215812261183673</v>
      </c>
      <c r="XY34" s="4">
        <v>0.150394019020408</v>
      </c>
      <c r="XZ34" s="4">
        <v>0.18966785918367299</v>
      </c>
      <c r="YA34" s="4">
        <v>0.42230810232653099</v>
      </c>
      <c r="YB34" s="4">
        <v>0.319947797857143</v>
      </c>
      <c r="YC34" s="4">
        <v>0.19840389891836699</v>
      </c>
      <c r="YD34" s="4">
        <v>0.45498095889795898</v>
      </c>
      <c r="YE34" s="4">
        <v>0.35541778189795897</v>
      </c>
      <c r="YF34" s="4">
        <v>0.16296446863265299</v>
      </c>
      <c r="YG34" s="4">
        <v>0.20850306418367301</v>
      </c>
      <c r="YH34" s="4">
        <v>0.15684873944898001</v>
      </c>
      <c r="YI34" s="4">
        <v>0.123571428571429</v>
      </c>
      <c r="YJ34" s="4">
        <v>0.16634693877550999</v>
      </c>
      <c r="YK34" s="4">
        <v>7.3326530612244895E-2</v>
      </c>
      <c r="YL34" s="4">
        <v>0.13546938775510201</v>
      </c>
      <c r="YM34" s="4">
        <v>0.18344897959183701</v>
      </c>
      <c r="YN34" s="4">
        <v>7.41020408163265E-2</v>
      </c>
      <c r="YO34" s="4">
        <v>0.12434693877550999</v>
      </c>
      <c r="YP34" s="4">
        <v>0.16665306122449</v>
      </c>
      <c r="YQ34" s="4">
        <v>7.3816326530612306E-2</v>
      </c>
      <c r="YR34" s="4">
        <v>0.13734693877550999</v>
      </c>
      <c r="YS34" s="4">
        <v>0.18448979591836701</v>
      </c>
      <c r="YT34" s="4">
        <v>7.2326530612244894E-2</v>
      </c>
      <c r="YU34" s="4">
        <v>32.549999999999997</v>
      </c>
      <c r="YV34" s="4">
        <v>30.952040816326502</v>
      </c>
      <c r="YW34" s="4">
        <v>16.89</v>
      </c>
      <c r="YX34" s="4">
        <v>35.218775510204097</v>
      </c>
      <c r="YY34" s="4">
        <v>35.584489795918401</v>
      </c>
      <c r="YZ34" s="4">
        <v>33.696122448979601</v>
      </c>
      <c r="ZA34" s="4">
        <v>33.71</v>
      </c>
      <c r="ZB34" s="4">
        <v>4.3183987081632597E-2</v>
      </c>
      <c r="ZC34" s="4">
        <v>4.8097388693877599E-2</v>
      </c>
      <c r="ZD34" s="4">
        <v>60.978775510204102</v>
      </c>
      <c r="ZE34" s="4">
        <v>56.152857142857201</v>
      </c>
      <c r="ZF34" s="4">
        <v>80.900000000000006</v>
      </c>
      <c r="ZG34" s="4">
        <f t="shared" si="80"/>
        <v>19.921224489795904</v>
      </c>
      <c r="ZH34" s="4">
        <f t="shared" si="81"/>
        <v>24.747142857142805</v>
      </c>
      <c r="ZI34" s="4">
        <v>1929.5184081632699</v>
      </c>
      <c r="ZJ34" s="4">
        <v>1819.9770204081599</v>
      </c>
      <c r="ZK34" s="4">
        <v>0.39168105254285701</v>
      </c>
      <c r="ZL34" s="4">
        <v>0.37581188396734699</v>
      </c>
      <c r="ZM34" s="4">
        <v>0.28346215150204102</v>
      </c>
      <c r="ZN34" s="4">
        <v>0.25387870907346899</v>
      </c>
      <c r="ZO34" s="4">
        <v>0.37125995040204102</v>
      </c>
      <c r="ZP34" s="4">
        <v>0.32020432114081598</v>
      </c>
      <c r="ZQ34" s="4">
        <v>0.26123634107346899</v>
      </c>
      <c r="ZR34" s="4">
        <v>0.19341346813469401</v>
      </c>
      <c r="ZS34" s="4">
        <v>0.122217482885714</v>
      </c>
      <c r="ZT34" s="4">
        <v>0.135796286428571</v>
      </c>
      <c r="ZU34" s="4">
        <v>0.48656478708163298</v>
      </c>
      <c r="ZV34" s="4">
        <v>0.47081974983061198</v>
      </c>
      <c r="ZW34" s="4">
        <v>0.47174891522448997</v>
      </c>
      <c r="ZX34" s="4">
        <v>0.42235736006734698</v>
      </c>
      <c r="ZY34" s="4">
        <v>0.116847573708163</v>
      </c>
      <c r="ZZ34" s="4">
        <v>0.115273255210204</v>
      </c>
      <c r="AAA34" s="4">
        <v>1.30113827241837</v>
      </c>
      <c r="AAB34" s="4">
        <v>1.23677144956939</v>
      </c>
      <c r="AAC34" s="4">
        <v>0.32908964483265302</v>
      </c>
      <c r="AAD34" s="4">
        <v>0.41808056353673501</v>
      </c>
      <c r="AAE34" s="4">
        <v>0.40134394168571402</v>
      </c>
      <c r="AAF34" s="4">
        <v>0.48247754125714298</v>
      </c>
      <c r="AAG34" s="4">
        <v>0.38499000929999999</v>
      </c>
      <c r="AAH34" s="4">
        <v>0.42621841576938801</v>
      </c>
      <c r="AAI34" s="4">
        <v>0.310643681159184</v>
      </c>
      <c r="AAJ34" s="4">
        <v>0.35388767882244898</v>
      </c>
      <c r="AAK34" s="4">
        <v>-0.41308344787755102</v>
      </c>
      <c r="AAL34" s="4">
        <v>-0.32150607702040801</v>
      </c>
      <c r="AAM34" s="4">
        <v>0.68169138346938796</v>
      </c>
      <c r="AAN34" s="4">
        <v>1.0651192700163301</v>
      </c>
      <c r="AAO34" s="4">
        <v>0.42894057228775501</v>
      </c>
      <c r="AAP34" s="4">
        <v>0.38489531840000002</v>
      </c>
      <c r="AAQ34" s="4">
        <v>0.30203748622857102</v>
      </c>
      <c r="AAR34" s="4">
        <v>0.255727489973469</v>
      </c>
      <c r="AAS34" s="4">
        <v>0.14737675002857101</v>
      </c>
      <c r="AAT34" s="4">
        <v>0.145002497828571</v>
      </c>
      <c r="AAU34" s="4">
        <v>0.34439496795101998</v>
      </c>
      <c r="AAV34" s="4">
        <v>0.37828310221428602</v>
      </c>
      <c r="AAW34" s="4">
        <v>0.42893714308775499</v>
      </c>
      <c r="AAX34" s="4">
        <v>0.45807623244081602</v>
      </c>
      <c r="AAY34" s="4">
        <v>-0.46089733663265298</v>
      </c>
      <c r="AAZ34" s="4">
        <v>-0.40363644038775498</v>
      </c>
      <c r="ABA34" s="4">
        <v>0.75386300587551003</v>
      </c>
      <c r="ABB34" s="4">
        <v>0.84848385955102101</v>
      </c>
      <c r="ABC34" s="4">
        <v>0.140922768302326</v>
      </c>
      <c r="ABD34" s="4">
        <v>0.14135174418604701</v>
      </c>
      <c r="ABE34" s="4">
        <v>0.11415535767441901</v>
      </c>
      <c r="ABF34" s="4">
        <v>0.148519543372093</v>
      </c>
      <c r="ABG34" s="4">
        <v>0.47756128227907002</v>
      </c>
      <c r="ABH34" s="4">
        <v>0.32189382011627898</v>
      </c>
      <c r="ABI34" s="4">
        <v>0.14433023255814001</v>
      </c>
      <c r="ABJ34" s="4">
        <v>0.46802793851162799</v>
      </c>
      <c r="ABK34" s="4">
        <v>0.317853531697674</v>
      </c>
      <c r="ABL34" s="4">
        <v>0.126840560255814</v>
      </c>
      <c r="ABM34" s="4">
        <v>0.12730750390697701</v>
      </c>
      <c r="ABN34" s="4">
        <v>0.126908644488372</v>
      </c>
      <c r="ABO34" s="4">
        <v>0.10734883720930199</v>
      </c>
      <c r="ABP34" s="4">
        <v>0.16272093023255799</v>
      </c>
      <c r="ABQ34" s="4">
        <v>4.3418604651162797E-2</v>
      </c>
      <c r="ABR34" s="4">
        <v>0.118651162790698</v>
      </c>
      <c r="ABS34" s="4">
        <v>0.181883720930233</v>
      </c>
      <c r="ABT34" s="4">
        <v>4.1976744186046501E-2</v>
      </c>
      <c r="ABU34" s="4">
        <v>0.10846511627907</v>
      </c>
      <c r="ABV34" s="4">
        <v>0.16553488372093</v>
      </c>
      <c r="ABW34" s="4">
        <v>4.3162790697674397E-2</v>
      </c>
      <c r="ABX34" s="4">
        <v>0.122046511627907</v>
      </c>
      <c r="ABY34" s="4">
        <v>0.18660465116279101</v>
      </c>
      <c r="ABZ34" s="4">
        <v>3.9860465116279102E-2</v>
      </c>
      <c r="ACA34" s="4">
        <v>10.9727906976744</v>
      </c>
      <c r="ACB34" s="4">
        <v>10.696976744185999</v>
      </c>
      <c r="ACC34" s="4">
        <v>7.0255813953488397</v>
      </c>
      <c r="ACD34" s="4">
        <v>11.030697674418599</v>
      </c>
      <c r="ACE34" s="4">
        <v>10.837209302325601</v>
      </c>
      <c r="ACF34" s="4">
        <v>11.183720930232599</v>
      </c>
      <c r="ACG34" s="4">
        <v>11.216744186046499</v>
      </c>
      <c r="ACH34" s="4">
        <v>-3.2522097906976699E-3</v>
      </c>
      <c r="ACI34" s="4">
        <v>-8.2053348837209297E-3</v>
      </c>
      <c r="ACJ34" s="4">
        <v>21.670697674418602</v>
      </c>
      <c r="ACK34" s="4">
        <v>19.807674418604599</v>
      </c>
      <c r="ACL34" s="4">
        <v>97.1</v>
      </c>
      <c r="ACM34" s="4">
        <f t="shared" si="82"/>
        <v>75.429302325581389</v>
      </c>
      <c r="ACN34" s="4">
        <f t="shared" si="83"/>
        <v>77.292325581395403</v>
      </c>
      <c r="ACO34" s="4">
        <f t="shared" si="84"/>
        <v>76.360813953488389</v>
      </c>
      <c r="ACP34" s="4">
        <v>669.46244186046499</v>
      </c>
      <c r="ACQ34" s="4">
        <v>627.16590697674405</v>
      </c>
      <c r="ACR34" s="4">
        <v>0.52766616320465098</v>
      </c>
      <c r="ACS34" s="4">
        <v>0.52050642239302303</v>
      </c>
      <c r="ACT34" s="4">
        <v>0.375065960909302</v>
      </c>
      <c r="ACU34" s="4">
        <v>0.36721339144186099</v>
      </c>
      <c r="ACV34" s="4">
        <v>0.5719836841</v>
      </c>
      <c r="ACW34" s="4">
        <v>0.53899378831395395</v>
      </c>
      <c r="ACX34" s="4">
        <v>0.428236697</v>
      </c>
      <c r="ACY34" s="4">
        <v>0.38917577176046497</v>
      </c>
      <c r="ACZ34" s="4">
        <v>0.19064708258604701</v>
      </c>
      <c r="ADA34" s="4">
        <v>0.19102055217441899</v>
      </c>
      <c r="ADB34" s="4">
        <v>0.57269877313023299</v>
      </c>
      <c r="ADC34" s="4">
        <v>0.60965732421162799</v>
      </c>
      <c r="ADD34" s="4">
        <v>0.572794692018605</v>
      </c>
      <c r="ADE34" s="4">
        <v>0.53951450148837199</v>
      </c>
      <c r="ADF34" s="4">
        <v>6.4249952469767405E-2</v>
      </c>
      <c r="ADG34" s="4">
        <v>0.130891570816279</v>
      </c>
      <c r="ADH34" s="4">
        <v>2.2497978871465101</v>
      </c>
      <c r="ADI34" s="4">
        <v>2.22638279756046</v>
      </c>
      <c r="ADJ34" s="4">
        <v>0.33387364855814</v>
      </c>
      <c r="ADK34" s="4">
        <v>0.34797714701860499</v>
      </c>
      <c r="ADL34" s="4">
        <v>0.44020621592558201</v>
      </c>
      <c r="ADM34" s="4">
        <v>0.44610611079534901</v>
      </c>
      <c r="ADN34" s="4">
        <v>0.463398719351163</v>
      </c>
      <c r="ADO34" s="4">
        <v>0.45539579931860502</v>
      </c>
      <c r="ADP34" s="4">
        <v>0.36139587579534899</v>
      </c>
      <c r="ADQ34" s="4">
        <v>0.35908887326046501</v>
      </c>
      <c r="ADR34" s="4">
        <v>-0.59880991374418602</v>
      </c>
      <c r="ADS34" s="4">
        <v>-0.55894559613953498</v>
      </c>
      <c r="ADT34" s="4">
        <v>0.79149960039767397</v>
      </c>
      <c r="ADU34" s="4">
        <v>0.88144574736046499</v>
      </c>
      <c r="ADV34" s="4">
        <v>0.63465357228604602</v>
      </c>
      <c r="ADW34" s="4">
        <v>0.58005927315813999</v>
      </c>
      <c r="ADX34" s="4">
        <v>0.492247391918605</v>
      </c>
      <c r="ADY34" s="4">
        <v>0.42734727870697697</v>
      </c>
      <c r="ADZ34" s="4">
        <v>0.208970414544186</v>
      </c>
      <c r="AEA34" s="4">
        <v>0.205375869804651</v>
      </c>
      <c r="AEB34" s="4">
        <v>0.329380833511628</v>
      </c>
      <c r="AEC34" s="4">
        <v>0.35415084588604701</v>
      </c>
      <c r="AED34" s="4">
        <v>0.445339058369767</v>
      </c>
      <c r="AEE34" s="4">
        <v>0.46419124538372097</v>
      </c>
      <c r="AEF34" s="4">
        <v>-0.65805367011627902</v>
      </c>
      <c r="AEG34" s="4">
        <v>-0.59641229137209295</v>
      </c>
      <c r="AEH34" s="4">
        <v>0.80438857879534897</v>
      </c>
      <c r="AEI34" s="4">
        <v>0.86965002950697701</v>
      </c>
      <c r="AEJ34" s="4">
        <v>0.137875777372093</v>
      </c>
      <c r="AEK34" s="4">
        <v>0.12960876386046499</v>
      </c>
      <c r="AEL34" s="4">
        <v>0.109538220511628</v>
      </c>
      <c r="AEM34" s="4">
        <v>0.13675599527907001</v>
      </c>
      <c r="AEN34" s="4">
        <v>0.45368076137209301</v>
      </c>
      <c r="AEO34" s="4">
        <v>0.30044523497674402</v>
      </c>
      <c r="AEP34" s="4">
        <v>0.13435983872092999</v>
      </c>
      <c r="AEQ34" s="4">
        <v>0.45911829146511601</v>
      </c>
      <c r="AER34" s="4">
        <v>0.30630093411627901</v>
      </c>
      <c r="AES34" s="4">
        <v>0.122084391348837</v>
      </c>
      <c r="AET34" s="4">
        <v>0.11350446</v>
      </c>
      <c r="AEU34" s="4">
        <v>0.118422426813953</v>
      </c>
      <c r="AEV34" s="4">
        <v>0.109186046511628</v>
      </c>
      <c r="AEW34" s="4">
        <v>0.17037209302325601</v>
      </c>
      <c r="AEX34" s="4">
        <v>3.8255813953488399E-2</v>
      </c>
      <c r="AEY34" s="4">
        <v>0.121604651162791</v>
      </c>
      <c r="AEZ34" s="4">
        <v>0.190953488372093</v>
      </c>
      <c r="AFA34" s="4">
        <v>3.6581395348837198E-2</v>
      </c>
      <c r="AFB34" s="4">
        <v>0.109395348837209</v>
      </c>
      <c r="AFC34" s="4">
        <v>0.171395348837209</v>
      </c>
      <c r="AFD34" s="4">
        <v>3.7906976744185999E-2</v>
      </c>
      <c r="AFE34" s="4">
        <v>0.123441860465116</v>
      </c>
      <c r="AFF34" s="4">
        <v>0.19123255813953499</v>
      </c>
      <c r="AFG34" s="4">
        <v>3.4767441860465098E-2</v>
      </c>
      <c r="AFH34" s="4">
        <v>31.76</v>
      </c>
      <c r="AFI34" s="4">
        <v>33.918837209302303</v>
      </c>
      <c r="AFJ34" s="4">
        <v>20.567441860465099</v>
      </c>
      <c r="AFK34" s="4">
        <v>34.533720930232597</v>
      </c>
      <c r="AFL34" s="4">
        <v>34.551162790697703</v>
      </c>
      <c r="AFM34" s="4">
        <v>36.2872093023256</v>
      </c>
      <c r="AFN34" s="4">
        <v>36.369534883720902</v>
      </c>
      <c r="AFO34" s="4">
        <v>-4.3515111930232601E-2</v>
      </c>
      <c r="AFP34" s="4">
        <v>-4.0852528511627899E-2</v>
      </c>
      <c r="AFQ34" s="4">
        <v>64.314883720930297</v>
      </c>
      <c r="AFR34" s="4">
        <v>58.557209302325603</v>
      </c>
      <c r="AFS34" s="4">
        <v>101.2</v>
      </c>
      <c r="AFT34" s="4">
        <f t="shared" si="85"/>
        <v>36.885116279069706</v>
      </c>
      <c r="AFU34" s="4">
        <f t="shared" si="86"/>
        <v>42.6427906976744</v>
      </c>
      <c r="AFV34" s="4">
        <f t="shared" si="87"/>
        <v>39.763953488372053</v>
      </c>
      <c r="AFW34" s="4">
        <v>2005.2498372093</v>
      </c>
      <c r="AFX34" s="4">
        <v>1874.5563255814</v>
      </c>
      <c r="AFY34" s="4">
        <v>0.54607723360697702</v>
      </c>
      <c r="AFZ34" s="4">
        <v>0.53473061749999995</v>
      </c>
      <c r="AGA34" s="4">
        <v>0.38946489755813901</v>
      </c>
      <c r="AGB34" s="4">
        <v>0.37247449571395302</v>
      </c>
      <c r="AGC34" s="4">
        <v>0.60283805465814</v>
      </c>
      <c r="AGD34" s="4">
        <v>0.55419849465581394</v>
      </c>
      <c r="AGE34" s="4">
        <f t="shared" si="88"/>
        <v>0.57851827465697703</v>
      </c>
      <c r="AGF34" s="4">
        <v>0.45894175240697699</v>
      </c>
      <c r="AGG34" s="4">
        <v>0.39636757014651203</v>
      </c>
      <c r="AGH34" s="4">
        <v>0.199323959088372</v>
      </c>
      <c r="AGI34" s="4">
        <v>0.20262943728139499</v>
      </c>
      <c r="AGJ34" s="4">
        <v>0.58897165996279099</v>
      </c>
      <c r="AGK34" s="4">
        <v>0.60939179801627896</v>
      </c>
      <c r="AGL34" s="4">
        <v>0.57897288524185997</v>
      </c>
      <c r="AGM34" s="4">
        <v>0.531927477118605</v>
      </c>
      <c r="AGN34" s="4">
        <v>6.3090390272092997E-2</v>
      </c>
      <c r="AGO34" s="4">
        <v>0.110667614804651</v>
      </c>
      <c r="AGP34" s="4">
        <v>2.42328756137674</v>
      </c>
      <c r="AGQ34" s="4">
        <v>2.3256416328372098</v>
      </c>
      <c r="AGR34" s="4">
        <v>0.33098356355814001</v>
      </c>
      <c r="AGS34" s="4">
        <v>0.36414592824883701</v>
      </c>
      <c r="AGT34" s="4">
        <v>0.44188954202325598</v>
      </c>
      <c r="AGU34" s="4">
        <v>0.46811892852093001</v>
      </c>
      <c r="AGV34" s="4">
        <v>0.47041873045813898</v>
      </c>
      <c r="AGW34" s="4">
        <v>0.479306367648837</v>
      </c>
      <c r="AGX34" s="4">
        <v>0.36515059803488398</v>
      </c>
      <c r="AGY34" s="4">
        <v>0.377711633330233</v>
      </c>
      <c r="AGZ34" s="4">
        <v>-0.62839400693023195</v>
      </c>
      <c r="AHA34" s="4">
        <v>-0.56610619618604696</v>
      </c>
      <c r="AHB34" s="4">
        <v>0.795643209193023</v>
      </c>
      <c r="AHC34" s="4">
        <v>0.92976221151860505</v>
      </c>
      <c r="AHD34" s="4">
        <v>0.68303158310000001</v>
      </c>
      <c r="AHE34" s="4">
        <v>0.63246921444883697</v>
      </c>
      <c r="AHF34" s="4">
        <v>0.54815036636744197</v>
      </c>
      <c r="AHG34" s="4">
        <v>0.48240452580697701</v>
      </c>
      <c r="AHH34" s="4">
        <v>0.21767692974883701</v>
      </c>
      <c r="AHI34" s="4">
        <v>0.21853420070232599</v>
      </c>
      <c r="AHJ34" s="4">
        <v>0.31869202465116298</v>
      </c>
      <c r="AHK34" s="4">
        <v>0.34586033293023299</v>
      </c>
      <c r="AHL34" s="4">
        <v>0.440375803730233</v>
      </c>
      <c r="AHM34" s="4">
        <v>0.46305154845581398</v>
      </c>
      <c r="AHN34" s="4">
        <v>-0.70667814916279104</v>
      </c>
      <c r="AHO34" s="4">
        <v>-0.64858249720930194</v>
      </c>
      <c r="AHP34" s="4">
        <v>0.78879848944651199</v>
      </c>
      <c r="AHQ34" s="4">
        <v>0.86473281737674401</v>
      </c>
      <c r="AHR34" s="4">
        <v>0.116622673355556</v>
      </c>
      <c r="AHS34" s="4">
        <v>9.7888549844444506E-2</v>
      </c>
      <c r="AHT34" s="4">
        <v>8.94681090222222E-2</v>
      </c>
      <c r="AHU34" s="4">
        <v>0.107522567733333</v>
      </c>
      <c r="AHV34" s="4">
        <v>0.44087269637777798</v>
      </c>
      <c r="AHW34" s="4">
        <v>0.29129561164444501</v>
      </c>
      <c r="AHX34" s="4">
        <v>0.108889781888889</v>
      </c>
      <c r="AHY34" s="4">
        <v>0.455747372177778</v>
      </c>
      <c r="AHZ34" s="4">
        <v>0.284810745311111</v>
      </c>
      <c r="AIA34" s="4">
        <v>0.106814443266667</v>
      </c>
      <c r="AIB34" s="4">
        <v>8.9451845844444502E-2</v>
      </c>
      <c r="AIC34" s="4">
        <v>9.9433185777777794E-2</v>
      </c>
      <c r="AID34" s="4">
        <v>0.103866666666667</v>
      </c>
      <c r="AIE34" s="4">
        <v>0.17162222222222201</v>
      </c>
      <c r="AIF34" s="4">
        <v>2.4E-2</v>
      </c>
      <c r="AIG34" s="4">
        <v>0.11002222222222199</v>
      </c>
      <c r="AIH34" s="4">
        <v>0.18179999999999999</v>
      </c>
      <c r="AII34" s="4">
        <v>2.4622222222222202E-2</v>
      </c>
      <c r="AIJ34" s="4">
        <v>0.102711111111111</v>
      </c>
      <c r="AIK34" s="4">
        <v>0.17302222222222199</v>
      </c>
      <c r="AIL34" s="4">
        <v>2.4622222222222202E-2</v>
      </c>
      <c r="AIM34" s="4">
        <v>0.112088888888889</v>
      </c>
      <c r="AIN34" s="4">
        <v>0.18144444444444399</v>
      </c>
      <c r="AIO34" s="4">
        <v>2.5022222222222199E-2</v>
      </c>
      <c r="AIP34" s="4">
        <v>29.38</v>
      </c>
      <c r="AIQ34" s="4">
        <v>26.7693333333333</v>
      </c>
      <c r="AIR34" s="4">
        <v>14.605777777777799</v>
      </c>
      <c r="AIS34" s="4">
        <v>26.4148888888889</v>
      </c>
      <c r="AIT34" s="4">
        <v>26.3351111111111</v>
      </c>
      <c r="AIU34" s="4">
        <v>29.249555555555599</v>
      </c>
      <c r="AIV34" s="4">
        <v>29.32</v>
      </c>
      <c r="AIW34" s="4">
        <v>-6.9896143999999993E-2</v>
      </c>
      <c r="AIX34" s="4">
        <v>-6.7036482888888901E-2</v>
      </c>
      <c r="AIY34" s="4">
        <v>64.681777777777796</v>
      </c>
      <c r="AIZ34" s="4">
        <v>60.246222222222201</v>
      </c>
      <c r="AJA34" s="4">
        <v>116</v>
      </c>
      <c r="AJB34" s="4">
        <f t="shared" si="89"/>
        <v>51.318222222222204</v>
      </c>
      <c r="AJC34" s="4">
        <f t="shared" si="90"/>
        <v>55.753777777777799</v>
      </c>
      <c r="AJD34" s="4">
        <f t="shared" si="91"/>
        <v>53.536000000000001</v>
      </c>
      <c r="AJE34" s="4">
        <v>2013.5582666666701</v>
      </c>
      <c r="AJF34" s="4">
        <v>1912.8742666666701</v>
      </c>
      <c r="AJG34" s="4">
        <v>0.61344887187555597</v>
      </c>
      <c r="AJH34" s="4">
        <v>0.60230326981333304</v>
      </c>
      <c r="AJI34" s="4">
        <v>0.44607940880888902</v>
      </c>
      <c r="AJJ34" s="4">
        <v>0.45937945669555602</v>
      </c>
      <c r="AJK34" s="4">
        <v>0.67129998770888899</v>
      </c>
      <c r="AJL34" s="4">
        <v>0.63195708569777798</v>
      </c>
      <c r="AJM34" s="4">
        <f t="shared" si="92"/>
        <v>0.65162853670333343</v>
      </c>
      <c r="AJN34" s="4">
        <v>0.52168840955555495</v>
      </c>
      <c r="AJO34" s="4">
        <v>0.496337031153333</v>
      </c>
      <c r="AJP34" s="4">
        <v>0.23065076985777799</v>
      </c>
      <c r="AJQ34" s="4">
        <v>0.200086942753333</v>
      </c>
      <c r="AJR34" s="4">
        <v>0.64133025318888903</v>
      </c>
      <c r="AJS34" s="4">
        <v>0.658115686897778</v>
      </c>
      <c r="AJT34" s="4">
        <v>0.619566798991111</v>
      </c>
      <c r="AJU34" s="4">
        <v>0.57684338538666702</v>
      </c>
      <c r="AJV34" s="4">
        <v>4.5871884377777797E-2</v>
      </c>
      <c r="AJW34" s="4">
        <v>9.1861584775555505E-2</v>
      </c>
      <c r="AJX34" s="4">
        <v>3.1917899978711102</v>
      </c>
      <c r="AJY34" s="4">
        <v>3.1234485318577798</v>
      </c>
      <c r="AJZ34" s="4">
        <v>0.34361609109333302</v>
      </c>
      <c r="AKA34" s="4">
        <v>0.31170170349777798</v>
      </c>
      <c r="AKB34" s="4">
        <v>0.466270207791111</v>
      </c>
      <c r="AKC34" s="4">
        <v>0.42082384845999998</v>
      </c>
      <c r="AKD34" s="4">
        <v>0.49261011463111098</v>
      </c>
      <c r="AKE34" s="4">
        <v>0.43244508351111099</v>
      </c>
      <c r="AKF34" s="4">
        <v>0.37605877123999998</v>
      </c>
      <c r="AKG34" s="4">
        <v>0.32577354601555603</v>
      </c>
      <c r="AKH34" s="4">
        <v>-0.68517563695555594</v>
      </c>
      <c r="AKI34" s="4">
        <v>-0.66247664222222202</v>
      </c>
      <c r="AKJ34" s="4">
        <v>0.87835171381555599</v>
      </c>
      <c r="AKK34" s="4">
        <v>0.78087131644444396</v>
      </c>
      <c r="AKL34" s="4">
        <v>0.75805021104666703</v>
      </c>
      <c r="AKM34" s="4">
        <v>0.74929038076222199</v>
      </c>
      <c r="AKN34" s="4">
        <v>0.63385718542222202</v>
      </c>
      <c r="AKO34" s="4">
        <v>0.61738335866444505</v>
      </c>
      <c r="AKP34" s="4">
        <v>0.24061545283333299</v>
      </c>
      <c r="AKQ34" s="4">
        <v>0.24918011095555601</v>
      </c>
      <c r="AKR34" s="22">
        <v>-9999</v>
      </c>
      <c r="AKS34" s="4">
        <v>0.31751499425333302</v>
      </c>
      <c r="AKT34" s="4">
        <v>0.332654617806667</v>
      </c>
      <c r="AKU34" s="4">
        <v>0.44972879134222199</v>
      </c>
      <c r="AKV34" s="4">
        <v>0.46560185905333301</v>
      </c>
      <c r="AKW34" s="4">
        <v>-0.77507196848888904</v>
      </c>
      <c r="AKX34" s="4">
        <v>-0.761545897288889</v>
      </c>
      <c r="AKY34" s="4">
        <v>0.818609458491111</v>
      </c>
      <c r="AKZ34" s="4">
        <v>0.87286228847555503</v>
      </c>
      <c r="ALA34" s="4">
        <v>8.3820858736842099E-2</v>
      </c>
      <c r="ALB34" s="4">
        <v>6.5888312350877207E-2</v>
      </c>
      <c r="ALC34" s="4">
        <v>7.11064092105263E-2</v>
      </c>
      <c r="ALD34" s="4">
        <v>7.9794518175438603E-2</v>
      </c>
      <c r="ALE34" s="4">
        <v>0.37049546022807001</v>
      </c>
      <c r="ALF34" s="4">
        <v>0.209493387666667</v>
      </c>
      <c r="ALG34" s="4">
        <v>7.9911518842105303E-2</v>
      </c>
      <c r="ALH34" s="4">
        <v>0.36428152901754401</v>
      </c>
      <c r="ALI34" s="4">
        <v>0.21591379884210499</v>
      </c>
      <c r="ALJ34" s="4">
        <v>7.1544108508771895E-2</v>
      </c>
      <c r="ALK34" s="4">
        <v>6.1726499298245599E-2</v>
      </c>
      <c r="ALL34" s="4">
        <v>7.5648206824561401E-2</v>
      </c>
      <c r="ALM34" s="4">
        <v>7.6105263157894704E-2</v>
      </c>
      <c r="ALN34" s="4">
        <v>0.13924561403508801</v>
      </c>
      <c r="ALO34" s="4">
        <v>1.6807017543859701E-2</v>
      </c>
      <c r="ALP34" s="4">
        <v>7.9526315789473695E-2</v>
      </c>
      <c r="ALQ34" s="4">
        <v>0.14431578947368401</v>
      </c>
      <c r="ALR34" s="4">
        <v>1.7280701754386001E-2</v>
      </c>
      <c r="ALS34" s="4">
        <v>34.988771929824601</v>
      </c>
      <c r="ALT34" s="4">
        <v>35.706842105263199</v>
      </c>
      <c r="ALU34" s="4">
        <v>18.204736842105302</v>
      </c>
      <c r="ALV34" s="4">
        <v>30.705438596491199</v>
      </c>
      <c r="ALW34" s="4">
        <v>30.580350877192998</v>
      </c>
      <c r="ALX34" s="4">
        <v>35.749298245614</v>
      </c>
      <c r="ALY34" s="4">
        <v>36.004912280701802</v>
      </c>
      <c r="ALZ34" s="4">
        <v>-0.12760397017543901</v>
      </c>
      <c r="AMA34" s="4">
        <v>-0.124734525964912</v>
      </c>
      <c r="AMB34" s="4">
        <v>77.865964912280702</v>
      </c>
      <c r="AMC34" s="4">
        <v>72.300175438596497</v>
      </c>
      <c r="AMD34" s="4">
        <v>140</v>
      </c>
      <c r="AME34" s="4">
        <f t="shared" si="94"/>
        <v>62.134035087719298</v>
      </c>
      <c r="AMF34" s="4">
        <f t="shared" si="95"/>
        <v>67.699824561403503</v>
      </c>
      <c r="AMG34" s="4">
        <f t="shared" si="96"/>
        <v>64.916929824561407</v>
      </c>
      <c r="AMH34" s="4">
        <v>2312.8285614035099</v>
      </c>
      <c r="AMI34" s="4">
        <v>2186.5246491228099</v>
      </c>
      <c r="AMJ34" s="4">
        <v>0.63946566049999998</v>
      </c>
      <c r="AMK34" s="4">
        <v>0.64184058904385999</v>
      </c>
      <c r="AML34" s="4">
        <v>0.45945225044912302</v>
      </c>
      <c r="AMM34" s="4">
        <v>0.44615712968771898</v>
      </c>
      <c r="AMN34" s="4">
        <v>0.70987862135263202</v>
      </c>
      <c r="AMO34" s="4">
        <v>0.69517971329824602</v>
      </c>
      <c r="AMP34" s="4">
        <f t="shared" si="97"/>
        <v>0.70252916732543902</v>
      </c>
      <c r="AMQ34" s="4">
        <v>0.55540215088947398</v>
      </c>
      <c r="AMR34" s="4">
        <v>0.51977481108947399</v>
      </c>
      <c r="AMS34" s="4">
        <v>0.255337916673684</v>
      </c>
      <c r="AMT34" s="4">
        <v>0.27483670995263199</v>
      </c>
      <c r="AMU34" s="4">
        <v>0.65561664168420997</v>
      </c>
      <c r="AMV34" s="4">
        <v>0.67483789502105196</v>
      </c>
      <c r="AMW34" s="4">
        <v>0.67129061155087699</v>
      </c>
      <c r="AMX34" s="4">
        <v>0.62737623643859597</v>
      </c>
      <c r="AMY34" s="4">
        <v>2.7668712840350902E-2</v>
      </c>
      <c r="AMZ34" s="4">
        <v>5.79939055807017E-2</v>
      </c>
      <c r="ANA34" s="4">
        <v>3.5732774985614002</v>
      </c>
      <c r="ANB34" s="4">
        <v>3.6664079928754401</v>
      </c>
      <c r="ANC34" s="4">
        <v>0.36006729901578899</v>
      </c>
      <c r="AND34" s="4">
        <v>0.39375100097017501</v>
      </c>
      <c r="ANE34" s="4">
        <v>0.48984953881228099</v>
      </c>
      <c r="ANF34" s="4">
        <v>0.52025388153333296</v>
      </c>
      <c r="ANG34" s="4">
        <v>0.52113342540877206</v>
      </c>
      <c r="ANH34" s="4">
        <v>0.545369145740351</v>
      </c>
      <c r="ANI34" s="4">
        <v>0.39928155339122801</v>
      </c>
      <c r="ANJ34" s="4">
        <v>0.42576685035263201</v>
      </c>
      <c r="ANK34" s="4">
        <v>-0.71338397399999998</v>
      </c>
      <c r="ANL34" s="4">
        <v>-0.68268159987719301</v>
      </c>
      <c r="ANM34" s="4">
        <v>0.96620124409473696</v>
      </c>
      <c r="ANN34" s="4">
        <v>1.15395429705263</v>
      </c>
      <c r="ANO34" s="4">
        <v>0.78443628562631595</v>
      </c>
      <c r="ANP34" s="4">
        <v>0.78211284977719298</v>
      </c>
      <c r="ANQ34" s="22">
        <v>-9999</v>
      </c>
      <c r="ANR34" s="4">
        <v>0.642362991301754</v>
      </c>
      <c r="ANS34" s="4">
        <v>0.63674274596666702</v>
      </c>
      <c r="ANT34" s="4">
        <v>0.28881579896315801</v>
      </c>
      <c r="ANU34" s="4">
        <v>0.29212294934912297</v>
      </c>
      <c r="ANV34" s="4">
        <v>0.368324811818248</v>
      </c>
      <c r="ANW34" s="4">
        <v>0.37365919334977599</v>
      </c>
      <c r="ANX34" s="4">
        <v>0.50974119771929804</v>
      </c>
      <c r="ANY34" s="4">
        <v>0.51507511810175499</v>
      </c>
      <c r="ANZ34" s="4">
        <v>-0.78109105126315803</v>
      </c>
      <c r="AOA34" s="4">
        <v>-0.77683773122806998</v>
      </c>
      <c r="AOB34" s="4">
        <v>1.0415797615736799</v>
      </c>
      <c r="AOC34" s="4">
        <v>1.0648038835368401</v>
      </c>
      <c r="AOD34" s="4">
        <v>8.3834261957446796E-2</v>
      </c>
      <c r="AOE34" s="4">
        <v>6.4600942978723402E-2</v>
      </c>
      <c r="AOF34" s="4">
        <v>6.8851526042553193E-2</v>
      </c>
      <c r="AOG34" s="4">
        <v>8.0756331297872297E-2</v>
      </c>
      <c r="AOH34" s="4">
        <v>0.42103518821276598</v>
      </c>
      <c r="AOI34" s="4">
        <v>0.248791344574468</v>
      </c>
      <c r="AOJ34" s="4">
        <v>7.9594488106383005E-2</v>
      </c>
      <c r="AOK34" s="4">
        <v>0.39887505417021302</v>
      </c>
      <c r="AOL34" s="4">
        <v>0.227237486468085</v>
      </c>
      <c r="AOM34" s="4">
        <v>7.8053438787234003E-2</v>
      </c>
      <c r="AON34" s="4">
        <v>6.2576086978723397E-2</v>
      </c>
      <c r="AOO34" s="4">
        <v>7.44532360851064E-2</v>
      </c>
      <c r="AOP34" s="4">
        <v>8.0531914893617093E-2</v>
      </c>
      <c r="AOQ34" s="4">
        <v>0.15431914893616999</v>
      </c>
      <c r="AOR34" s="4">
        <v>1.7170212765957399E-2</v>
      </c>
      <c r="AOS34" s="4">
        <v>8.31063829787234E-2</v>
      </c>
      <c r="AOT34" s="4">
        <v>0.157744680851064</v>
      </c>
      <c r="AOU34" s="4">
        <v>1.77872340425532E-2</v>
      </c>
      <c r="AOV34" s="4">
        <v>35.672340425531999</v>
      </c>
      <c r="AOW34" s="4">
        <v>35.999148936170201</v>
      </c>
      <c r="AOX34" s="4">
        <v>15.6055319148936</v>
      </c>
      <c r="AOY34" s="4">
        <v>32.379255319148903</v>
      </c>
      <c r="AOZ34" s="4">
        <v>32.167659574468097</v>
      </c>
      <c r="APA34" s="4">
        <v>36.715531914893603</v>
      </c>
      <c r="APB34" s="4">
        <v>36.911489361702102</v>
      </c>
      <c r="APC34" s="4">
        <v>-0.107975850968085</v>
      </c>
      <c r="APD34" s="4">
        <v>-0.10739578131914899</v>
      </c>
      <c r="APE34" s="4">
        <v>83.595957446808498</v>
      </c>
      <c r="APF34" s="4">
        <v>79.529042553191502</v>
      </c>
      <c r="APG34" s="4">
        <v>140</v>
      </c>
      <c r="APH34" s="4">
        <f t="shared" si="98"/>
        <v>56.404042553191502</v>
      </c>
      <c r="API34" s="4">
        <f t="shared" si="99"/>
        <v>60.470957446808498</v>
      </c>
      <c r="APJ34" s="4">
        <f t="shared" si="100"/>
        <v>58.4375</v>
      </c>
      <c r="APK34" s="4">
        <v>2442.9081702127701</v>
      </c>
      <c r="APL34" s="4">
        <v>2350.58688297872</v>
      </c>
      <c r="APM34" s="4">
        <v>0.66668767692127695</v>
      </c>
      <c r="APN34" s="4">
        <v>0.67479891897234001</v>
      </c>
      <c r="APO34" s="4">
        <v>0.48087644993829798</v>
      </c>
      <c r="APP34" s="4">
        <v>0.50874024759148995</v>
      </c>
      <c r="APQ34" s="4">
        <v>0.72844645911489303</v>
      </c>
      <c r="APR34" s="4">
        <v>0.73092269392127696</v>
      </c>
      <c r="APS34" s="4">
        <f t="shared" si="101"/>
        <v>0.72968457651808505</v>
      </c>
      <c r="APT34" s="4">
        <v>0.56812135950850995</v>
      </c>
      <c r="APU34" s="4">
        <v>0.58679216840638304</v>
      </c>
      <c r="APV34" s="4">
        <v>0.27376565341914899</v>
      </c>
      <c r="APW34" s="4">
        <v>0.253887923791489</v>
      </c>
      <c r="APX34" s="4">
        <v>0.684901181755319</v>
      </c>
      <c r="APY34" s="4">
        <v>0.71538748656595796</v>
      </c>
      <c r="APZ34" s="4">
        <v>0.67217193684893595</v>
      </c>
      <c r="AQA34" s="4">
        <v>0.66416864063191505</v>
      </c>
      <c r="AQB34" s="4">
        <v>3.3845688293616998E-2</v>
      </c>
      <c r="AQC34" s="4">
        <v>8.0186705600000005E-2</v>
      </c>
      <c r="AQD34" s="4">
        <v>4.0219234740234002</v>
      </c>
      <c r="AQE34" s="4">
        <v>4.2266634846957398</v>
      </c>
      <c r="AQF34" s="4">
        <v>0.376146499527659</v>
      </c>
      <c r="AQG34" s="4">
        <v>0.34528375126382999</v>
      </c>
      <c r="AQH34" s="4">
        <v>0.50978880822553196</v>
      </c>
      <c r="AQI34" s="4">
        <v>0.47408003626808498</v>
      </c>
      <c r="AQJ34" s="4">
        <v>0.53681216695531897</v>
      </c>
      <c r="AQK34" s="4">
        <v>0.49652213843191501</v>
      </c>
      <c r="AQL34" s="4">
        <v>0.410526109574468</v>
      </c>
      <c r="AQM34" s="4">
        <v>0.373504807997873</v>
      </c>
      <c r="AQN34" s="4">
        <v>-0.72387101142553201</v>
      </c>
      <c r="AQO34" s="4">
        <v>-0.73903836080851004</v>
      </c>
      <c r="AQP34" s="4">
        <v>1.0472851352361701</v>
      </c>
      <c r="AQQ34" s="4">
        <v>0.94716697244680903</v>
      </c>
      <c r="AQR34" s="4">
        <v>0.79615632674255299</v>
      </c>
      <c r="AQS34" s="4">
        <v>0.79843026795744698</v>
      </c>
      <c r="AQT34" s="4">
        <v>0.64695111495744695</v>
      </c>
      <c r="AQU34" s="4">
        <v>0.64771976154042599</v>
      </c>
      <c r="AQV34" s="4">
        <v>0.30943107035957401</v>
      </c>
      <c r="AQW34" s="4">
        <v>0.31366168031914898</v>
      </c>
      <c r="AQX34" s="4">
        <v>0.388820650045751</v>
      </c>
      <c r="AQY34" s="4">
        <v>0.39294240983256101</v>
      </c>
      <c r="AQZ34" s="4">
        <v>0.53315721728297905</v>
      </c>
      <c r="ARA34" s="4">
        <v>0.537720896559574</v>
      </c>
      <c r="ARB34" s="4">
        <v>-0.78476665989361705</v>
      </c>
      <c r="ARC34" s="4">
        <v>-0.78545726565957497</v>
      </c>
      <c r="ARD34" s="4">
        <v>1.1435991717574501</v>
      </c>
      <c r="ARE34" s="4">
        <v>1.16600098107447</v>
      </c>
      <c r="ARF34" s="4">
        <v>8.3081062904761901E-2</v>
      </c>
      <c r="ARG34" s="4">
        <v>3.6110831642857097E-2</v>
      </c>
      <c r="ARH34" s="4">
        <v>6.2783353690476204E-2</v>
      </c>
      <c r="ARI34" s="4">
        <v>7.2673809523809502E-2</v>
      </c>
      <c r="ARJ34" s="4">
        <v>0.40092991449999998</v>
      </c>
      <c r="ARK34" s="4">
        <v>0.235174365404762</v>
      </c>
      <c r="ARL34" s="4">
        <v>7.1302695595238094E-2</v>
      </c>
      <c r="ARM34" s="4">
        <v>0.39233319595238098</v>
      </c>
      <c r="ARN34" s="4">
        <v>0.212603053761905</v>
      </c>
      <c r="ARO34" s="4">
        <v>6.8494434547618999E-2</v>
      </c>
      <c r="ARP34" s="4">
        <v>5.3665570333333301E-2</v>
      </c>
      <c r="ARQ34" s="4">
        <v>7.1395798166666705E-2</v>
      </c>
      <c r="ARR34" s="4">
        <v>7.5999999999999998E-2</v>
      </c>
      <c r="ARS34" s="4">
        <v>0.150952380952381</v>
      </c>
      <c r="ART34" s="4">
        <v>1.44761904761905E-2</v>
      </c>
      <c r="ARU34" s="4">
        <v>7.86904761904762E-2</v>
      </c>
      <c r="ARV34" s="4">
        <v>0.152285714285714</v>
      </c>
      <c r="ARW34" s="4">
        <v>1.46428571428572E-2</v>
      </c>
      <c r="ARX34" s="4">
        <v>35.119999999999997</v>
      </c>
      <c r="ARY34" s="4">
        <v>33.4866666666667</v>
      </c>
      <c r="ARZ34" s="4">
        <v>36.3114285714286</v>
      </c>
      <c r="ASA34" s="4">
        <v>30.9121428571429</v>
      </c>
      <c r="ASB34" s="4">
        <v>30.656190476190499</v>
      </c>
      <c r="ASC34" s="4">
        <v>34.633333333333297</v>
      </c>
      <c r="ASD34" s="4">
        <v>34.718095238095302</v>
      </c>
      <c r="ASE34" s="4">
        <v>-9.3761031904761899E-2</v>
      </c>
      <c r="ASF34" s="4">
        <v>-9.30999069047619E-2</v>
      </c>
      <c r="ASG34" s="4">
        <v>69.859523809523793</v>
      </c>
      <c r="ASH34" s="4">
        <v>66.972142857142899</v>
      </c>
      <c r="ASI34" s="4">
        <v>148</v>
      </c>
      <c r="ASJ34" s="4">
        <f t="shared" si="102"/>
        <v>78.140476190476207</v>
      </c>
      <c r="ASK34" s="4">
        <f t="shared" si="103"/>
        <v>81.027857142857101</v>
      </c>
      <c r="ASL34" s="4">
        <v>2131.0796666666702</v>
      </c>
      <c r="ASM34" s="4">
        <v>2065.5585952380902</v>
      </c>
      <c r="ASN34" s="4">
        <v>0.69155850780714301</v>
      </c>
      <c r="ASO34" s="4">
        <v>0.69075620016428596</v>
      </c>
      <c r="ASP34" s="4">
        <v>0.49675348010952403</v>
      </c>
      <c r="ASQ34" s="4">
        <v>0.52637539307380998</v>
      </c>
      <c r="ASR34" s="4">
        <v>0.75867229652619095</v>
      </c>
      <c r="ASS34" s="4">
        <v>0.83310733684285698</v>
      </c>
      <c r="AST34" s="4">
        <v>0.59608926015476205</v>
      </c>
      <c r="ASU34" s="4">
        <v>0.73293298890000003</v>
      </c>
      <c r="ASV34" s="4">
        <v>0.29707118511666702</v>
      </c>
      <c r="ASW34" s="4">
        <v>0.25856235570476199</v>
      </c>
      <c r="ASX34" s="4">
        <v>0.69133647876190496</v>
      </c>
      <c r="ASY34" s="4">
        <v>0.72721366299285695</v>
      </c>
      <c r="ASZ34" s="4">
        <v>0.70206584834999997</v>
      </c>
      <c r="ATA34" s="4">
        <v>0.65425320646904805</v>
      </c>
      <c r="ATB34" s="4">
        <v>-2.2037707380952499E-4</v>
      </c>
      <c r="ATC34" s="4">
        <v>7.3623698457142894E-2</v>
      </c>
      <c r="ATD34" s="4">
        <v>4.5170017186500004</v>
      </c>
      <c r="ATE34" s="4">
        <v>4.5298856269071397</v>
      </c>
      <c r="ATF34" s="4">
        <v>0.39198407643095201</v>
      </c>
      <c r="ATG34" s="4">
        <v>0.30968172905000002</v>
      </c>
      <c r="ATH34" s="4">
        <v>0.53087612554285701</v>
      </c>
      <c r="ATI34" s="4">
        <v>0.44905774278095201</v>
      </c>
      <c r="ATJ34" s="4">
        <v>0.55997847804761902</v>
      </c>
      <c r="ATK34" s="4">
        <v>0.499420407119048</v>
      </c>
      <c r="ATL34" s="4">
        <v>0.42968997339285703</v>
      </c>
      <c r="ATM34" s="4">
        <v>0.37328247568809497</v>
      </c>
      <c r="ATN34" s="4">
        <v>-0.74613401466666696</v>
      </c>
      <c r="ATO34" s="4">
        <v>-0.84548896023809506</v>
      </c>
      <c r="ATP34" s="4">
        <v>1.1388910120642901</v>
      </c>
      <c r="ATQ34" s="4">
        <v>0.83927610845476197</v>
      </c>
      <c r="ATR34" s="4">
        <v>0.82332868523571401</v>
      </c>
      <c r="ATS34" s="4">
        <v>0.82384892834285695</v>
      </c>
      <c r="ATT34" s="4">
        <v>0.68562694816904801</v>
      </c>
      <c r="ATU34" s="4">
        <v>0.67919824773571402</v>
      </c>
      <c r="ATV34" s="4">
        <v>0.31820508441904799</v>
      </c>
      <c r="ATW34" s="4">
        <v>0.32974890243809502</v>
      </c>
      <c r="ATX34" s="4">
        <v>0.38658705795477799</v>
      </c>
      <c r="ATY34" s="4">
        <v>0.40027661066735898</v>
      </c>
      <c r="ATZ34" s="4">
        <v>0.53452311759047599</v>
      </c>
      <c r="AUA34" s="4">
        <v>0.54887965033333397</v>
      </c>
      <c r="AUB34" s="4">
        <v>-0.81268300126190496</v>
      </c>
      <c r="AUC34" s="4">
        <v>-0.80845870078571402</v>
      </c>
      <c r="AUD34" s="4">
        <v>1.1504819154452399</v>
      </c>
      <c r="AUE34" s="4">
        <v>1.21858724774048</v>
      </c>
      <c r="AUF34" s="4">
        <v>8.5265866264150905E-2</v>
      </c>
      <c r="AUG34" s="4">
        <v>4.4188855018867899E-2</v>
      </c>
      <c r="AUH34" s="4">
        <v>5.8285945999999901E-2</v>
      </c>
      <c r="AUI34" s="4">
        <v>7.8571563754716897E-2</v>
      </c>
      <c r="AUJ34" s="4">
        <v>0.43043671862264099</v>
      </c>
      <c r="AUK34" s="4">
        <v>0.24449559339622601</v>
      </c>
      <c r="AUL34" s="4">
        <v>7.6910068603773599E-2</v>
      </c>
      <c r="AUM34" s="4">
        <v>0.41769919769811298</v>
      </c>
      <c r="AUN34" s="4">
        <v>5.9132585000000099E-2</v>
      </c>
      <c r="AUO34" s="4">
        <v>7.4894458452830201E-2</v>
      </c>
      <c r="AUP34" s="4">
        <v>5.9968028113207499E-2</v>
      </c>
      <c r="AUQ34" s="4">
        <v>5.77581E-2</v>
      </c>
      <c r="AUR34" s="4">
        <v>7.9698113207547203E-2</v>
      </c>
      <c r="AUS34" s="4">
        <v>0.15843396226415099</v>
      </c>
      <c r="AUT34" s="4">
        <v>1.6E-2</v>
      </c>
      <c r="AUU34" s="4">
        <v>8.1849056603773604E-2</v>
      </c>
      <c r="AUV34" s="4">
        <v>0.16007547169811301</v>
      </c>
      <c r="AUW34" s="4">
        <v>1.6415094339622599E-2</v>
      </c>
      <c r="AUX34" s="4">
        <v>35.07</v>
      </c>
      <c r="AUY34" s="4">
        <v>33.785377358490599</v>
      </c>
      <c r="AUZ34" s="4">
        <v>42.824622641509499</v>
      </c>
      <c r="AVA34" s="4">
        <v>41.988018867924502</v>
      </c>
      <c r="AVB34" s="4">
        <v>42.360188679245297</v>
      </c>
      <c r="AVC34" s="4">
        <v>35.934622641509399</v>
      </c>
      <c r="AVD34" s="4">
        <v>36.225000000000001</v>
      </c>
      <c r="AVE34" s="4">
        <v>0.179445780283019</v>
      </c>
      <c r="AVF34" s="4">
        <v>0.167175900754717</v>
      </c>
      <c r="AVG34" s="4">
        <v>22.679245283018901</v>
      </c>
      <c r="AVH34" s="4">
        <v>21.9764150943396</v>
      </c>
      <c r="AVI34" s="4">
        <v>151</v>
      </c>
      <c r="AVJ34" s="4">
        <f t="shared" si="104"/>
        <v>128.3207547169811</v>
      </c>
      <c r="AVK34" s="4">
        <f t="shared" si="105"/>
        <v>129.02358490566041</v>
      </c>
      <c r="AVL34" s="4">
        <v>1060.0876415094299</v>
      </c>
      <c r="AVM34" s="4">
        <v>1044.1547169811299</v>
      </c>
      <c r="AVN34" s="4">
        <v>0.68819692248679298</v>
      </c>
      <c r="AVO34" s="4">
        <v>0.68942758490188705</v>
      </c>
      <c r="AVP34" s="4">
        <v>-0.12964564313207499</v>
      </c>
      <c r="AVQ34" s="4">
        <v>0.51190791323207596</v>
      </c>
      <c r="AVR34" s="4">
        <v>0.74824484861320795</v>
      </c>
      <c r="AVS34" s="4">
        <v>0.81235144381698099</v>
      </c>
      <c r="AVT34" s="4">
        <v>-4.5481524207547199E-3</v>
      </c>
      <c r="AVU34" s="4">
        <v>0.692410328964151</v>
      </c>
      <c r="AVV34" s="4">
        <v>0.75124727492641497</v>
      </c>
      <c r="AVW34" s="4">
        <v>0.27413237136792501</v>
      </c>
      <c r="AVX34" s="4">
        <v>0.75632274558301904</v>
      </c>
      <c r="AVY34" s="4">
        <v>0.75961397646226403</v>
      </c>
      <c r="AVZ34" s="4">
        <v>0.69527871604339597</v>
      </c>
      <c r="AWA34" s="4">
        <v>0.66723015146226405</v>
      </c>
      <c r="AWB34" s="4">
        <v>0.14117869740188699</v>
      </c>
      <c r="AWC34" s="4">
        <v>0.14732600040188701</v>
      </c>
      <c r="AWD34" s="4">
        <v>4.4545630083377397</v>
      </c>
      <c r="AWE34" s="4">
        <v>4.4882776609565997</v>
      </c>
      <c r="AWF34" s="4">
        <v>1.00497717984528</v>
      </c>
      <c r="AWG34" s="4">
        <v>0.33682448758113198</v>
      </c>
      <c r="AWH34" s="4">
        <v>1.0028687542622701</v>
      </c>
      <c r="AWI34" s="4">
        <v>0.47655374613207602</v>
      </c>
      <c r="AWJ34" s="4">
        <v>1.05286065183396</v>
      </c>
      <c r="AWK34" s="4">
        <v>0.52308589924528304</v>
      </c>
      <c r="AWL34" s="4">
        <v>1.09248354588302</v>
      </c>
      <c r="AWM34" s="4">
        <v>0.39625575150377301</v>
      </c>
      <c r="AWN34" s="4">
        <v>1.4128303599999999E-2</v>
      </c>
      <c r="AWO34" s="4">
        <v>-0.81772079488679295</v>
      </c>
      <c r="AWP34" s="4">
        <v>-175.05044333188701</v>
      </c>
      <c r="AWQ34" s="4">
        <v>0.94679106897735799</v>
      </c>
      <c r="AWR34" s="4">
        <v>0.81268563832075402</v>
      </c>
      <c r="AWS34" s="4">
        <v>0.81507772589056604</v>
      </c>
      <c r="AWT34" s="4">
        <v>0.66558229129056601</v>
      </c>
      <c r="AWU34" s="4">
        <v>0.66446364181698103</v>
      </c>
      <c r="AWV34" s="4">
        <v>0.32277993751509498</v>
      </c>
      <c r="AWW34" s="4">
        <v>0.330007517424528</v>
      </c>
      <c r="AWX34" s="4">
        <v>0.39714534240953803</v>
      </c>
      <c r="AWY34" s="4">
        <v>0.40498972012404899</v>
      </c>
      <c r="AWZ34" s="4">
        <v>0.54410355584905601</v>
      </c>
      <c r="AXA34" s="4">
        <v>0.55254539418867898</v>
      </c>
      <c r="AXB34" s="4">
        <v>-0.79840961833962198</v>
      </c>
      <c r="AXC34" s="4">
        <v>-0.79775246871698102</v>
      </c>
      <c r="AXD34" s="4">
        <v>1.19552199671132</v>
      </c>
      <c r="AXE34" s="4">
        <v>1.2363879805283</v>
      </c>
      <c r="AXF34" s="29">
        <v>5.22</v>
      </c>
      <c r="AXG34" s="30">
        <v>1.02</v>
      </c>
      <c r="AXH34" s="29">
        <v>79.400000000000006</v>
      </c>
      <c r="AXI34" s="29">
        <v>28.7</v>
      </c>
      <c r="AXJ34" s="29">
        <v>6.2</v>
      </c>
      <c r="AXK34" s="29">
        <v>11.5</v>
      </c>
    </row>
    <row r="35" spans="1:1311" x14ac:dyDescent="0.25">
      <c r="A35" s="4">
        <v>34</v>
      </c>
      <c r="B35" s="4">
        <v>9</v>
      </c>
      <c r="C35" s="4" t="s">
        <v>10</v>
      </c>
      <c r="D35" s="4">
        <v>70</v>
      </c>
      <c r="E35" s="4">
        <v>4</v>
      </c>
      <c r="F35" s="4">
        <v>2</v>
      </c>
      <c r="G35" s="22">
        <v>-9999</v>
      </c>
      <c r="H35" s="22">
        <v>-9999</v>
      </c>
      <c r="I35" s="22">
        <v>-9999</v>
      </c>
      <c r="J35" s="22">
        <v>-9999</v>
      </c>
      <c r="K35" s="22">
        <v>-9999</v>
      </c>
      <c r="L35" s="4">
        <f t="shared" si="18"/>
        <v>172.48000000000002</v>
      </c>
      <c r="M35" s="4">
        <v>154</v>
      </c>
      <c r="N35" s="4">
        <v>56.56</v>
      </c>
      <c r="O35" s="4">
        <v>22.72</v>
      </c>
      <c r="P35" s="4">
        <v>20.720000000000006</v>
      </c>
      <c r="Q35" s="4">
        <v>58.56</v>
      </c>
      <c r="R35" s="4">
        <v>18.72</v>
      </c>
      <c r="S35" s="4">
        <v>22.720000000000006</v>
      </c>
      <c r="T35" s="4">
        <v>70.56</v>
      </c>
      <c r="U35" s="4">
        <v>16.72</v>
      </c>
      <c r="V35" s="4">
        <v>12.720000000000004</v>
      </c>
      <c r="W35" s="4">
        <v>70.56</v>
      </c>
      <c r="X35" s="4">
        <v>14.719999999999999</v>
      </c>
      <c r="Y35" s="4">
        <v>14.720000000000006</v>
      </c>
      <c r="Z35" s="4" t="s">
        <v>73</v>
      </c>
      <c r="AA35" s="4">
        <v>8.6999999999999993</v>
      </c>
      <c r="AB35" s="4">
        <v>7.2</v>
      </c>
      <c r="AC35" s="4">
        <v>0.7</v>
      </c>
      <c r="AD35" s="4" t="s">
        <v>40</v>
      </c>
      <c r="AE35" s="4">
        <v>2</v>
      </c>
      <c r="AF35" s="4">
        <v>1</v>
      </c>
      <c r="AG35" s="4">
        <v>2.6</v>
      </c>
      <c r="AH35" s="4">
        <v>5</v>
      </c>
      <c r="AI35" s="4">
        <v>414</v>
      </c>
      <c r="AJ35" s="4">
        <v>25</v>
      </c>
      <c r="AK35" s="4">
        <v>0.79</v>
      </c>
      <c r="AL35" s="4">
        <v>9.1</v>
      </c>
      <c r="AM35" s="4">
        <v>5.9</v>
      </c>
      <c r="AN35" s="4">
        <v>1.2</v>
      </c>
      <c r="AO35" s="4">
        <v>5104</v>
      </c>
      <c r="AP35" s="4">
        <v>183</v>
      </c>
      <c r="AQ35" s="4">
        <v>317</v>
      </c>
      <c r="AR35" s="4">
        <v>29.5</v>
      </c>
      <c r="AS35" s="4">
        <v>0</v>
      </c>
      <c r="AT35" s="4">
        <v>4</v>
      </c>
      <c r="AU35" s="4">
        <v>86</v>
      </c>
      <c r="AV35" s="4">
        <v>5</v>
      </c>
      <c r="AW35" s="4">
        <v>5</v>
      </c>
      <c r="AX35" s="4">
        <v>83</v>
      </c>
      <c r="AY35" s="4">
        <v>2.8449999999999998</v>
      </c>
      <c r="AZ35" s="4">
        <v>0.35000000000000003</v>
      </c>
      <c r="BA35" s="4">
        <v>0.42500000000000004</v>
      </c>
      <c r="BB35" s="4">
        <v>0.23499999999999999</v>
      </c>
      <c r="BC35" s="4">
        <v>0.57500000000000007</v>
      </c>
      <c r="BD35" s="22">
        <v>-9999</v>
      </c>
      <c r="BE35" s="22">
        <v>-9999</v>
      </c>
      <c r="BF35" s="5">
        <f t="shared" si="19"/>
        <v>12.78</v>
      </c>
      <c r="BG35" s="5">
        <f t="shared" si="20"/>
        <v>14.48</v>
      </c>
      <c r="BH35" s="5">
        <f t="shared" si="21"/>
        <v>15.42</v>
      </c>
      <c r="BI35" s="5">
        <f t="shared" si="22"/>
        <v>17.72</v>
      </c>
      <c r="BJ35" s="5">
        <f t="shared" si="23"/>
        <v>-39978.28</v>
      </c>
      <c r="BK35" s="4">
        <f t="shared" si="210"/>
        <v>0.94</v>
      </c>
      <c r="BL35" s="4">
        <f t="shared" si="211"/>
        <v>2.3000000000000003</v>
      </c>
      <c r="BM35" s="4">
        <f t="shared" si="212"/>
        <v>-39996</v>
      </c>
      <c r="BN35" s="4">
        <f t="shared" si="24"/>
        <v>-39992.76</v>
      </c>
      <c r="BO35" s="4">
        <v>1.1210203776593095</v>
      </c>
      <c r="BP35" s="4">
        <v>0.71863459427088527</v>
      </c>
      <c r="BQ35" s="4">
        <v>9.0193916921380957E-2</v>
      </c>
      <c r="BR35" s="4">
        <v>0.15966470412134517</v>
      </c>
      <c r="BS35" s="4">
        <v>0.12462612163509473</v>
      </c>
      <c r="BT35" s="4">
        <v>0.31945692323050817</v>
      </c>
      <c r="BU35" s="4">
        <v>0.34025519139354521</v>
      </c>
      <c r="BV35" s="5">
        <f t="shared" si="25"/>
        <v>7.3586198877207796</v>
      </c>
      <c r="BW35" s="5">
        <f t="shared" si="26"/>
        <v>7.7193955554063036</v>
      </c>
      <c r="BX35" s="5">
        <f t="shared" si="27"/>
        <v>8.3580543718916847</v>
      </c>
      <c r="BY35" s="5">
        <f t="shared" si="28"/>
        <v>10.134386551354096</v>
      </c>
      <c r="BZ35" s="4">
        <f t="shared" si="29"/>
        <v>0.6386588164853807</v>
      </c>
      <c r="CA35" s="4">
        <f t="shared" si="30"/>
        <v>0.49850448654037893</v>
      </c>
      <c r="CB35" s="4">
        <f t="shared" si="31"/>
        <v>1.2778276929220327</v>
      </c>
      <c r="CC35" s="4">
        <f t="shared" ref="CC35:CD35" si="225">SUM(BZ35:CB35)</f>
        <v>2.4149909959477922</v>
      </c>
      <c r="CD35" s="4">
        <f t="shared" si="225"/>
        <v>4.1913231754102043</v>
      </c>
      <c r="CE35" s="4">
        <v>3.91</v>
      </c>
      <c r="CF35" s="4">
        <v>1.635</v>
      </c>
      <c r="CG35" s="4">
        <v>1.73</v>
      </c>
      <c r="CH35" s="4">
        <v>1.7349999999999999</v>
      </c>
      <c r="CI35" s="4">
        <v>4.1449999999999996</v>
      </c>
      <c r="CJ35" s="4">
        <v>2.605</v>
      </c>
      <c r="CK35" s="4">
        <v>1.7549999999999999</v>
      </c>
      <c r="CL35" s="5">
        <f t="shared" si="131"/>
        <v>22.18</v>
      </c>
      <c r="CM35" s="5">
        <f t="shared" si="132"/>
        <v>29.1</v>
      </c>
      <c r="CN35" s="5">
        <f t="shared" si="133"/>
        <v>36.04</v>
      </c>
      <c r="CO35" s="5">
        <f t="shared" si="134"/>
        <v>52.62</v>
      </c>
      <c r="CP35" s="5">
        <f t="shared" si="135"/>
        <v>63.04</v>
      </c>
      <c r="CQ35" s="4">
        <f t="shared" si="136"/>
        <v>6.9399999999999995</v>
      </c>
      <c r="CR35" s="4">
        <f t="shared" si="137"/>
        <v>16.579999999999998</v>
      </c>
      <c r="CS35" s="4">
        <f t="shared" si="138"/>
        <v>10.42</v>
      </c>
      <c r="CT35" s="4">
        <f t="shared" si="139"/>
        <v>33.94</v>
      </c>
      <c r="CU35" s="4">
        <v>3.3800000000000003</v>
      </c>
      <c r="CV35" s="4">
        <v>1.49</v>
      </c>
      <c r="CW35" s="4">
        <v>1.1300000000000001</v>
      </c>
      <c r="CX35" s="4">
        <v>0.97500000000000009</v>
      </c>
      <c r="CY35" s="4">
        <v>1.0649999999999999</v>
      </c>
      <c r="CZ35" s="4">
        <v>1.125</v>
      </c>
      <c r="DA35" s="4">
        <v>1.19</v>
      </c>
      <c r="DB35" s="5">
        <f t="shared" si="140"/>
        <v>19.48</v>
      </c>
      <c r="DC35" s="5">
        <f t="shared" si="141"/>
        <v>24</v>
      </c>
      <c r="DD35" s="5">
        <f t="shared" si="142"/>
        <v>27.9</v>
      </c>
      <c r="DE35" s="5">
        <f t="shared" si="143"/>
        <v>32.159999999999997</v>
      </c>
      <c r="DF35" s="5">
        <f t="shared" si="144"/>
        <v>36.659999999999997</v>
      </c>
      <c r="DG35" s="4">
        <f t="shared" si="145"/>
        <v>3.9000000000000004</v>
      </c>
      <c r="DH35" s="4">
        <f t="shared" si="146"/>
        <v>4.26</v>
      </c>
      <c r="DI35" s="4">
        <f t="shared" si="147"/>
        <v>4.5</v>
      </c>
      <c r="DJ35" s="4">
        <f t="shared" si="148"/>
        <v>12.66</v>
      </c>
      <c r="DK35" s="4">
        <f t="shared" si="119"/>
        <v>43.740000000000009</v>
      </c>
      <c r="DL35" s="4">
        <f t="shared" si="120"/>
        <v>18.75</v>
      </c>
      <c r="DM35" s="4">
        <f t="shared" si="121"/>
        <v>17.160000000000004</v>
      </c>
      <c r="DN35" s="4">
        <f t="shared" si="122"/>
        <v>16.260000000000002</v>
      </c>
      <c r="DO35" s="4">
        <f t="shared" si="123"/>
        <v>31.26</v>
      </c>
      <c r="DP35" s="4">
        <f t="shared" si="124"/>
        <v>22.38</v>
      </c>
      <c r="DQ35" s="4">
        <f t="shared" si="203"/>
        <v>17.669999999999998</v>
      </c>
      <c r="DR35" s="4">
        <v>0.33403574454409268</v>
      </c>
      <c r="DS35" s="4">
        <v>0.35071606471950212</v>
      </c>
      <c r="DT35" s="4">
        <v>0.33526996357266037</v>
      </c>
      <c r="DU35" s="4">
        <v>0.3214270740040629</v>
      </c>
      <c r="DV35" s="4">
        <v>0.31360511906339333</v>
      </c>
      <c r="DW35" s="4">
        <v>0.32530490421617048</v>
      </c>
      <c r="DX35" s="4">
        <v>0.35526900394016453</v>
      </c>
      <c r="DY35" s="4">
        <f t="shared" si="171"/>
        <v>1.4738985597011882</v>
      </c>
      <c r="DZ35" s="4">
        <f t="shared" si="172"/>
        <v>0.28431241614834468</v>
      </c>
      <c r="EA35" s="4">
        <f t="shared" si="173"/>
        <v>0.62614041936536158</v>
      </c>
      <c r="EB35" s="4">
        <f t="shared" si="174"/>
        <v>0.92033597603592354</v>
      </c>
      <c r="EC35" s="4">
        <f t="shared" si="175"/>
        <v>2.5934303832619863</v>
      </c>
      <c r="ED35" s="4">
        <f t="shared" si="176"/>
        <v>1.2588522984663155</v>
      </c>
      <c r="EE35" s="4">
        <f t="shared" si="177"/>
        <v>0.22176516933579812</v>
      </c>
      <c r="EF35" s="4">
        <f t="shared" si="178"/>
        <v>1.2741117984117689</v>
      </c>
      <c r="EG35" s="4">
        <f t="shared" si="179"/>
        <v>0.259098165174944</v>
      </c>
      <c r="EH35" s="4">
        <f t="shared" si="180"/>
        <v>0.40898189241783739</v>
      </c>
      <c r="EI35" s="4">
        <f t="shared" si="181"/>
        <v>0.51719168682134042</v>
      </c>
      <c r="EJ35" s="4">
        <f t="shared" si="182"/>
        <v>0.66634580414330902</v>
      </c>
      <c r="EK35" s="4">
        <f t="shared" si="183"/>
        <v>0.5436502248654913</v>
      </c>
      <c r="EL35" s="4">
        <f t="shared" si="204"/>
        <v>0.15037068462085457</v>
      </c>
      <c r="EM35" s="4">
        <f t="shared" si="187"/>
        <v>1.7090660478909881E-2</v>
      </c>
      <c r="EN35" s="4">
        <f t="shared" si="188"/>
        <v>3.296758072221065E-3</v>
      </c>
      <c r="EO35" s="4">
        <f t="shared" si="189"/>
        <v>7.2604408553497389E-3</v>
      </c>
      <c r="EP35" s="4">
        <f t="shared" si="190"/>
        <v>1.0671799351065903E-2</v>
      </c>
      <c r="EQ35" s="4">
        <f t="shared" si="191"/>
        <v>3.007224470387275E-2</v>
      </c>
      <c r="ER35" s="4">
        <f t="shared" si="192"/>
        <v>1.4597081382958203E-2</v>
      </c>
      <c r="ES35" s="4">
        <f t="shared" si="205"/>
        <v>2.5714885127063789E-3</v>
      </c>
      <c r="ET35" s="4">
        <f t="shared" si="196"/>
        <v>1.4774023636500102E-2</v>
      </c>
      <c r="EU35" s="4">
        <f t="shared" si="197"/>
        <v>3.0043850321769942E-3</v>
      </c>
      <c r="EV35" s="4">
        <f t="shared" si="198"/>
        <v>4.7423688823960732E-3</v>
      </c>
      <c r="EW35" s="4">
        <f t="shared" si="199"/>
        <v>5.9971206727891975E-3</v>
      </c>
      <c r="EX35" s="4">
        <f t="shared" si="200"/>
        <v>7.7266442966524695E-3</v>
      </c>
      <c r="EY35" s="4">
        <f t="shared" si="201"/>
        <v>6.3039219024291658E-3</v>
      </c>
      <c r="EZ35" s="4">
        <f t="shared" si="206"/>
        <v>1.7436303875331001E-3</v>
      </c>
      <c r="FA35" s="4">
        <f t="shared" si="185"/>
        <v>0.12985256816756102</v>
      </c>
      <c r="FB35" s="4">
        <v>4.9072327827550374E-2</v>
      </c>
      <c r="FC35" s="4">
        <f t="shared" si="47"/>
        <v>490.72327827550373</v>
      </c>
      <c r="FD35" s="4">
        <v>0.36550539660684145</v>
      </c>
      <c r="FE35" s="31">
        <v>-9999</v>
      </c>
      <c r="FF35" s="32">
        <v>-9999</v>
      </c>
      <c r="FG35" s="31">
        <v>-9999</v>
      </c>
      <c r="FH35" s="32">
        <v>-9999</v>
      </c>
      <c r="FI35" s="31">
        <v>-9999</v>
      </c>
      <c r="FJ35" s="32">
        <v>-9999</v>
      </c>
      <c r="FK35" s="33">
        <v>-9999</v>
      </c>
      <c r="FL35" s="33">
        <v>-9999</v>
      </c>
      <c r="FM35" s="33">
        <v>-9999</v>
      </c>
      <c r="FN35" s="33">
        <v>-9999</v>
      </c>
      <c r="FO35" s="33">
        <v>-9999</v>
      </c>
      <c r="FP35" s="33">
        <v>-9999</v>
      </c>
      <c r="FQ35" s="33">
        <v>-9999</v>
      </c>
      <c r="FR35" s="33">
        <v>-9999</v>
      </c>
      <c r="FS35" s="33">
        <v>-9999</v>
      </c>
      <c r="FT35" s="33">
        <v>-9999</v>
      </c>
      <c r="FU35" s="33">
        <v>-9999</v>
      </c>
      <c r="FV35" s="33">
        <v>-9999</v>
      </c>
      <c r="FW35" s="33">
        <v>-9999</v>
      </c>
      <c r="FX35" s="33">
        <v>-9999</v>
      </c>
      <c r="FY35" s="33">
        <v>-9999</v>
      </c>
      <c r="FZ35" s="33">
        <v>-9999</v>
      </c>
      <c r="GA35" s="31">
        <v>-9999</v>
      </c>
      <c r="GB35" s="31">
        <v>-9999</v>
      </c>
      <c r="GC35" s="31">
        <v>-9999</v>
      </c>
      <c r="GD35" s="31">
        <v>-9999</v>
      </c>
      <c r="GE35" s="31">
        <v>-9999</v>
      </c>
      <c r="GF35" s="34">
        <v>-9999</v>
      </c>
      <c r="GG35" s="34">
        <v>-9999</v>
      </c>
      <c r="GH35" s="34">
        <v>-9999</v>
      </c>
      <c r="GI35" s="34">
        <v>-9999</v>
      </c>
      <c r="GJ35" s="34">
        <v>-9999</v>
      </c>
      <c r="GK35" s="33">
        <v>-9999</v>
      </c>
      <c r="GL35" s="33">
        <v>-9999</v>
      </c>
      <c r="GM35" s="33">
        <v>-9999</v>
      </c>
      <c r="GN35" s="33">
        <v>-9999</v>
      </c>
      <c r="GO35" s="33">
        <v>-9999</v>
      </c>
      <c r="GP35" s="33">
        <v>-9999</v>
      </c>
      <c r="GQ35" s="33">
        <v>-9999</v>
      </c>
      <c r="GR35" s="33">
        <v>-9999</v>
      </c>
      <c r="GS35" s="33">
        <v>-9999</v>
      </c>
      <c r="GT35" s="33">
        <v>-9999</v>
      </c>
      <c r="GU35" s="33">
        <v>-9999</v>
      </c>
      <c r="GV35" s="33">
        <v>-9999</v>
      </c>
      <c r="GW35" s="33">
        <v>-9999</v>
      </c>
      <c r="GX35" s="33">
        <v>-9999</v>
      </c>
      <c r="GY35" s="22">
        <v>-9999</v>
      </c>
      <c r="GZ35" s="22">
        <v>-9999</v>
      </c>
      <c r="HA35" s="22">
        <v>-9999</v>
      </c>
      <c r="HB35" s="22">
        <v>-9999</v>
      </c>
      <c r="HC35" s="22">
        <v>-9999</v>
      </c>
      <c r="HD35" s="22">
        <v>-9999</v>
      </c>
      <c r="HE35" s="22">
        <v>-9999</v>
      </c>
      <c r="HF35" s="22">
        <v>-9999</v>
      </c>
      <c r="HG35" s="22">
        <v>-9999</v>
      </c>
      <c r="HH35" s="33">
        <v>-9999</v>
      </c>
      <c r="HI35" s="33">
        <v>-9999</v>
      </c>
      <c r="HJ35" s="22">
        <v>-9999</v>
      </c>
      <c r="HK35" s="33">
        <v>-9999</v>
      </c>
      <c r="HL35" s="33">
        <v>-9999</v>
      </c>
      <c r="HM35" s="33">
        <v>-9999</v>
      </c>
      <c r="HN35" s="33">
        <v>-9999</v>
      </c>
      <c r="HO35" s="33">
        <v>-9999</v>
      </c>
      <c r="HP35" s="33">
        <v>-9999</v>
      </c>
      <c r="HQ35" s="33">
        <v>-9999</v>
      </c>
      <c r="HR35" s="33">
        <v>-9999</v>
      </c>
      <c r="HS35" s="33">
        <v>-9999</v>
      </c>
      <c r="HT35" s="33">
        <v>-9999</v>
      </c>
      <c r="HU35" s="33">
        <v>-9999</v>
      </c>
      <c r="HV35" s="18">
        <v>334.1</v>
      </c>
      <c r="HW35" s="18">
        <v>72.09</v>
      </c>
      <c r="HX35" s="17">
        <f t="shared" si="48"/>
        <v>262.01</v>
      </c>
      <c r="HY35" s="11">
        <v>10</v>
      </c>
      <c r="HZ35" s="11">
        <v>380.9</v>
      </c>
      <c r="IA35" s="11">
        <v>32.880000000000003</v>
      </c>
      <c r="IB35" s="20">
        <f t="shared" si="49"/>
        <v>348.02</v>
      </c>
      <c r="IC35" s="23">
        <v>101</v>
      </c>
      <c r="ID35" s="11">
        <v>357.2</v>
      </c>
      <c r="IE35" s="11">
        <v>32.880000000000003</v>
      </c>
      <c r="IF35" s="10">
        <f t="shared" si="50"/>
        <v>324.32</v>
      </c>
      <c r="IG35" s="11">
        <v>162.4</v>
      </c>
      <c r="IH35" s="11">
        <v>32.880000000000003</v>
      </c>
      <c r="II35" s="10">
        <f t="shared" si="51"/>
        <v>129.52000000000001</v>
      </c>
      <c r="IJ35" s="9">
        <v>223.5</v>
      </c>
      <c r="IK35" s="11">
        <v>32.880000000000003</v>
      </c>
      <c r="IL35" s="10">
        <f t="shared" si="52"/>
        <v>190.62</v>
      </c>
      <c r="IM35" s="24">
        <v>101.7</v>
      </c>
      <c r="IN35" s="24">
        <v>6.91</v>
      </c>
      <c r="IO35" s="18">
        <v>125.6</v>
      </c>
      <c r="IP35" s="24">
        <v>32.880000000000003</v>
      </c>
      <c r="IQ35" s="20">
        <f t="shared" si="153"/>
        <v>94.79</v>
      </c>
      <c r="IR35" s="20">
        <f t="shared" si="154"/>
        <v>92.72</v>
      </c>
      <c r="IS35" s="17">
        <f t="shared" si="55"/>
        <v>909.01960784313724</v>
      </c>
      <c r="IT35" s="17">
        <f t="shared" si="56"/>
        <v>811.62464985994393</v>
      </c>
      <c r="IU35" s="22">
        <f t="shared" si="214"/>
        <v>2568.7254901960782</v>
      </c>
      <c r="IV35" s="17">
        <f t="shared" si="215"/>
        <v>3411.9607843137255</v>
      </c>
      <c r="IW35" s="17">
        <f t="shared" si="216"/>
        <v>1269.8039215686274</v>
      </c>
      <c r="IX35" s="17">
        <f t="shared" si="57"/>
        <v>1868.8235294117646</v>
      </c>
      <c r="IY35" s="22">
        <f t="shared" si="217"/>
        <v>3179.6078431372548</v>
      </c>
      <c r="IZ35" s="17">
        <f t="shared" si="58"/>
        <v>9119.3137254901958</v>
      </c>
      <c r="JA35" s="17">
        <f t="shared" si="59"/>
        <v>929.31372549019625</v>
      </c>
      <c r="JB35" s="18">
        <v>73.7</v>
      </c>
      <c r="JC35" s="19">
        <v>3.0350929599618448</v>
      </c>
      <c r="JD35" s="4">
        <v>3.25</v>
      </c>
      <c r="JE35" s="4">
        <f t="shared" si="218"/>
        <v>83.48357843137255</v>
      </c>
      <c r="JF35" s="28">
        <v>0.23249957799076904</v>
      </c>
      <c r="JG35" s="4">
        <v>0.79</v>
      </c>
      <c r="JH35" s="4">
        <f t="shared" si="219"/>
        <v>26.954490196078435</v>
      </c>
      <c r="JI35" s="28">
        <v>0.23366755858471649</v>
      </c>
      <c r="JJ35" s="4">
        <v>1.33</v>
      </c>
      <c r="JK35" s="4">
        <f t="shared" si="220"/>
        <v>16.888392156862746</v>
      </c>
      <c r="JL35" s="28">
        <v>0.2326436689101733</v>
      </c>
      <c r="JM35" s="4">
        <v>3.99</v>
      </c>
      <c r="JN35" s="4">
        <f t="shared" si="221"/>
        <v>37.079617647058832</v>
      </c>
      <c r="JO35" s="28">
        <v>0.23007346418053221</v>
      </c>
      <c r="JP35" s="17">
        <f t="shared" si="60"/>
        <v>164.40607843137258</v>
      </c>
      <c r="JQ35" s="17">
        <f t="shared" si="61"/>
        <v>146.79114145658264</v>
      </c>
      <c r="JR35" s="20">
        <v>18.399999999999999</v>
      </c>
      <c r="JS35" s="5">
        <v>129.12213199999999</v>
      </c>
      <c r="JT35" s="17">
        <v>4.28</v>
      </c>
      <c r="JU35" s="17">
        <f t="shared" si="62"/>
        <v>3.7700000000000005</v>
      </c>
      <c r="JV35" s="4">
        <f t="shared" si="112"/>
        <v>2801.3842340042452</v>
      </c>
      <c r="JW35" s="10">
        <v>1.4</v>
      </c>
      <c r="JX35" s="4">
        <f t="shared" si="114"/>
        <v>0.37135278514588854</v>
      </c>
      <c r="JY35" s="4">
        <f t="shared" si="63"/>
        <v>1040.301837561258</v>
      </c>
      <c r="JZ35" s="4">
        <f t="shared" si="64"/>
        <v>1165.1380580686091</v>
      </c>
      <c r="KA35" s="10">
        <v>1.73</v>
      </c>
      <c r="KB35" s="4">
        <f t="shared" si="222"/>
        <v>0.45888594164456226</v>
      </c>
      <c r="KC35" s="4">
        <f t="shared" si="223"/>
        <v>1285.5158421292688</v>
      </c>
      <c r="KD35" s="4">
        <f t="shared" si="65"/>
        <v>1439.7777431847812</v>
      </c>
      <c r="KE35" s="4">
        <v>2.8</v>
      </c>
      <c r="KF35" s="4">
        <v>47.9</v>
      </c>
      <c r="KG35" s="4">
        <f t="shared" si="66"/>
        <v>422.5</v>
      </c>
      <c r="KH35" s="4">
        <v>3.4763541844484998</v>
      </c>
      <c r="KI35" s="4">
        <f t="shared" si="67"/>
        <v>3.7492786855580862</v>
      </c>
      <c r="KJ35" s="4">
        <f t="shared" si="224"/>
        <v>53.981280044636243</v>
      </c>
      <c r="KK35" s="28">
        <v>0.2441527373108297</v>
      </c>
      <c r="KL35" s="4">
        <v>4.28</v>
      </c>
      <c r="KM35" s="4">
        <v>0.27172379039473699</v>
      </c>
      <c r="KN35" s="4">
        <v>0.43474639213157901</v>
      </c>
      <c r="KO35" s="4">
        <v>0.24670126018421101</v>
      </c>
      <c r="KP35" s="4">
        <v>0.35962345315789501</v>
      </c>
      <c r="KQ35" s="4">
        <v>0.52817215444736798</v>
      </c>
      <c r="KR35" s="4">
        <v>0.46501563318421102</v>
      </c>
      <c r="KS35" s="4">
        <v>0.36570956744736799</v>
      </c>
      <c r="KT35" s="4">
        <v>0.53570731710526298</v>
      </c>
      <c r="KU35" s="4">
        <v>0.49428728068421002</v>
      </c>
      <c r="KV35" s="4">
        <v>0.27341315789473702</v>
      </c>
      <c r="KW35" s="4">
        <v>0.43952105263157898</v>
      </c>
      <c r="KX35" s="4">
        <v>0.26743684210526297</v>
      </c>
      <c r="KY35" s="4">
        <v>26.217631578947401</v>
      </c>
      <c r="KZ35" s="4">
        <v>23.586052631578902</v>
      </c>
      <c r="LA35" s="4">
        <v>18.9721052631579</v>
      </c>
      <c r="LB35" s="4">
        <v>34.071842105263201</v>
      </c>
      <c r="LC35" s="4">
        <v>33.768947368421102</v>
      </c>
      <c r="LD35" s="4">
        <v>26.43</v>
      </c>
      <c r="LE35" s="4">
        <v>26.19</v>
      </c>
      <c r="LF35" s="4">
        <v>0.20822470000000001</v>
      </c>
      <c r="LG35" s="4">
        <v>0.18810899736842099</v>
      </c>
      <c r="LH35" s="4">
        <v>53.827368421052597</v>
      </c>
      <c r="LI35" s="4">
        <v>50.273947368420998</v>
      </c>
      <c r="LJ35" s="4">
        <v>53</v>
      </c>
      <c r="LK35" s="4">
        <f t="shared" si="68"/>
        <v>-0.82736842105259711</v>
      </c>
      <c r="LL35" s="4">
        <f t="shared" si="69"/>
        <v>2.7260526315790017</v>
      </c>
      <c r="LM35" s="4">
        <v>1767.1922368421101</v>
      </c>
      <c r="LN35" s="4">
        <v>1686.5169736842099</v>
      </c>
      <c r="LO35" s="4">
        <v>0.18852120731579</v>
      </c>
      <c r="LP35" s="4">
        <v>0.18905703819210501</v>
      </c>
      <c r="LQ35" s="4">
        <v>0.14949480967894699</v>
      </c>
      <c r="LR35" s="4">
        <v>0.127625308423684</v>
      </c>
      <c r="LS35" s="4">
        <v>9.85958951868421E-2</v>
      </c>
      <c r="LT35" s="4">
        <v>9.6296221997368397E-2</v>
      </c>
      <c r="LU35" s="4">
        <v>5.8667140036842098E-2</v>
      </c>
      <c r="LV35" s="4">
        <v>3.3494951810526301E-2</v>
      </c>
      <c r="LW35" s="4">
        <v>4.0167584510526301E-2</v>
      </c>
      <c r="LX35" s="4">
        <v>6.3027227465789495E-2</v>
      </c>
      <c r="LY35" s="4">
        <v>0.33400555387105302</v>
      </c>
      <c r="LZ35" s="4">
        <v>0.36243718674999997</v>
      </c>
      <c r="MA35" s="4">
        <v>0.32414661008157902</v>
      </c>
      <c r="MB35" s="4">
        <v>0.31977530292631601</v>
      </c>
      <c r="MC35" s="4">
        <v>0.15528524616578901</v>
      </c>
      <c r="MD35" s="4">
        <v>0.18630362379736801</v>
      </c>
      <c r="ME35" s="4">
        <v>0.46495354975263198</v>
      </c>
      <c r="MF35" s="4">
        <v>0.46920883661578899</v>
      </c>
      <c r="MG35" s="4">
        <v>0.40454591637894699</v>
      </c>
      <c r="MH35" s="4">
        <v>0.62208338220000003</v>
      </c>
      <c r="MI35" s="4">
        <v>0.426949399357895</v>
      </c>
      <c r="MJ35" s="4">
        <v>0.63968781907368399</v>
      </c>
      <c r="MK35" s="4">
        <v>0.24147854299473701</v>
      </c>
      <c r="ML35" s="4">
        <v>0.35630821318157901</v>
      </c>
      <c r="MM35" s="4">
        <v>0.211460093726316</v>
      </c>
      <c r="MN35" s="4">
        <v>0.31952727573684198</v>
      </c>
      <c r="MO35" s="4">
        <v>-0.11073319042105299</v>
      </c>
      <c r="MP35" s="4">
        <v>-6.4407016368421097E-2</v>
      </c>
      <c r="MQ35" s="4">
        <v>0.426949399357895</v>
      </c>
      <c r="MR35" s="4">
        <v>0.63968781907368399</v>
      </c>
      <c r="MS35" s="4">
        <v>0.104072303534211</v>
      </c>
      <c r="MT35" s="4">
        <v>9.8356421268421104E-2</v>
      </c>
      <c r="MU35" s="4">
        <v>6.0064403242105199E-2</v>
      </c>
      <c r="MV35" s="4">
        <v>5.3191836247368403E-2</v>
      </c>
      <c r="MW35" s="4">
        <v>4.4286678615789499E-2</v>
      </c>
      <c r="MX35" s="4">
        <v>4.5404007960526301E-2</v>
      </c>
      <c r="MY35" s="4">
        <v>0.42503107677894703</v>
      </c>
      <c r="MZ35" s="4">
        <v>0.461099170744737</v>
      </c>
      <c r="NA35" s="4">
        <v>0.44931429659736799</v>
      </c>
      <c r="NB35" s="4">
        <v>0.48346508520263098</v>
      </c>
      <c r="NC35" s="4">
        <v>-0.113250321368421</v>
      </c>
      <c r="ND35" s="4">
        <v>-0.100970838684211</v>
      </c>
      <c r="NE35" s="4">
        <v>0.44931429659736799</v>
      </c>
      <c r="NF35" s="4">
        <v>0.48346508520263098</v>
      </c>
      <c r="NG35" s="4">
        <v>0.27361396305128199</v>
      </c>
      <c r="NH35" s="4">
        <v>0.43754446987179502</v>
      </c>
      <c r="NI35" s="4">
        <v>0.248728457358974</v>
      </c>
      <c r="NJ35" s="4">
        <v>0.360212839025641</v>
      </c>
      <c r="NK35" s="4">
        <v>0.52725526292307701</v>
      </c>
      <c r="NL35" s="4">
        <v>0.46708793215384597</v>
      </c>
      <c r="NM35" s="4">
        <v>0.36250392458974401</v>
      </c>
      <c r="NN35" s="4">
        <v>0.54409654269230801</v>
      </c>
      <c r="NO35" s="4">
        <v>0.49670056312820499</v>
      </c>
      <c r="NP35" s="4">
        <v>0.26450891138461502</v>
      </c>
      <c r="NQ35" s="4">
        <v>0.42763333333333298</v>
      </c>
      <c r="NR35" s="4">
        <v>0.26456552702564101</v>
      </c>
      <c r="NS35" s="4">
        <v>35.869999999999997</v>
      </c>
      <c r="NT35" s="4">
        <v>33.395641025640998</v>
      </c>
      <c r="NU35" s="4">
        <v>8.9620512820512808</v>
      </c>
      <c r="NV35" s="4">
        <v>56.112820512820498</v>
      </c>
      <c r="NW35" s="4">
        <v>57.116410256410298</v>
      </c>
      <c r="NX35" s="4">
        <v>38.64</v>
      </c>
      <c r="NY35" s="4">
        <v>38.68</v>
      </c>
      <c r="NZ35" s="4">
        <v>0.50463733333333305</v>
      </c>
      <c r="OA35" s="4">
        <v>0.48835174871794901</v>
      </c>
      <c r="OB35" s="4">
        <v>53.034102564102596</v>
      </c>
      <c r="OC35" s="4">
        <v>49.9902564102564</v>
      </c>
      <c r="OD35" s="4">
        <v>54.5</v>
      </c>
      <c r="OE35" s="4">
        <f t="shared" si="70"/>
        <v>1.4658974358974035</v>
      </c>
      <c r="OF35" s="4">
        <f t="shared" si="71"/>
        <v>4.5097435897436</v>
      </c>
      <c r="OG35" s="4">
        <v>1749.1986153846201</v>
      </c>
      <c r="OH35" s="4">
        <v>1680.0746923076899</v>
      </c>
      <c r="OI35" s="4">
        <v>0.20019188580769201</v>
      </c>
      <c r="OJ35" s="4">
        <v>0.186842266979487</v>
      </c>
      <c r="OK35" s="4">
        <v>0.15621876466666701</v>
      </c>
      <c r="OL35" s="4">
        <v>0.12878727009487201</v>
      </c>
      <c r="OM35" s="4">
        <v>0.11977294821538501</v>
      </c>
      <c r="ON35" s="4">
        <v>9.1685521302564105E-2</v>
      </c>
      <c r="OO35" s="4">
        <v>7.4769610125640998E-2</v>
      </c>
      <c r="OP35" s="4">
        <v>3.2303558651282101E-2</v>
      </c>
      <c r="OQ35" s="4">
        <v>4.5414792828205097E-2</v>
      </c>
      <c r="OR35" s="4">
        <v>5.9564772664102601E-2</v>
      </c>
      <c r="OS35" s="4">
        <v>0.345638636764103</v>
      </c>
      <c r="OT35" s="4">
        <v>0.35753890563333302</v>
      </c>
      <c r="OU35" s="4">
        <v>0.34569429569999999</v>
      </c>
      <c r="OV35" s="4">
        <v>0.31531381608974401</v>
      </c>
      <c r="OW35" s="4">
        <v>0.156295003723077</v>
      </c>
      <c r="OX35" s="4">
        <v>0.18318080811538501</v>
      </c>
      <c r="OY35" s="4">
        <v>0.50130203076923097</v>
      </c>
      <c r="OZ35" s="4">
        <v>0.463753525982051</v>
      </c>
      <c r="PA35" s="4">
        <v>0.37353622212051302</v>
      </c>
      <c r="PB35" s="4">
        <v>0.57299456048974395</v>
      </c>
      <c r="PC35" s="4">
        <v>0.39949783500769198</v>
      </c>
      <c r="PD35" s="4">
        <v>0.58660996118461595</v>
      </c>
      <c r="PE35" s="4">
        <v>0.25650653886410302</v>
      </c>
      <c r="PF35" s="4">
        <v>0.32672798845640999</v>
      </c>
      <c r="PG35" s="4">
        <v>0.22366041018461499</v>
      </c>
      <c r="PH35" s="4">
        <v>0.29394679492307701</v>
      </c>
      <c r="PI35" s="4">
        <v>-0.138981788461538</v>
      </c>
      <c r="PJ35" s="4">
        <v>-6.20369506538462E-2</v>
      </c>
      <c r="PK35" s="4">
        <v>0.39949783500769198</v>
      </c>
      <c r="PL35" s="4">
        <v>0.58660996118461595</v>
      </c>
      <c r="PM35" s="4">
        <v>0.26118171195238099</v>
      </c>
      <c r="PN35" s="4">
        <v>0.40899308600000001</v>
      </c>
      <c r="PO35" s="4">
        <v>0.237472639690476</v>
      </c>
      <c r="PP35" s="4">
        <v>0.34272745073809502</v>
      </c>
      <c r="PQ35" s="4">
        <v>0.51962326076190501</v>
      </c>
      <c r="PR35" s="4">
        <v>0.46100590823809501</v>
      </c>
      <c r="PS35" s="4">
        <v>0.34304330780952402</v>
      </c>
      <c r="PT35" s="4">
        <v>0.52400972404761903</v>
      </c>
      <c r="PU35" s="4">
        <v>0.48686292409523801</v>
      </c>
      <c r="PV35" s="4">
        <v>0.25338634945238098</v>
      </c>
      <c r="PW35" s="4">
        <v>0.394721428571429</v>
      </c>
      <c r="PX35" s="4">
        <v>0.24493156545238101</v>
      </c>
      <c r="PY35" s="4">
        <v>17.485714285714302</v>
      </c>
      <c r="PZ35" s="4">
        <v>15.874523809523801</v>
      </c>
      <c r="QA35" s="4">
        <v>20.039047619047601</v>
      </c>
      <c r="QB35" s="4">
        <v>25.200476190476198</v>
      </c>
      <c r="QC35" s="4">
        <v>25.397857142857099</v>
      </c>
      <c r="QD35" s="4">
        <v>18.924761904761901</v>
      </c>
      <c r="QE35" s="4">
        <v>18.836190476190499</v>
      </c>
      <c r="QF35" s="4">
        <v>0.1715883</v>
      </c>
      <c r="QG35" s="4">
        <v>0.16383831428571399</v>
      </c>
      <c r="QH35" s="4">
        <v>38.5</v>
      </c>
      <c r="QI35" s="4">
        <v>37.032142857142901</v>
      </c>
      <c r="QJ35" s="4">
        <v>58</v>
      </c>
      <c r="QK35" s="4">
        <f t="shared" si="72"/>
        <v>19.5</v>
      </c>
      <c r="QL35" s="4">
        <f t="shared" si="73"/>
        <v>20.967857142857099</v>
      </c>
      <c r="QM35" s="4">
        <v>1262.72783333333</v>
      </c>
      <c r="QN35" s="4">
        <v>1230.1454761904799</v>
      </c>
      <c r="QO35" s="4">
        <v>0.208555446207143</v>
      </c>
      <c r="QP35" s="4">
        <v>0.20370018653571401</v>
      </c>
      <c r="QQ35" s="4">
        <v>0.17330636172142899</v>
      </c>
      <c r="QR35" s="4">
        <v>0.146889456704762</v>
      </c>
      <c r="QS35" s="4">
        <v>0.140642034071429</v>
      </c>
      <c r="QT35" s="4">
        <v>0.11774980384047599</v>
      </c>
      <c r="QU35" s="4">
        <v>0.104592140666667</v>
      </c>
      <c r="QV35" s="4">
        <v>5.9528027971428601E-2</v>
      </c>
      <c r="QW35" s="4">
        <v>3.66012487261905E-2</v>
      </c>
      <c r="QX35" s="4">
        <v>5.8690880704761902E-2</v>
      </c>
      <c r="QY35" s="4">
        <v>0.36280874872381003</v>
      </c>
      <c r="QZ35" s="4">
        <v>0.37115033711190498</v>
      </c>
      <c r="RA35" s="4">
        <v>0.348029264</v>
      </c>
      <c r="RB35" s="4">
        <v>0.32952219971428598</v>
      </c>
      <c r="RC35" s="4">
        <v>0.16689926142857101</v>
      </c>
      <c r="RD35" s="4">
        <v>0.18141402867381001</v>
      </c>
      <c r="RE35" s="4">
        <v>0.52785003593333302</v>
      </c>
      <c r="RF35" s="4">
        <v>0.51623956499047596</v>
      </c>
      <c r="RG35" s="4">
        <v>0.25761897278095203</v>
      </c>
      <c r="RH35" s="4">
        <v>0.42092328642857102</v>
      </c>
      <c r="RI35" s="4">
        <v>0.28301684469523802</v>
      </c>
      <c r="RJ35" s="4">
        <v>0.44193149859285702</v>
      </c>
      <c r="RK35" s="4">
        <v>0.201679178314286</v>
      </c>
      <c r="RL35" s="4">
        <v>0.29895154939761898</v>
      </c>
      <c r="RM35" s="4">
        <v>0.17308085710476201</v>
      </c>
      <c r="RN35" s="4">
        <v>0.26455146580952399</v>
      </c>
      <c r="RO35" s="4">
        <v>-0.18913513261904799</v>
      </c>
      <c r="RP35" s="4">
        <v>-0.11176447845238099</v>
      </c>
      <c r="RQ35" s="4">
        <v>0.28301684469523802</v>
      </c>
      <c r="RR35" s="4">
        <v>0.44193149859285702</v>
      </c>
      <c r="RS35" s="4">
        <v>0.133343657169048</v>
      </c>
      <c r="RT35" s="4">
        <v>0.12630347259999999</v>
      </c>
      <c r="RU35" s="4">
        <v>8.5391232990476199E-2</v>
      </c>
      <c r="RV35" s="4">
        <v>7.6964326971428604E-2</v>
      </c>
      <c r="RW35" s="4">
        <v>4.8526985392857103E-2</v>
      </c>
      <c r="RX35" s="4">
        <v>4.98433903261905E-2</v>
      </c>
      <c r="RY35" s="4">
        <v>0.36386399754523802</v>
      </c>
      <c r="RZ35" s="4">
        <v>0.39412518602142799</v>
      </c>
      <c r="SA35" s="4">
        <v>0.393441969211905</v>
      </c>
      <c r="SB35" s="4">
        <v>0.422455521616667</v>
      </c>
      <c r="SC35" s="4">
        <v>-0.157104494428571</v>
      </c>
      <c r="SD35" s="4">
        <v>-0.142758516190476</v>
      </c>
      <c r="SE35" s="4">
        <v>0.393441969211905</v>
      </c>
      <c r="SF35" s="4">
        <v>0.422455521616667</v>
      </c>
      <c r="SG35" s="4">
        <v>0.24566266870370401</v>
      </c>
      <c r="SH35" s="4">
        <v>0.35756819129629602</v>
      </c>
      <c r="SI35" s="4">
        <v>0.213784745851852</v>
      </c>
      <c r="SJ35" s="4">
        <v>0.30706765229629601</v>
      </c>
      <c r="SK35" s="4">
        <v>0.474040095259259</v>
      </c>
      <c r="SL35" s="4">
        <v>0.39003423148148098</v>
      </c>
      <c r="SM35" s="4">
        <v>0.31251271622222199</v>
      </c>
      <c r="SN35" s="4">
        <v>0.48727473740740701</v>
      </c>
      <c r="SO35" s="4">
        <v>0.427031280037037</v>
      </c>
      <c r="SP35" s="4">
        <v>0.244361722148148</v>
      </c>
      <c r="SQ35" s="4">
        <v>0.36834879670370402</v>
      </c>
      <c r="SR35" s="4">
        <v>0.23731904500000001</v>
      </c>
      <c r="SS35" s="4">
        <v>22.45</v>
      </c>
      <c r="ST35" s="4">
        <v>20.276666666666699</v>
      </c>
      <c r="SU35" s="4">
        <v>25.5066666666667</v>
      </c>
      <c r="SV35" s="4">
        <v>35.885925925925903</v>
      </c>
      <c r="SW35" s="4">
        <v>36.330370370370403</v>
      </c>
      <c r="SX35" s="4">
        <v>23.44</v>
      </c>
      <c r="SY35" s="4">
        <v>23.4618518518519</v>
      </c>
      <c r="SZ35" s="4">
        <v>0.343126459259259</v>
      </c>
      <c r="TA35" s="4">
        <v>0.32395725185185198</v>
      </c>
      <c r="TB35" s="4">
        <v>56.7740740740741</v>
      </c>
      <c r="TC35" s="4">
        <v>49.603703703703701</v>
      </c>
      <c r="TD35" s="4">
        <v>62</v>
      </c>
      <c r="TE35" s="4">
        <f t="shared" si="74"/>
        <v>5.2259259259258997</v>
      </c>
      <c r="TF35" s="4">
        <f t="shared" si="75"/>
        <v>12.396296296296299</v>
      </c>
      <c r="TG35" s="4">
        <v>1834.05437037037</v>
      </c>
      <c r="TH35" s="4">
        <v>1671.3045185185199</v>
      </c>
      <c r="TI35" s="4">
        <v>0.218411881514815</v>
      </c>
      <c r="TJ35" s="4">
        <v>0.212238732092593</v>
      </c>
      <c r="TK35" s="4">
        <v>0.15488836187037</v>
      </c>
      <c r="TL35" s="4">
        <v>0.11846809327037</v>
      </c>
      <c r="TM35" s="4">
        <v>0.138988131918519</v>
      </c>
      <c r="TN35" s="4">
        <v>0.138623961303704</v>
      </c>
      <c r="TO35" s="4">
        <v>7.38871940481481E-2</v>
      </c>
      <c r="TP35" s="4">
        <v>4.2972362911111103E-2</v>
      </c>
      <c r="TQ35" s="4">
        <v>6.5796352359259305E-2</v>
      </c>
      <c r="TR35" s="4">
        <v>9.62034448037037E-2</v>
      </c>
      <c r="TS35" s="4">
        <v>0.34484897710740697</v>
      </c>
      <c r="TT35" s="4">
        <v>0.37691990742222198</v>
      </c>
      <c r="TU35" s="4">
        <v>0.33191956723333299</v>
      </c>
      <c r="TV35" s="4">
        <v>0.31579427250370401</v>
      </c>
      <c r="TW35" s="4">
        <v>0.13670860994814801</v>
      </c>
      <c r="TX35" s="4">
        <v>0.17917087264444401</v>
      </c>
      <c r="TY35" s="4">
        <v>0.56023411504444498</v>
      </c>
      <c r="TZ35" s="4">
        <v>0.54376213431111098</v>
      </c>
      <c r="UA35" s="4">
        <v>0.47517438401111101</v>
      </c>
      <c r="UB35" s="4">
        <v>0.65303477348888905</v>
      </c>
      <c r="UC35" s="4">
        <v>0.50690997821481498</v>
      </c>
      <c r="UD35" s="4">
        <v>0.67413141657037001</v>
      </c>
      <c r="UE35" s="4">
        <v>0.34214028336296298</v>
      </c>
      <c r="UF35" s="4">
        <v>0.47452347373703702</v>
      </c>
      <c r="UG35" s="4">
        <v>0.2993873755</v>
      </c>
      <c r="UH35" s="4">
        <v>0.432272689585185</v>
      </c>
      <c r="UI35" s="4">
        <v>-0.137243320074074</v>
      </c>
      <c r="UJ35" s="4">
        <v>-8.1449987840740798E-2</v>
      </c>
      <c r="UK35" s="4">
        <v>0.50690997821481498</v>
      </c>
      <c r="UL35" s="4">
        <v>0.67413141657037001</v>
      </c>
      <c r="UM35" s="4">
        <v>0.149343967485185</v>
      </c>
      <c r="UN35" s="4">
        <v>0.14625783424074101</v>
      </c>
      <c r="UO35" s="4">
        <v>9.3238161503703704E-2</v>
      </c>
      <c r="UP35" s="4">
        <v>8.7317308422222198E-2</v>
      </c>
      <c r="UQ35" s="4">
        <v>5.6956570137036998E-2</v>
      </c>
      <c r="UR35" s="4">
        <v>5.9741864296296299E-2</v>
      </c>
      <c r="US35" s="4">
        <v>0.38150299636666701</v>
      </c>
      <c r="UT35" s="4">
        <v>0.40840745274074097</v>
      </c>
      <c r="UU35" s="4">
        <v>0.414867832111111</v>
      </c>
      <c r="UV35" s="4">
        <v>0.44154569022222201</v>
      </c>
      <c r="UW35" s="4">
        <v>-0.17011596033333301</v>
      </c>
      <c r="UX35" s="4">
        <v>-0.160339451444444</v>
      </c>
      <c r="UY35" s="4">
        <v>0.414867832111111</v>
      </c>
      <c r="UZ35" s="4">
        <v>0.44154569022222201</v>
      </c>
      <c r="VA35" s="4">
        <v>0.21642663075510199</v>
      </c>
      <c r="VB35" s="4">
        <v>0.31065463814285699</v>
      </c>
      <c r="VC35" s="4">
        <v>0.19301966757142899</v>
      </c>
      <c r="VD35" s="4">
        <v>0.26646766167346903</v>
      </c>
      <c r="VE35" s="4">
        <v>0.451725915326531</v>
      </c>
      <c r="VF35" s="4">
        <v>0.38713508063265301</v>
      </c>
      <c r="VG35" s="4">
        <v>0.27462741344898001</v>
      </c>
      <c r="VH35" s="4">
        <v>0.48869701726530601</v>
      </c>
      <c r="VI35" s="4">
        <v>0.417782770612245</v>
      </c>
      <c r="VJ35" s="4">
        <v>0.21343571630612301</v>
      </c>
      <c r="VK35" s="4">
        <v>0.30801617955102001</v>
      </c>
      <c r="VL35" s="4">
        <v>0.21006150967346901</v>
      </c>
      <c r="VM35" s="4">
        <v>32.627346938775503</v>
      </c>
      <c r="VN35" s="4">
        <v>31.487142857142899</v>
      </c>
      <c r="VO35" s="4">
        <v>15.745306122449</v>
      </c>
      <c r="VP35" s="4">
        <v>40.380408163265301</v>
      </c>
      <c r="VQ35" s="4">
        <v>40.804897959183698</v>
      </c>
      <c r="VR35" s="4">
        <v>34.244285714285702</v>
      </c>
      <c r="VS35" s="4">
        <v>34.325510204081603</v>
      </c>
      <c r="VT35" s="4">
        <v>0.168451876530612</v>
      </c>
      <c r="VU35" s="4">
        <v>0.162826448979592</v>
      </c>
      <c r="VV35" s="4">
        <v>61.612040816326498</v>
      </c>
      <c r="VW35" s="4">
        <v>51.113469387755103</v>
      </c>
      <c r="VX35" s="4">
        <v>68.099999999999994</v>
      </c>
      <c r="VY35" s="4">
        <f t="shared" si="76"/>
        <v>6.487959183673496</v>
      </c>
      <c r="VZ35" s="4">
        <f t="shared" si="77"/>
        <v>16.986530612244891</v>
      </c>
      <c r="WA35" s="4">
        <f t="shared" si="78"/>
        <v>11.737244897959194</v>
      </c>
      <c r="WB35" s="4">
        <v>1943.89114285714</v>
      </c>
      <c r="WC35" s="4">
        <v>1705.57955102041</v>
      </c>
      <c r="WD35" s="4">
        <v>0.28001967003265299</v>
      </c>
      <c r="WE35" s="4">
        <v>0.25575695127551001</v>
      </c>
      <c r="WF35" s="4">
        <v>0.20684259508775499</v>
      </c>
      <c r="WG35" s="4">
        <v>0.18413204038775499</v>
      </c>
      <c r="WH35" s="4">
        <v>0.226700087826531</v>
      </c>
      <c r="WI35" s="4">
        <v>0.18306210529387801</v>
      </c>
      <c r="WJ35" s="4">
        <f t="shared" si="79"/>
        <v>0.20488109656020451</v>
      </c>
      <c r="WK35" s="4">
        <v>0.15165558746326499</v>
      </c>
      <c r="WL35" s="4">
        <v>0.10929277287142899</v>
      </c>
      <c r="WM35" s="4">
        <v>7.7858858475510204E-2</v>
      </c>
      <c r="WN35" s="4">
        <v>7.54296856632653E-2</v>
      </c>
      <c r="WO35" s="4">
        <v>0.39832941807755101</v>
      </c>
      <c r="WP35" s="4">
        <v>0.39910194632448998</v>
      </c>
      <c r="WQ35" s="4">
        <v>0.39153853182653098</v>
      </c>
      <c r="WR35" s="4">
        <v>0.34997155759387799</v>
      </c>
      <c r="WS35" s="4">
        <v>0.13310171489795899</v>
      </c>
      <c r="WT35" s="4">
        <v>0.159810805904082</v>
      </c>
      <c r="WU35" s="4">
        <v>0.78321886781428596</v>
      </c>
      <c r="WV35" s="4">
        <v>0.69667412823061203</v>
      </c>
      <c r="WW35" s="4">
        <v>0.34265205741632698</v>
      </c>
      <c r="WX35" s="4">
        <v>0.37850517282857099</v>
      </c>
      <c r="WY35" s="4">
        <v>0.38929181937551</v>
      </c>
      <c r="WZ35" s="4">
        <v>0.41229612610612298</v>
      </c>
      <c r="XA35" s="4">
        <v>0.32769814854693902</v>
      </c>
      <c r="XB35" s="4">
        <v>0.31656706029999998</v>
      </c>
      <c r="XC35" s="4">
        <v>0.27625223105101998</v>
      </c>
      <c r="XD35" s="4">
        <v>0.273340577618367</v>
      </c>
      <c r="XE35" s="4">
        <v>-0.26257905510204099</v>
      </c>
      <c r="XF35" s="4">
        <v>-0.195708278632653</v>
      </c>
      <c r="XG35" s="4">
        <v>0.38929181937551</v>
      </c>
      <c r="XH35" s="4">
        <v>0.41229612610612298</v>
      </c>
      <c r="XI35" s="4">
        <v>0.26345257796938798</v>
      </c>
      <c r="XJ35" s="4">
        <v>0.24052099064693899</v>
      </c>
      <c r="XK35" s="4">
        <v>0.17077741043265299</v>
      </c>
      <c r="XL35" s="4">
        <v>0.14437969467346901</v>
      </c>
      <c r="XM35" s="4">
        <v>9.7476335391836699E-2</v>
      </c>
      <c r="XN35" s="4">
        <v>9.9874014575510206E-2</v>
      </c>
      <c r="XO35" s="4">
        <v>0.37092179051632701</v>
      </c>
      <c r="XP35" s="4">
        <v>0.41711315735918397</v>
      </c>
      <c r="XQ35" s="4">
        <v>0.42892261947142801</v>
      </c>
      <c r="XR35" s="4">
        <v>0.47070834707346898</v>
      </c>
      <c r="XS35" s="4">
        <v>-0.28996054889795903</v>
      </c>
      <c r="XT35" s="4">
        <v>-0.25117032510204101</v>
      </c>
      <c r="XU35" s="4">
        <v>0.42892261947142801</v>
      </c>
      <c r="XV35" s="4">
        <v>0.47070834707346898</v>
      </c>
      <c r="XW35" s="4">
        <v>0.173844112777778</v>
      </c>
      <c r="XX35" s="4">
        <v>0.214194333822222</v>
      </c>
      <c r="XY35" s="4">
        <v>0.15228602857777801</v>
      </c>
      <c r="XZ35" s="4">
        <v>0.191890216955556</v>
      </c>
      <c r="YA35" s="4">
        <v>0.451357794266667</v>
      </c>
      <c r="YB35" s="4">
        <v>0.33507217188888899</v>
      </c>
      <c r="YC35" s="4">
        <v>0.200068546133333</v>
      </c>
      <c r="YD35" s="4">
        <v>0.47288463586666701</v>
      </c>
      <c r="YE35" s="4">
        <v>0.36433743168888899</v>
      </c>
      <c r="YF35" s="4">
        <v>0.165161575911111</v>
      </c>
      <c r="YG35" s="4">
        <v>0.20366038984444401</v>
      </c>
      <c r="YH35" s="4">
        <v>0.157370370266667</v>
      </c>
      <c r="YI35" s="4">
        <v>0.12648888888888901</v>
      </c>
      <c r="YJ35" s="4">
        <v>0.174933333333333</v>
      </c>
      <c r="YK35" s="4">
        <v>7.1844444444444502E-2</v>
      </c>
      <c r="YL35" s="4">
        <v>0.137955555555556</v>
      </c>
      <c r="YM35" s="4">
        <v>0.191711111111111</v>
      </c>
      <c r="YN35" s="4">
        <v>7.1800000000000003E-2</v>
      </c>
      <c r="YO35" s="4">
        <v>0.12786666666666699</v>
      </c>
      <c r="YP35" s="4">
        <v>0.17671111111111101</v>
      </c>
      <c r="YQ35" s="4">
        <v>7.2266666666666701E-2</v>
      </c>
      <c r="YR35" s="4">
        <v>0.140666666666667</v>
      </c>
      <c r="YS35" s="4">
        <v>0.1946</v>
      </c>
      <c r="YT35" s="4">
        <v>6.9822222222222202E-2</v>
      </c>
      <c r="YU35" s="4">
        <v>32.572222222222202</v>
      </c>
      <c r="YV35" s="4">
        <v>30.9564444444445</v>
      </c>
      <c r="YW35" s="4">
        <v>15.3562222222222</v>
      </c>
      <c r="YX35" s="4">
        <v>34.6726666666667</v>
      </c>
      <c r="YY35" s="4">
        <v>35.223111111111102</v>
      </c>
      <c r="YZ35" s="4">
        <v>33.729111111111102</v>
      </c>
      <c r="ZA35" s="4">
        <v>33.730444444444501</v>
      </c>
      <c r="ZB35" s="4">
        <v>2.7721393600000001E-2</v>
      </c>
      <c r="ZC35" s="4">
        <v>3.87076151777778E-2</v>
      </c>
      <c r="ZD35" s="4">
        <v>60.020666666666699</v>
      </c>
      <c r="ZE35" s="4">
        <v>53.286888888888903</v>
      </c>
      <c r="ZF35" s="4">
        <v>80.900000000000006</v>
      </c>
      <c r="ZG35" s="4">
        <f t="shared" si="80"/>
        <v>20.879333333333307</v>
      </c>
      <c r="ZH35" s="4">
        <f t="shared" si="81"/>
        <v>27.613111111111103</v>
      </c>
      <c r="ZI35" s="4">
        <v>1907.7846888888901</v>
      </c>
      <c r="ZJ35" s="4">
        <v>1754.8956888888899</v>
      </c>
      <c r="ZK35" s="4">
        <v>0.40427047642222202</v>
      </c>
      <c r="ZL35" s="4">
        <v>0.40082274156444397</v>
      </c>
      <c r="ZM35" s="4">
        <v>0.29101834589999998</v>
      </c>
      <c r="ZN35" s="4">
        <v>0.270843442186667</v>
      </c>
      <c r="ZO35" s="4">
        <v>0.397530391891111</v>
      </c>
      <c r="ZP35" s="4">
        <v>0.354406817826667</v>
      </c>
      <c r="ZQ35" s="4">
        <v>0.28353099438888901</v>
      </c>
      <c r="ZR35" s="4">
        <v>0.21960563903333299</v>
      </c>
      <c r="ZS35" s="4">
        <v>0.128921034808889</v>
      </c>
      <c r="ZT35" s="4">
        <v>0.146253987031111</v>
      </c>
      <c r="ZU35" s="4">
        <v>0.49975840170888902</v>
      </c>
      <c r="ZV35" s="4">
        <v>0.49311222444666702</v>
      </c>
      <c r="ZW35" s="4">
        <v>0.48130065569333302</v>
      </c>
      <c r="ZX35" s="4">
        <v>0.44160788343555502</v>
      </c>
      <c r="ZY35" s="4">
        <v>0.119357728886667</v>
      </c>
      <c r="ZZ35" s="4">
        <v>0.114976127373333</v>
      </c>
      <c r="AAA35" s="4">
        <v>1.3723799561977801</v>
      </c>
      <c r="AAB35" s="4">
        <v>1.3576085331711101</v>
      </c>
      <c r="AAC35" s="4">
        <v>0.32470411272222199</v>
      </c>
      <c r="AAD35" s="4">
        <v>0.40474165434666698</v>
      </c>
      <c r="AAE35" s="4">
        <v>0.40107844011555499</v>
      </c>
      <c r="AAF35" s="4">
        <v>0.47377214954222202</v>
      </c>
      <c r="AAG35" s="4">
        <v>0.39488884937777802</v>
      </c>
      <c r="AAH35" s="4">
        <v>0.43170481357777801</v>
      </c>
      <c r="AAI35" s="4">
        <v>0.31757987611333299</v>
      </c>
      <c r="AAJ35" s="4">
        <v>0.35572160494888899</v>
      </c>
      <c r="AAK35" s="4">
        <v>-0.44050934288888899</v>
      </c>
      <c r="AAL35" s="4">
        <v>-0.35837772868888901</v>
      </c>
      <c r="AAM35" s="4">
        <v>0.68172771356444395</v>
      </c>
      <c r="AAN35" s="4">
        <v>1.0409877992933301</v>
      </c>
      <c r="AAO35" s="4">
        <v>0.46158326908888903</v>
      </c>
      <c r="AAP35" s="4">
        <v>0.41757620220000002</v>
      </c>
      <c r="AAQ35" s="4">
        <v>0.32667659587999998</v>
      </c>
      <c r="AAR35" s="4">
        <v>0.27720537943777801</v>
      </c>
      <c r="AAS35" s="4">
        <v>0.16072908817555601</v>
      </c>
      <c r="AAT35" s="4">
        <v>0.15982111506222199</v>
      </c>
      <c r="AAU35" s="4">
        <v>0.34862431773777802</v>
      </c>
      <c r="AAV35" s="4">
        <v>0.38337416821999998</v>
      </c>
      <c r="AAW35" s="4">
        <v>0.43881040026222201</v>
      </c>
      <c r="AAX35" s="4">
        <v>0.46878232330888903</v>
      </c>
      <c r="AAY35" s="4">
        <v>-0.48944044046666701</v>
      </c>
      <c r="AAZ35" s="4">
        <v>-0.43203799455555603</v>
      </c>
      <c r="ABA35" s="4">
        <v>0.78527426342444395</v>
      </c>
      <c r="ABB35" s="4">
        <v>0.884954886755555</v>
      </c>
      <c r="ABC35" s="4">
        <v>0.14513039115000001</v>
      </c>
      <c r="ABD35" s="4">
        <v>0.14187500005000001</v>
      </c>
      <c r="ABE35" s="4">
        <v>0.11842950325</v>
      </c>
      <c r="ABF35" s="4">
        <v>0.15185592875000001</v>
      </c>
      <c r="ABG35" s="4">
        <v>0.50536679532499995</v>
      </c>
      <c r="ABH35" s="4">
        <v>0.33996264947499999</v>
      </c>
      <c r="ABI35" s="4">
        <v>0.147505</v>
      </c>
      <c r="ABJ35" s="4">
        <v>0.49544722340000003</v>
      </c>
      <c r="ABK35" s="4">
        <v>0.33137681154999998</v>
      </c>
      <c r="ABL35" s="4">
        <v>0.13125877987500001</v>
      </c>
      <c r="ABM35" s="4">
        <v>0.125521564625</v>
      </c>
      <c r="ABN35" s="4">
        <v>0.12898406379999999</v>
      </c>
      <c r="ABO35" s="4">
        <v>0.118075</v>
      </c>
      <c r="ABP35" s="4">
        <v>0.18277499999999999</v>
      </c>
      <c r="ABQ35" s="4">
        <v>3.9600000000000003E-2</v>
      </c>
      <c r="ABR35" s="4">
        <v>0.12609999999999999</v>
      </c>
      <c r="ABS35" s="4">
        <v>0.19547500000000001</v>
      </c>
      <c r="ABT35" s="4">
        <v>3.9875000000000001E-2</v>
      </c>
      <c r="ABU35" s="4">
        <v>0.117225</v>
      </c>
      <c r="ABV35" s="4">
        <v>0.18509999999999999</v>
      </c>
      <c r="ABW35" s="4">
        <v>4.0149999999999998E-2</v>
      </c>
      <c r="ABX35" s="4">
        <v>0.12909999999999999</v>
      </c>
      <c r="ABY35" s="4">
        <v>0.198125</v>
      </c>
      <c r="ABZ35" s="4">
        <v>3.9050000000000001E-2</v>
      </c>
      <c r="ACA35" s="4">
        <v>30.356999999999999</v>
      </c>
      <c r="ACB35" s="4">
        <v>29.310500000000001</v>
      </c>
      <c r="ACC35" s="4">
        <v>19.329999999999998</v>
      </c>
      <c r="ACD35" s="4">
        <v>27.894749999999998</v>
      </c>
      <c r="ACE35" s="4">
        <v>27.74925</v>
      </c>
      <c r="ACF35" s="4">
        <v>30.933</v>
      </c>
      <c r="ACG35" s="4">
        <v>31.023499999999999</v>
      </c>
      <c r="ACH35" s="4">
        <v>-7.6398407749999994E-2</v>
      </c>
      <c r="ACI35" s="4">
        <v>-7.4967785499999995E-2</v>
      </c>
      <c r="ACJ35" s="4">
        <v>53.244999999999997</v>
      </c>
      <c r="ACK35" s="4">
        <v>48.277000000000001</v>
      </c>
      <c r="ACL35" s="4">
        <v>97.1</v>
      </c>
      <c r="ACM35" s="4">
        <f t="shared" si="82"/>
        <v>43.854999999999997</v>
      </c>
      <c r="ACN35" s="4">
        <f t="shared" si="83"/>
        <v>48.822999999999993</v>
      </c>
      <c r="ACO35" s="4">
        <f t="shared" si="84"/>
        <v>46.338999999999999</v>
      </c>
      <c r="ACP35" s="4">
        <v>1699.4395500000001</v>
      </c>
      <c r="ACQ35" s="4">
        <v>1586.656375</v>
      </c>
      <c r="ACR35" s="4">
        <v>0.53979008449749999</v>
      </c>
      <c r="ACS35" s="4">
        <v>0.53530986986749995</v>
      </c>
      <c r="ACT35" s="4">
        <v>0.38323693525250002</v>
      </c>
      <c r="ACU35" s="4">
        <v>0.38062563154500001</v>
      </c>
      <c r="ACV35" s="4">
        <v>0.59497332351249999</v>
      </c>
      <c r="ACW35" s="4">
        <v>0.55902989813750004</v>
      </c>
      <c r="ACX35" s="4">
        <v>0.450547248565</v>
      </c>
      <c r="ACY35" s="4">
        <v>0.40987968794750002</v>
      </c>
      <c r="ACZ35" s="4">
        <v>0.19797791945500001</v>
      </c>
      <c r="ADA35" s="4">
        <v>0.19449766396500001</v>
      </c>
      <c r="ADB35" s="4">
        <v>0.58574554592750006</v>
      </c>
      <c r="ADC35" s="4">
        <v>0.61827474165749996</v>
      </c>
      <c r="ADD35" s="4">
        <v>0.57997137851750002</v>
      </c>
      <c r="ADE35" s="4">
        <v>0.55148115285499999</v>
      </c>
      <c r="ADF35" s="4">
        <v>6.7022842925000006E-2</v>
      </c>
      <c r="ADG35" s="4">
        <v>0.12369735144500001</v>
      </c>
      <c r="ADH35" s="4">
        <v>2.36980134072</v>
      </c>
      <c r="ADI35" s="4">
        <v>2.3335729864050001</v>
      </c>
      <c r="ADJ35" s="4">
        <v>0.33370643023500002</v>
      </c>
      <c r="ADK35" s="4">
        <v>0.34495002298499999</v>
      </c>
      <c r="ADL35" s="4">
        <v>0.4435772710125</v>
      </c>
      <c r="ADM35" s="4">
        <v>0.44830843158</v>
      </c>
      <c r="ADN35" s="4">
        <v>0.47174142092999999</v>
      </c>
      <c r="ADO35" s="4">
        <v>0.46166818984750002</v>
      </c>
      <c r="ADP35" s="4">
        <v>0.36737795815750002</v>
      </c>
      <c r="ADQ35" s="4">
        <v>0.36123183740249998</v>
      </c>
      <c r="ADR35" s="4">
        <v>-0.61986679287500002</v>
      </c>
      <c r="ADS35" s="4">
        <v>-0.58041968607500005</v>
      </c>
      <c r="ADT35" s="4">
        <v>0.80170742121750005</v>
      </c>
      <c r="ADU35" s="4">
        <v>0.85281756860000002</v>
      </c>
      <c r="ADV35" s="4">
        <v>0.66294022018249998</v>
      </c>
      <c r="ADW35" s="4">
        <v>0.64166486533</v>
      </c>
      <c r="ADX35" s="4">
        <v>0.52678814164749999</v>
      </c>
      <c r="ADY35" s="4">
        <v>0.49326131773999998</v>
      </c>
      <c r="ADZ35" s="4">
        <v>0.21214248443</v>
      </c>
      <c r="AEA35" s="4">
        <v>0.21895230733500001</v>
      </c>
      <c r="AEB35" s="4">
        <v>0.32021434369250001</v>
      </c>
      <c r="AEC35" s="4">
        <v>0.3415080123275</v>
      </c>
      <c r="AED35" s="4">
        <v>0.43933413562500001</v>
      </c>
      <c r="AEE35" s="4">
        <v>0.45973013195000001</v>
      </c>
      <c r="AEF35" s="4">
        <v>-0.68758405025000002</v>
      </c>
      <c r="AEG35" s="4">
        <v>-0.65903687740000005</v>
      </c>
      <c r="AEH35" s="4">
        <v>0.78517805776750005</v>
      </c>
      <c r="AEI35" s="4">
        <v>0.85243153975999997</v>
      </c>
      <c r="AEJ35" s="4">
        <v>0.141477392387755</v>
      </c>
      <c r="AEK35" s="4">
        <v>0.130549601693878</v>
      </c>
      <c r="AEL35" s="4">
        <v>0.112072050755102</v>
      </c>
      <c r="AEM35" s="4">
        <v>0.140187226265306</v>
      </c>
      <c r="AEN35" s="4">
        <v>0.48155194712244898</v>
      </c>
      <c r="AEO35" s="4">
        <v>0.31720289485714298</v>
      </c>
      <c r="AEP35" s="4">
        <v>0.13736832646938801</v>
      </c>
      <c r="AEQ35" s="4">
        <v>0.48114758163265298</v>
      </c>
      <c r="AER35" s="4">
        <v>0.31882126738775501</v>
      </c>
      <c r="AES35" s="4">
        <v>0.126789981755102</v>
      </c>
      <c r="AET35" s="4">
        <v>0.113446965632653</v>
      </c>
      <c r="AEU35" s="4">
        <v>0.121210898346939</v>
      </c>
      <c r="AEV35" s="4">
        <v>0.11634693877551</v>
      </c>
      <c r="AEW35" s="4">
        <v>0.18577551020408201</v>
      </c>
      <c r="AEX35" s="4">
        <v>3.6734693877551003E-2</v>
      </c>
      <c r="AEY35" s="4">
        <v>0.12636734693877599</v>
      </c>
      <c r="AEZ35" s="4">
        <v>0.20157142857142901</v>
      </c>
      <c r="AFA35" s="4">
        <v>3.5979591836734701E-2</v>
      </c>
      <c r="AFB35" s="4">
        <v>0.115816326530612</v>
      </c>
      <c r="AFC35" s="4">
        <v>0.18561224489795899</v>
      </c>
      <c r="AFD35" s="4">
        <v>3.67551020408163E-2</v>
      </c>
      <c r="AFE35" s="4">
        <v>0.12824489795918401</v>
      </c>
      <c r="AFF35" s="4">
        <v>0.20065306122449</v>
      </c>
      <c r="AFG35" s="4">
        <v>3.50612244897959E-2</v>
      </c>
      <c r="AFH35" s="4">
        <v>31.83</v>
      </c>
      <c r="AFI35" s="4">
        <v>33.7985714285714</v>
      </c>
      <c r="AFJ35" s="4">
        <v>19.348367346938801</v>
      </c>
      <c r="AFK35" s="4">
        <v>32.569183673469396</v>
      </c>
      <c r="AFL35" s="4">
        <v>32.292653061224499</v>
      </c>
      <c r="AFM35" s="4">
        <v>36.33</v>
      </c>
      <c r="AFN35" s="4">
        <v>36.409999999999997</v>
      </c>
      <c r="AFO35" s="4">
        <v>-9.5231784693877594E-2</v>
      </c>
      <c r="AFP35" s="4">
        <v>-9.4969098367346905E-2</v>
      </c>
      <c r="AFQ35" s="4">
        <v>61.337959183673497</v>
      </c>
      <c r="AFR35" s="4">
        <v>55.331632653061199</v>
      </c>
      <c r="AFS35" s="4">
        <v>101.2</v>
      </c>
      <c r="AFT35" s="4">
        <f t="shared" si="85"/>
        <v>39.862040816326505</v>
      </c>
      <c r="AFU35" s="4">
        <f t="shared" si="86"/>
        <v>45.868367346938804</v>
      </c>
      <c r="AFV35" s="4">
        <f t="shared" si="87"/>
        <v>42.865204081632655</v>
      </c>
      <c r="AFW35" s="4">
        <v>1937.67557142857</v>
      </c>
      <c r="AFX35" s="4">
        <v>1801.3256938775501</v>
      </c>
      <c r="AFY35" s="4">
        <v>0.55431753513061199</v>
      </c>
      <c r="AFZ35" s="4">
        <v>0.54584898429591799</v>
      </c>
      <c r="AGA35" s="4">
        <v>0.39699504219999998</v>
      </c>
      <c r="AGB35" s="4">
        <v>0.38573190233469401</v>
      </c>
      <c r="AGC35" s="4">
        <v>0.61754492966122498</v>
      </c>
      <c r="AGD35" s="4">
        <v>0.57048360935306097</v>
      </c>
      <c r="AGE35" s="4">
        <f t="shared" si="88"/>
        <v>0.59401426950714298</v>
      </c>
      <c r="AGF35" s="4">
        <v>0.47506719651428603</v>
      </c>
      <c r="AGG35" s="4">
        <v>0.41587997887142802</v>
      </c>
      <c r="AGH35" s="4">
        <v>0.202300661869388</v>
      </c>
      <c r="AGI35" s="4">
        <v>0.203537152869388</v>
      </c>
      <c r="AGJ35" s="4">
        <v>0.59628541434489801</v>
      </c>
      <c r="AGK35" s="4">
        <v>0.61937935207959205</v>
      </c>
      <c r="AGL35" s="4">
        <v>0.58158193499999999</v>
      </c>
      <c r="AGM35" s="4">
        <v>0.542443830738775</v>
      </c>
      <c r="AGN35" s="4">
        <v>6.2533929630612203E-2</v>
      </c>
      <c r="AGO35" s="4">
        <v>0.11161710934898</v>
      </c>
      <c r="AGP35" s="4">
        <v>2.5104735548367301</v>
      </c>
      <c r="AGQ35" s="4">
        <v>2.4365115011244902</v>
      </c>
      <c r="AGR35" s="4">
        <v>0.32805951429387697</v>
      </c>
      <c r="AGS35" s="4">
        <v>0.35407710726938801</v>
      </c>
      <c r="AGT35" s="4">
        <v>0.44071821041632703</v>
      </c>
      <c r="AGU35" s="4">
        <v>0.46024659054081601</v>
      </c>
      <c r="AGV35" s="4">
        <v>0.47144236734897998</v>
      </c>
      <c r="AGW35" s="4">
        <v>0.473186170606122</v>
      </c>
      <c r="AGX35" s="4">
        <v>0.36493302878571399</v>
      </c>
      <c r="AGY35" s="4">
        <v>0.36966576286326502</v>
      </c>
      <c r="AGZ35" s="4">
        <v>-0.64302647497959198</v>
      </c>
      <c r="AHA35" s="4">
        <v>-0.58654130895918399</v>
      </c>
      <c r="AHB35" s="4">
        <v>0.79344463370408103</v>
      </c>
      <c r="AHC35" s="4">
        <v>0.89275915232244896</v>
      </c>
      <c r="AHD35" s="4">
        <v>0.69678122565510203</v>
      </c>
      <c r="AHE35" s="4">
        <v>0.66792199532652996</v>
      </c>
      <c r="AHF35" s="4">
        <v>0.56276783993469404</v>
      </c>
      <c r="AHG35" s="4">
        <v>0.51843929771224495</v>
      </c>
      <c r="AHH35" s="4">
        <v>0.22363519101224499</v>
      </c>
      <c r="AHI35" s="4">
        <v>0.230047317308163</v>
      </c>
      <c r="AHJ35" s="4">
        <v>0.32116327149795898</v>
      </c>
      <c r="AHK35" s="4">
        <v>0.344504283230612</v>
      </c>
      <c r="AHL35" s="4">
        <v>0.44529820432040801</v>
      </c>
      <c r="AHM35" s="4">
        <v>0.46705974219183699</v>
      </c>
      <c r="AHN35" s="4">
        <v>-0.717872305836735</v>
      </c>
      <c r="AHO35" s="4">
        <v>-0.68179183387755105</v>
      </c>
      <c r="AHP35" s="4">
        <v>0.80441889832040803</v>
      </c>
      <c r="AHQ35" s="4">
        <v>0.87757400646530603</v>
      </c>
      <c r="AHR35" s="4">
        <v>0.116343105734694</v>
      </c>
      <c r="AHS35" s="4">
        <v>0.10589200077551</v>
      </c>
      <c r="AHT35" s="4">
        <v>9.0803907795918404E-2</v>
      </c>
      <c r="AHU35" s="4">
        <v>0.109815159734694</v>
      </c>
      <c r="AHV35" s="4">
        <v>0.41660915579591801</v>
      </c>
      <c r="AHW35" s="4">
        <v>0.277189305142857</v>
      </c>
      <c r="AHX35" s="4">
        <v>0.113054745714286</v>
      </c>
      <c r="AHY35" s="4">
        <v>0.44739718908163301</v>
      </c>
      <c r="AHZ35" s="4">
        <v>0.28205340206122398</v>
      </c>
      <c r="AIA35" s="4">
        <v>0.109565305</v>
      </c>
      <c r="AIB35" s="4">
        <v>9.6370280040816297E-2</v>
      </c>
      <c r="AIC35" s="4">
        <v>0.101898201591837</v>
      </c>
      <c r="AID35" s="4">
        <v>9.7102040816326493E-2</v>
      </c>
      <c r="AIE35" s="4">
        <v>0.160367346938775</v>
      </c>
      <c r="AIF35" s="4">
        <v>2.92040816326531E-2</v>
      </c>
      <c r="AIG35" s="4">
        <v>0.10734693877551001</v>
      </c>
      <c r="AIH35" s="4">
        <v>0.17634693877551</v>
      </c>
      <c r="AII35" s="4">
        <v>2.7755102040816299E-2</v>
      </c>
      <c r="AIJ35" s="4">
        <v>9.6795918367346995E-2</v>
      </c>
      <c r="AIK35" s="4">
        <v>0.162755102040816</v>
      </c>
      <c r="AIL35" s="4">
        <v>2.8673469387755099E-2</v>
      </c>
      <c r="AIM35" s="4">
        <v>0.11022448979591799</v>
      </c>
      <c r="AIN35" s="4">
        <v>0.17940816326530601</v>
      </c>
      <c r="AIO35" s="4">
        <v>2.6836734693877599E-2</v>
      </c>
      <c r="AIP35" s="4">
        <v>29.38</v>
      </c>
      <c r="AIQ35" s="4">
        <v>26.777142857142898</v>
      </c>
      <c r="AIR35" s="4">
        <v>15.025306122449001</v>
      </c>
      <c r="AIS35" s="4">
        <v>27.884285714285699</v>
      </c>
      <c r="AIT35" s="4">
        <v>27.775306122448999</v>
      </c>
      <c r="AIU35" s="4">
        <v>29.25</v>
      </c>
      <c r="AIV35" s="4">
        <v>29.320408163265299</v>
      </c>
      <c r="AIW35" s="4">
        <v>-3.2461457163265303E-2</v>
      </c>
      <c r="AIX35" s="4">
        <v>-3.3677810816326502E-2</v>
      </c>
      <c r="AIY35" s="4">
        <v>66.199387755101995</v>
      </c>
      <c r="AIZ35" s="4">
        <v>60.497755102040799</v>
      </c>
      <c r="AJA35" s="4">
        <v>116</v>
      </c>
      <c r="AJB35" s="4">
        <f t="shared" si="89"/>
        <v>49.800612244898005</v>
      </c>
      <c r="AJC35" s="4">
        <f t="shared" si="90"/>
        <v>55.502244897959201</v>
      </c>
      <c r="AJD35" s="4">
        <f t="shared" si="91"/>
        <v>52.651428571428603</v>
      </c>
      <c r="AJE35" s="4">
        <v>2048.0191836734698</v>
      </c>
      <c r="AJF35" s="4">
        <v>1918.6186734693899</v>
      </c>
      <c r="AJG35" s="4">
        <v>0.59461247336734702</v>
      </c>
      <c r="AJH35" s="4">
        <v>0.57995981646122396</v>
      </c>
      <c r="AJI35" s="4">
        <v>0.42658647793877502</v>
      </c>
      <c r="AJJ35" s="4">
        <v>0.43105503302040798</v>
      </c>
      <c r="AJK35" s="4">
        <v>0.64415298849591796</v>
      </c>
      <c r="AJL35" s="4">
        <v>0.59204810424898002</v>
      </c>
      <c r="AJM35" s="4">
        <f t="shared" si="92"/>
        <v>0.61810054637244893</v>
      </c>
      <c r="AJN35" s="4">
        <v>0.49009874761428601</v>
      </c>
      <c r="AJO35" s="4">
        <v>0.44605416356530603</v>
      </c>
      <c r="AJP35" s="4">
        <v>0.22586037653265301</v>
      </c>
      <c r="AJQ35" s="4">
        <v>0.198925891267347</v>
      </c>
      <c r="AJR35" s="4">
        <v>0.62721661136530604</v>
      </c>
      <c r="AJS35" s="4">
        <v>0.63944121775306095</v>
      </c>
      <c r="AJT35" s="4">
        <v>0.60481153163061196</v>
      </c>
      <c r="AJU35" s="4">
        <v>0.560399911671429</v>
      </c>
      <c r="AJV35" s="4">
        <v>5.2040403334693897E-2</v>
      </c>
      <c r="AJW35" s="4">
        <v>9.4978648251020398E-2</v>
      </c>
      <c r="AJX35" s="4">
        <v>2.96564799832041</v>
      </c>
      <c r="AJY35" s="4">
        <v>2.7977138162428599</v>
      </c>
      <c r="AJZ35" s="4">
        <v>0.35098757791428598</v>
      </c>
      <c r="AKA35" s="4">
        <v>0.33252771136734699</v>
      </c>
      <c r="AKB35" s="4">
        <v>0.47024815933265302</v>
      </c>
      <c r="AKC35" s="4">
        <v>0.43852252807346898</v>
      </c>
      <c r="AKD35" s="4">
        <v>0.49391178160204102</v>
      </c>
      <c r="AKE35" s="4">
        <v>0.44423031838367399</v>
      </c>
      <c r="AKF35" s="4">
        <v>0.37993852920816301</v>
      </c>
      <c r="AKG35" s="4">
        <v>0.33944871562244899</v>
      </c>
      <c r="AKH35" s="4">
        <v>-0.65683460597959198</v>
      </c>
      <c r="AKI35" s="4">
        <v>-0.61623700804081605</v>
      </c>
      <c r="AKJ35" s="4">
        <v>0.89234361832653097</v>
      </c>
      <c r="AKK35" s="4">
        <v>0.83305344664693903</v>
      </c>
      <c r="AKL35" s="4">
        <v>0.73045931757550997</v>
      </c>
      <c r="AKM35" s="4">
        <v>0.69492322341836799</v>
      </c>
      <c r="AKN35" s="4">
        <v>0.59699111055918397</v>
      </c>
      <c r="AKO35" s="4">
        <v>0.53981416644285696</v>
      </c>
      <c r="AKP35" s="4">
        <v>0.23981048769183699</v>
      </c>
      <c r="AKQ35" s="4">
        <v>0.24936881148367401</v>
      </c>
      <c r="AKR35" s="22">
        <v>-9999</v>
      </c>
      <c r="AKS35" s="4">
        <v>0.328403410971429</v>
      </c>
      <c r="AKT35" s="4">
        <v>0.35891917100816301</v>
      </c>
      <c r="AKU35" s="4">
        <v>0.45823019801836701</v>
      </c>
      <c r="AKV35" s="4">
        <v>0.486710454642857</v>
      </c>
      <c r="AKW35" s="4">
        <v>-0.74578585904081596</v>
      </c>
      <c r="AKX35" s="4">
        <v>-0.70039737514285705</v>
      </c>
      <c r="AKY35" s="4">
        <v>0.84752347212653101</v>
      </c>
      <c r="AKZ35" s="4">
        <v>0.949884348365306</v>
      </c>
      <c r="ALA35" s="4">
        <v>8.0666075450980396E-2</v>
      </c>
      <c r="ALB35" s="4">
        <v>7.4127115627451001E-2</v>
      </c>
      <c r="ALC35" s="4">
        <v>6.8503300823529401E-2</v>
      </c>
      <c r="ALD35" s="4">
        <v>8.0932133862745101E-2</v>
      </c>
      <c r="ALE35" s="4">
        <v>0.33948869703921603</v>
      </c>
      <c r="ALF35" s="4">
        <v>0.18875440094117599</v>
      </c>
      <c r="ALG35" s="4">
        <v>8.3049012784313703E-2</v>
      </c>
      <c r="ALH35" s="4">
        <v>0.341590585058823</v>
      </c>
      <c r="ALI35" s="4">
        <v>0.204817805686274</v>
      </c>
      <c r="ALJ35" s="4">
        <v>7.0335935803921598E-2</v>
      </c>
      <c r="ALK35" s="4">
        <v>6.8307886509803906E-2</v>
      </c>
      <c r="ALL35" s="4">
        <v>7.4791322137254895E-2</v>
      </c>
      <c r="ALM35" s="4">
        <v>6.5588235294117697E-2</v>
      </c>
      <c r="ALN35" s="4">
        <v>0.116450980392157</v>
      </c>
      <c r="ALO35" s="4">
        <v>2.2549019607843099E-2</v>
      </c>
      <c r="ALP35" s="4">
        <v>7.1803921568627402E-2</v>
      </c>
      <c r="ALQ35" s="4">
        <v>0.12615686274509799</v>
      </c>
      <c r="ALR35" s="4">
        <v>2.1215686274509801E-2</v>
      </c>
      <c r="ALS35" s="4">
        <v>35.04</v>
      </c>
      <c r="ALT35" s="4">
        <v>35.757843137254902</v>
      </c>
      <c r="ALU35" s="4">
        <v>19.687058823529402</v>
      </c>
      <c r="ALV35" s="4">
        <v>33.079803921568598</v>
      </c>
      <c r="ALW35" s="4">
        <v>34.119803921568597</v>
      </c>
      <c r="ALX35" s="4">
        <v>35.832549019607796</v>
      </c>
      <c r="ALY35" s="4">
        <v>36.078039215686303</v>
      </c>
      <c r="ALZ35" s="4">
        <v>-6.9332242156862706E-2</v>
      </c>
      <c r="AMA35" s="4">
        <v>-4.4512865490196098E-2</v>
      </c>
      <c r="AMB35" s="4">
        <v>88.087058823529404</v>
      </c>
      <c r="AMC35" s="4">
        <v>79.922941176470601</v>
      </c>
      <c r="AMD35" s="4">
        <v>140</v>
      </c>
      <c r="AME35" s="4">
        <f t="shared" si="94"/>
        <v>51.912941176470596</v>
      </c>
      <c r="AMF35" s="4">
        <f t="shared" si="95"/>
        <v>60.077058823529399</v>
      </c>
      <c r="AMG35" s="4">
        <f t="shared" si="96"/>
        <v>55.994999999999997</v>
      </c>
      <c r="AMH35" s="4">
        <v>2544.82096078431</v>
      </c>
      <c r="AMI35" s="4">
        <v>2359.61680392157</v>
      </c>
      <c r="AMJ35" s="4">
        <v>0.60771923240196102</v>
      </c>
      <c r="AMK35" s="4">
        <v>0.60968207361176496</v>
      </c>
      <c r="AML35" s="4">
        <v>0.42225531317647103</v>
      </c>
      <c r="AMM35" s="4">
        <v>0.39747699378235302</v>
      </c>
      <c r="AMN35" s="4">
        <v>0.66604283360980399</v>
      </c>
      <c r="AMO35" s="4">
        <v>0.636727262905882</v>
      </c>
      <c r="AMP35" s="4">
        <f t="shared" si="97"/>
        <v>0.65138504825784294</v>
      </c>
      <c r="AMQ35" s="4">
        <v>0.49976391028235301</v>
      </c>
      <c r="AMR35" s="4">
        <v>0.43385004487451001</v>
      </c>
      <c r="AMS35" s="4">
        <v>0.24992769579215701</v>
      </c>
      <c r="AMT35" s="4">
        <v>0.28095846757843101</v>
      </c>
      <c r="AMU35" s="4">
        <v>0.63996417137058803</v>
      </c>
      <c r="AMV35" s="4">
        <v>0.65944016075686296</v>
      </c>
      <c r="AMW35" s="4">
        <v>0.65763409263529404</v>
      </c>
      <c r="AMX35" s="4">
        <v>0.61077636061176499</v>
      </c>
      <c r="AMY35" s="4">
        <v>5.28314815627451E-2</v>
      </c>
      <c r="AMZ35" s="4">
        <v>8.3546172239215705E-2</v>
      </c>
      <c r="ANA35" s="4">
        <v>3.1241186669843102</v>
      </c>
      <c r="ANB35" s="4">
        <v>3.2069052329509802</v>
      </c>
      <c r="ANC35" s="4">
        <v>0.375714966064706</v>
      </c>
      <c r="AND35" s="4">
        <v>0.43593513121176503</v>
      </c>
      <c r="ANE35" s="4">
        <v>0.50005285328039195</v>
      </c>
      <c r="ANF35" s="4">
        <v>0.552633425507843</v>
      </c>
      <c r="ANG35" s="4">
        <v>0.5285113159</v>
      </c>
      <c r="ANH35" s="4">
        <v>0.56713967508823504</v>
      </c>
      <c r="ANI35" s="4">
        <v>0.41127799576470597</v>
      </c>
      <c r="ANJ35" s="4">
        <v>0.45454379534313699</v>
      </c>
      <c r="ANK35" s="4">
        <v>-0.66529726327451</v>
      </c>
      <c r="ANL35" s="4">
        <v>-0.60401154582352901</v>
      </c>
      <c r="ANM35" s="4">
        <v>1.00866203023529</v>
      </c>
      <c r="ANN35" s="4">
        <v>1.3657538268098</v>
      </c>
      <c r="ANO35" s="4">
        <v>0.70903350704117596</v>
      </c>
      <c r="ANP35" s="4">
        <v>0.67445049375097998</v>
      </c>
      <c r="ANQ35" s="22">
        <v>-9999</v>
      </c>
      <c r="ANR35" s="4">
        <v>0.543536843631373</v>
      </c>
      <c r="ANS35" s="4">
        <v>0.48823652222156899</v>
      </c>
      <c r="ANT35" s="4">
        <v>0.27312496769803901</v>
      </c>
      <c r="ANU35" s="4">
        <v>0.27891938995294102</v>
      </c>
      <c r="ANV35" s="4">
        <v>0.385301601813202</v>
      </c>
      <c r="ANW35" s="4">
        <v>0.413744001821719</v>
      </c>
      <c r="ANX35" s="4">
        <v>0.51689768134901903</v>
      </c>
      <c r="ANY35" s="4">
        <v>0.54138367760980399</v>
      </c>
      <c r="ANZ35" s="4">
        <v>-0.70206885515686301</v>
      </c>
      <c r="AOA35" s="4">
        <v>-0.65507935886274504</v>
      </c>
      <c r="AOB35" s="4">
        <v>1.07315266811569</v>
      </c>
      <c r="AOC35" s="4">
        <v>1.1846652433902001</v>
      </c>
      <c r="AOD35" s="4">
        <v>7.9967777826086897E-2</v>
      </c>
      <c r="AOE35" s="4">
        <v>6.8889230282608696E-2</v>
      </c>
      <c r="AOF35" s="4">
        <v>6.7276749804347794E-2</v>
      </c>
      <c r="AOG35" s="4">
        <v>8.1426791804347906E-2</v>
      </c>
      <c r="AOH35" s="4">
        <v>0.36041387960869598</v>
      </c>
      <c r="AOI35" s="4">
        <v>0.223643208456522</v>
      </c>
      <c r="AOJ35" s="4">
        <v>8.0717674217391303E-2</v>
      </c>
      <c r="AOK35" s="4">
        <v>0.38002863015217397</v>
      </c>
      <c r="AOL35" s="4">
        <v>0.216060575260869</v>
      </c>
      <c r="AOM35" s="4">
        <v>7.5024830478260904E-2</v>
      </c>
      <c r="AON35" s="4">
        <v>6.6928240391304294E-2</v>
      </c>
      <c r="AOO35" s="4">
        <v>7.4077766739130399E-2</v>
      </c>
      <c r="AOP35" s="4">
        <v>7.5326086956521807E-2</v>
      </c>
      <c r="AOQ35" s="4">
        <v>0.14456521739130401</v>
      </c>
      <c r="AOR35" s="4">
        <v>1.70869565217391E-2</v>
      </c>
      <c r="AOS35" s="4">
        <v>7.9565217391304302E-2</v>
      </c>
      <c r="AOT35" s="4">
        <v>0.15063043478260901</v>
      </c>
      <c r="AOU35" s="4">
        <v>1.71739130434783E-2</v>
      </c>
      <c r="AOV35" s="4">
        <v>35.715000000000003</v>
      </c>
      <c r="AOW35" s="4">
        <v>35.822499999999998</v>
      </c>
      <c r="AOX35" s="4">
        <v>16.1986956521739</v>
      </c>
      <c r="AOY35" s="4">
        <v>31.9548913043478</v>
      </c>
      <c r="AOZ35" s="4">
        <v>32.905652173913097</v>
      </c>
      <c r="APA35" s="4">
        <v>36.735434782608699</v>
      </c>
      <c r="APB35" s="4">
        <v>36.922608695652102</v>
      </c>
      <c r="APC35" s="4">
        <v>-0.119793359</v>
      </c>
      <c r="APD35" s="4">
        <v>-9.0491438434782703E-2</v>
      </c>
      <c r="APE35" s="4">
        <v>88.262934782608696</v>
      </c>
      <c r="APF35" s="4">
        <v>80.3960869565217</v>
      </c>
      <c r="APG35" s="4">
        <v>140</v>
      </c>
      <c r="APH35" s="4">
        <f t="shared" si="98"/>
        <v>51.737065217391304</v>
      </c>
      <c r="API35" s="4">
        <f t="shared" si="99"/>
        <v>59.6039130434783</v>
      </c>
      <c r="APJ35" s="4">
        <f t="shared" si="100"/>
        <v>55.670489130434802</v>
      </c>
      <c r="APK35" s="4">
        <v>2548.8702065217399</v>
      </c>
      <c r="APL35" s="4">
        <v>2370.2288043478302</v>
      </c>
      <c r="APM35" s="4">
        <v>0.64821994939782601</v>
      </c>
      <c r="APN35" s="4">
        <v>0.62635370049130401</v>
      </c>
      <c r="APO35" s="4">
        <v>0.45502073624782602</v>
      </c>
      <c r="APP35" s="4">
        <v>0.46402820037826098</v>
      </c>
      <c r="APQ35" s="4">
        <v>0.69949439152826098</v>
      </c>
      <c r="APR35" s="4">
        <v>0.67429914540217395</v>
      </c>
      <c r="APS35" s="4">
        <f t="shared" si="101"/>
        <v>0.68689676846521741</v>
      </c>
      <c r="APT35" s="4">
        <v>0.52646587567173897</v>
      </c>
      <c r="APU35" s="4">
        <v>0.52668905899999996</v>
      </c>
      <c r="APV35" s="4">
        <v>0.27462951849565198</v>
      </c>
      <c r="APW35" s="4">
        <v>0.22999336666739101</v>
      </c>
      <c r="APX35" s="4">
        <v>0.67280687319999999</v>
      </c>
      <c r="APY35" s="4">
        <v>0.68113232725652195</v>
      </c>
      <c r="APZ35" s="4">
        <v>0.66917310862826096</v>
      </c>
      <c r="AQA35" s="4">
        <v>0.63156132450869595</v>
      </c>
      <c r="AQB35" s="4">
        <v>4.3407690665217401E-2</v>
      </c>
      <c r="AQC35" s="4">
        <v>9.5619975119565298E-2</v>
      </c>
      <c r="AQD35" s="4">
        <v>3.7204976368934801</v>
      </c>
      <c r="AQE35" s="4">
        <v>3.4331430216087</v>
      </c>
      <c r="AQF35" s="4">
        <v>0.39272091867608699</v>
      </c>
      <c r="AQG35" s="4">
        <v>0.337778810495652</v>
      </c>
      <c r="AQH35" s="4">
        <v>0.52307051602608701</v>
      </c>
      <c r="AQI35" s="4">
        <v>0.45552665715434798</v>
      </c>
      <c r="AQJ35" s="4">
        <v>0.54730589861304302</v>
      </c>
      <c r="AQK35" s="4">
        <v>0.47570321620652201</v>
      </c>
      <c r="AQL35" s="4">
        <v>0.42358202344347801</v>
      </c>
      <c r="AQM35" s="4">
        <v>0.362746860917391</v>
      </c>
      <c r="AQN35" s="4">
        <v>-0.68897567126087</v>
      </c>
      <c r="AQO35" s="4">
        <v>-0.68885837676086903</v>
      </c>
      <c r="AQP35" s="4">
        <v>1.1053188040499999</v>
      </c>
      <c r="AQQ35" s="4">
        <v>0.90256794086087</v>
      </c>
      <c r="AQR35" s="4">
        <v>0.792993180723913</v>
      </c>
      <c r="AQS35" s="4">
        <v>0.78740395954130404</v>
      </c>
      <c r="AQT35" s="4">
        <v>0.64421731421739103</v>
      </c>
      <c r="AQU35" s="4">
        <v>0.62958429409782701</v>
      </c>
      <c r="AQV35" s="4">
        <v>0.307441775869565</v>
      </c>
      <c r="AQW35" s="4">
        <v>0.31458011231739103</v>
      </c>
      <c r="AQX35" s="4">
        <v>0.38746132836812303</v>
      </c>
      <c r="AQY35" s="4">
        <v>0.39956726564109202</v>
      </c>
      <c r="AQZ35" s="4">
        <v>0.531254694819565</v>
      </c>
      <c r="ARA35" s="4">
        <v>0.54313433623260898</v>
      </c>
      <c r="ARB35" s="4">
        <v>-0.78258994902173895</v>
      </c>
      <c r="ARC35" s="4">
        <v>-0.77197002878260901</v>
      </c>
      <c r="ARD35" s="4">
        <v>1.1360036559326101</v>
      </c>
      <c r="ARE35" s="4">
        <v>1.19062405237609</v>
      </c>
      <c r="ARF35" s="4">
        <v>7.6034999945205503E-2</v>
      </c>
      <c r="ARG35" s="4">
        <v>4.0984228205479402E-2</v>
      </c>
      <c r="ARH35" s="4">
        <v>5.7228571726027397E-2</v>
      </c>
      <c r="ARI35" s="4">
        <v>7.0971232876712295E-2</v>
      </c>
      <c r="ARJ35" s="4">
        <v>0.35338504573972601</v>
      </c>
      <c r="ARK35" s="4">
        <v>0.20642190510958899</v>
      </c>
      <c r="ARL35" s="4">
        <v>7.2248146835616395E-2</v>
      </c>
      <c r="ARM35" s="4">
        <v>0.34108964709589001</v>
      </c>
      <c r="ARN35" s="4">
        <v>0.187360227013699</v>
      </c>
      <c r="ARO35" s="4">
        <v>6.4082711630136999E-2</v>
      </c>
      <c r="ARP35" s="4">
        <v>5.9403238931506799E-2</v>
      </c>
      <c r="ARQ35" s="4">
        <v>6.8702204561643804E-2</v>
      </c>
      <c r="ARR35" s="4">
        <v>6.2301369863013698E-2</v>
      </c>
      <c r="ARS35" s="4">
        <v>0.118561643835616</v>
      </c>
      <c r="ART35" s="4">
        <v>1.7383561643835602E-2</v>
      </c>
      <c r="ARU35" s="4">
        <v>6.7589041095890506E-2</v>
      </c>
      <c r="ARV35" s="4">
        <v>0.128821917808219</v>
      </c>
      <c r="ARW35" s="4">
        <v>1.70821917808219E-2</v>
      </c>
      <c r="ARX35" s="4">
        <v>35.718767123287599</v>
      </c>
      <c r="ARY35" s="4">
        <v>34.8461643835617</v>
      </c>
      <c r="ARZ35" s="4">
        <v>27.983150684931498</v>
      </c>
      <c r="ASA35" s="4">
        <v>35.442876712328797</v>
      </c>
      <c r="ASB35" s="4">
        <v>36.343698630136998</v>
      </c>
      <c r="ASC35" s="4">
        <v>36.051780821917802</v>
      </c>
      <c r="ASD35" s="4">
        <v>36.186301369863003</v>
      </c>
      <c r="ASE35" s="4">
        <v>-1.16698332328767E-2</v>
      </c>
      <c r="ASF35" s="4">
        <v>7.6498466438356203E-3</v>
      </c>
      <c r="ASG35" s="4">
        <v>93.694931506849201</v>
      </c>
      <c r="ASH35" s="4">
        <v>84.350136986301393</v>
      </c>
      <c r="ASI35" s="4">
        <v>148</v>
      </c>
      <c r="ASJ35" s="4">
        <f t="shared" si="102"/>
        <v>54.305068493150799</v>
      </c>
      <c r="ASK35" s="4">
        <f t="shared" si="103"/>
        <v>63.649863013698607</v>
      </c>
      <c r="ASL35" s="4">
        <v>2672.2456027397302</v>
      </c>
      <c r="ASM35" s="4">
        <v>2459.9580958904098</v>
      </c>
      <c r="ASN35" s="4">
        <v>0.64945193903013698</v>
      </c>
      <c r="ASO35" s="4">
        <v>0.66190320034109595</v>
      </c>
      <c r="ASP35" s="4">
        <v>0.44269486093013699</v>
      </c>
      <c r="ASQ35" s="4">
        <v>0.48712514859315098</v>
      </c>
      <c r="ASR35" s="4">
        <v>0.70260794498082202</v>
      </c>
      <c r="ASS35" s="4">
        <v>0.78934715979589098</v>
      </c>
      <c r="AST35" s="4">
        <v>0.51814306557123302</v>
      </c>
      <c r="ASU35" s="4">
        <v>0.66760602826712301</v>
      </c>
      <c r="ASV35" s="4">
        <v>0.29047908790958898</v>
      </c>
      <c r="ASW35" s="4">
        <v>0.25934797448219199</v>
      </c>
      <c r="ASX35" s="4">
        <v>0.66387328658082201</v>
      </c>
      <c r="ASY35" s="4">
        <v>0.71830309867123299</v>
      </c>
      <c r="ASZ35" s="4">
        <v>0.68288230790684901</v>
      </c>
      <c r="ATA35" s="4">
        <v>0.64240443100410904</v>
      </c>
      <c r="ATB35" s="4">
        <v>2.5684460673972599E-2</v>
      </c>
      <c r="ATC35" s="4">
        <v>0.108062082064384</v>
      </c>
      <c r="ATD35" s="4">
        <v>3.7304850484986298</v>
      </c>
      <c r="ATE35" s="4">
        <v>3.9952653520383601</v>
      </c>
      <c r="ATF35" s="4">
        <v>0.41361664739999998</v>
      </c>
      <c r="ATG35" s="4">
        <v>0.327333180669863</v>
      </c>
      <c r="ATH35" s="4">
        <v>0.54515100534383598</v>
      </c>
      <c r="ATI35" s="4">
        <v>0.462869676321918</v>
      </c>
      <c r="ATJ35" s="4">
        <v>0.57127052353972596</v>
      </c>
      <c r="ATK35" s="4">
        <v>0.51207360953835601</v>
      </c>
      <c r="ATL35" s="4">
        <v>0.44731833993972597</v>
      </c>
      <c r="ATM35" s="4">
        <v>0.389335566008219</v>
      </c>
      <c r="ATN35" s="4">
        <v>-0.68187323387671195</v>
      </c>
      <c r="ATO35" s="4">
        <v>-0.80011447657534296</v>
      </c>
      <c r="ATP35" s="4">
        <v>1.2077648357013699</v>
      </c>
      <c r="ATQ35" s="4">
        <v>0.89432724623424698</v>
      </c>
      <c r="ATR35" s="4">
        <v>0.76434644265753404</v>
      </c>
      <c r="ATS35" s="4">
        <v>0.74305589381232795</v>
      </c>
      <c r="ATT35" s="4">
        <v>0.59642880703561696</v>
      </c>
      <c r="ATU35" s="4">
        <v>0.56370067984794503</v>
      </c>
      <c r="ATV35" s="4">
        <v>0.31095956205479403</v>
      </c>
      <c r="ATW35" s="4">
        <v>0.310424999636986</v>
      </c>
      <c r="ATX35" s="4">
        <v>0.40679711835369098</v>
      </c>
      <c r="ATY35" s="4">
        <v>0.41771057152732399</v>
      </c>
      <c r="ATZ35" s="4">
        <v>0.54723523008493102</v>
      </c>
      <c r="AUA35" s="4">
        <v>0.55541911334931504</v>
      </c>
      <c r="AUB35" s="4">
        <v>-0.74612734547945203</v>
      </c>
      <c r="AUC35" s="4">
        <v>-0.72009526752054798</v>
      </c>
      <c r="AUD35" s="4">
        <v>1.21279680502329</v>
      </c>
      <c r="AUE35" s="4">
        <v>1.25301446093973</v>
      </c>
      <c r="AUF35" s="4">
        <v>8.0219172849056594E-2</v>
      </c>
      <c r="AUG35" s="4">
        <v>4.4966578924528301E-2</v>
      </c>
      <c r="AUH35" s="4">
        <v>5.8285945999999901E-2</v>
      </c>
      <c r="AUI35" s="4">
        <v>7.5303268283018795E-2</v>
      </c>
      <c r="AUJ35" s="4">
        <v>0.38782104358490599</v>
      </c>
      <c r="AUK35" s="4">
        <v>0.21970872828301899</v>
      </c>
      <c r="AUL35" s="4">
        <v>7.6005624301886801E-2</v>
      </c>
      <c r="AUM35" s="4">
        <v>0.38306935684905602</v>
      </c>
      <c r="AUN35" s="4">
        <v>5.9132585000000099E-2</v>
      </c>
      <c r="AUO35" s="4">
        <v>7.0518486886792395E-2</v>
      </c>
      <c r="AUP35" s="4">
        <v>6.2048853886792502E-2</v>
      </c>
      <c r="AUQ35" s="4">
        <v>5.77581E-2</v>
      </c>
      <c r="AUR35" s="4">
        <v>7.0849056603773594E-2</v>
      </c>
      <c r="AUS35" s="4">
        <v>0.13835849056603799</v>
      </c>
      <c r="AUT35" s="4">
        <v>1.5679245283018801E-2</v>
      </c>
      <c r="AUU35" s="4">
        <v>7.4886792452830198E-2</v>
      </c>
      <c r="AUV35" s="4">
        <v>0.14479245283018899</v>
      </c>
      <c r="AUW35" s="4">
        <v>1.60754716981132E-2</v>
      </c>
      <c r="AUX35" s="4">
        <v>35.110000000000099</v>
      </c>
      <c r="AUY35" s="4">
        <v>33.594528301886797</v>
      </c>
      <c r="AUZ35" s="4">
        <v>43.219811320754701</v>
      </c>
      <c r="AVA35" s="4">
        <v>41.808773584905701</v>
      </c>
      <c r="AVB35" s="4">
        <v>42.1832075471698</v>
      </c>
      <c r="AVC35" s="4">
        <v>35.961886792452901</v>
      </c>
      <c r="AVD35" s="4">
        <v>36.247264150943501</v>
      </c>
      <c r="AVE35" s="4">
        <v>0.174484442641509</v>
      </c>
      <c r="AVF35" s="4">
        <v>0.162709709622641</v>
      </c>
      <c r="AVG35" s="4">
        <v>24.599339622641502</v>
      </c>
      <c r="AVH35" s="4">
        <v>23.285849056603801</v>
      </c>
      <c r="AVI35" s="4">
        <v>151</v>
      </c>
      <c r="AVJ35" s="4">
        <f t="shared" si="104"/>
        <v>126.40066037735849</v>
      </c>
      <c r="AVK35" s="4">
        <f t="shared" si="105"/>
        <v>127.71415094339619</v>
      </c>
      <c r="AVL35" s="4">
        <v>1103.66769811321</v>
      </c>
      <c r="AVM35" s="4">
        <v>1073.866</v>
      </c>
      <c r="AVN35" s="4">
        <v>0.66819880939056697</v>
      </c>
      <c r="AVO35" s="4">
        <v>0.66955591310754803</v>
      </c>
      <c r="AVP35" s="4">
        <v>-0.124037472018868</v>
      </c>
      <c r="AVQ35" s="4">
        <v>0.48821249692075502</v>
      </c>
      <c r="AVR35" s="4">
        <v>0.72069885308301895</v>
      </c>
      <c r="AVS35" s="4">
        <v>0.78850880267735901</v>
      </c>
      <c r="AVT35" s="4">
        <v>-2.2601184750943401E-2</v>
      </c>
      <c r="AVU35" s="4">
        <v>0.65888231190754798</v>
      </c>
      <c r="AVV35" s="4">
        <v>0.73180034087358503</v>
      </c>
      <c r="AVW35" s="4">
        <v>0.27116462457169799</v>
      </c>
      <c r="AVX35" s="4">
        <v>0.737212958481132</v>
      </c>
      <c r="AVY35" s="4">
        <v>0.73397867818113205</v>
      </c>
      <c r="AVZ35" s="4">
        <v>0.68850154962075505</v>
      </c>
      <c r="AWA35" s="4">
        <v>0.65185060686226404</v>
      </c>
      <c r="AWB35" s="4">
        <v>0.13559033519433999</v>
      </c>
      <c r="AWC35" s="4">
        <v>0.126700854362264</v>
      </c>
      <c r="AWD35" s="4">
        <v>4.0533498645886796</v>
      </c>
      <c r="AWE35" s="4">
        <v>4.1617117627226401</v>
      </c>
      <c r="AWF35" s="4">
        <v>1.0160504285754699</v>
      </c>
      <c r="AWG35" s="4">
        <v>0.34135671140943402</v>
      </c>
      <c r="AWH35" s="4">
        <v>1.0092660164</v>
      </c>
      <c r="AWI35" s="4">
        <v>0.47524003736415099</v>
      </c>
      <c r="AWJ35" s="4">
        <v>1.0553696886452799</v>
      </c>
      <c r="AWK35" s="4">
        <v>0.52054903828113197</v>
      </c>
      <c r="AWL35" s="4">
        <v>1.0958426009415101</v>
      </c>
      <c r="AWM35" s="4">
        <v>0.39917091300943403</v>
      </c>
      <c r="AWN35" s="4">
        <v>4.9317459871698097E-2</v>
      </c>
      <c r="AWO35" s="4">
        <v>-0.79381748584905598</v>
      </c>
      <c r="AWP35" s="4">
        <v>-129.42004298754699</v>
      </c>
      <c r="AWQ35" s="4">
        <v>0.98171810796603798</v>
      </c>
      <c r="AWR35" s="4">
        <v>0.79855630049056603</v>
      </c>
      <c r="AWS35" s="4">
        <v>0.79543893316226399</v>
      </c>
      <c r="AWT35" s="4">
        <v>0.646125732633963</v>
      </c>
      <c r="AWU35" s="4">
        <v>0.63721880825848998</v>
      </c>
      <c r="AWV35" s="4">
        <v>0.31745931515849102</v>
      </c>
      <c r="AWW35" s="4">
        <v>0.32226235276037801</v>
      </c>
      <c r="AWX35" s="4">
        <v>0.39740457644877503</v>
      </c>
      <c r="AWY35" s="4">
        <v>0.40524058053919598</v>
      </c>
      <c r="AWZ35" s="4">
        <v>0.54236428939056602</v>
      </c>
      <c r="AXA35" s="4">
        <v>0.55006834957547202</v>
      </c>
      <c r="AXB35" s="4">
        <v>-0.78418176669811301</v>
      </c>
      <c r="AXC35" s="4">
        <v>-0.77770878615094297</v>
      </c>
      <c r="AXD35" s="4">
        <v>1.1884500103622599</v>
      </c>
      <c r="AXE35" s="4">
        <v>1.2248677351434001</v>
      </c>
      <c r="AXF35" s="29">
        <v>5.13</v>
      </c>
      <c r="AXG35" s="30">
        <v>1.06</v>
      </c>
      <c r="AXH35" s="29">
        <v>80.3</v>
      </c>
      <c r="AXI35" s="29">
        <v>29.3</v>
      </c>
      <c r="AXJ35" s="29">
        <v>6.2</v>
      </c>
      <c r="AXK35" s="29">
        <v>10.1</v>
      </c>
    </row>
    <row r="36" spans="1:1311" x14ac:dyDescent="0.25">
      <c r="A36" s="4">
        <v>35</v>
      </c>
      <c r="B36" s="4">
        <v>9</v>
      </c>
      <c r="C36" s="4" t="s">
        <v>10</v>
      </c>
      <c r="D36" s="4">
        <v>70</v>
      </c>
      <c r="E36" s="4">
        <v>4</v>
      </c>
      <c r="F36" s="4">
        <v>2</v>
      </c>
      <c r="G36" s="4" t="s">
        <v>14</v>
      </c>
      <c r="H36" s="22">
        <v>-9999</v>
      </c>
      <c r="I36" s="22">
        <v>-9999</v>
      </c>
      <c r="J36" s="22">
        <v>-9999</v>
      </c>
      <c r="K36" s="22">
        <v>-9999</v>
      </c>
      <c r="L36" s="4">
        <f t="shared" si="18"/>
        <v>172.48000000000002</v>
      </c>
      <c r="M36" s="4">
        <v>154</v>
      </c>
      <c r="N36" s="4">
        <v>51.839999999999996</v>
      </c>
      <c r="O36" s="4">
        <v>18.72</v>
      </c>
      <c r="P36" s="4">
        <v>29.439999999999998</v>
      </c>
      <c r="Q36" s="4">
        <v>45.839999999999996</v>
      </c>
      <c r="R36" s="4">
        <v>18.72</v>
      </c>
      <c r="S36" s="4">
        <v>35.44</v>
      </c>
      <c r="T36" s="4">
        <v>47.839999999999996</v>
      </c>
      <c r="U36" s="4">
        <v>18.72</v>
      </c>
      <c r="V36" s="4">
        <v>33.44</v>
      </c>
      <c r="W36" s="4">
        <v>53.839999999999996</v>
      </c>
      <c r="X36" s="4">
        <v>16.72</v>
      </c>
      <c r="Y36" s="4">
        <v>29.439999999999998</v>
      </c>
      <c r="Z36" s="4" t="s">
        <v>74</v>
      </c>
      <c r="AA36" s="4">
        <v>8.8000000000000007</v>
      </c>
      <c r="AB36" s="4">
        <v>7.2</v>
      </c>
      <c r="AC36" s="4">
        <v>0.95</v>
      </c>
      <c r="AD36" s="4" t="s">
        <v>40</v>
      </c>
      <c r="AE36" s="4">
        <v>2</v>
      </c>
      <c r="AF36" s="4">
        <v>1</v>
      </c>
      <c r="AG36" s="4">
        <v>3</v>
      </c>
      <c r="AH36" s="4">
        <v>5</v>
      </c>
      <c r="AI36" s="4">
        <v>293</v>
      </c>
      <c r="AJ36" s="4">
        <v>49</v>
      </c>
      <c r="AK36" s="4">
        <v>0.51</v>
      </c>
      <c r="AL36" s="4">
        <v>10.1</v>
      </c>
      <c r="AM36" s="4">
        <v>5.8</v>
      </c>
      <c r="AN36" s="4">
        <v>1.28</v>
      </c>
      <c r="AO36" s="4">
        <v>5508</v>
      </c>
      <c r="AP36" s="4">
        <v>183</v>
      </c>
      <c r="AQ36" s="4">
        <v>395</v>
      </c>
      <c r="AR36" s="4">
        <v>31.5</v>
      </c>
      <c r="AS36" s="4">
        <v>0</v>
      </c>
      <c r="AT36" s="4">
        <v>2</v>
      </c>
      <c r="AU36" s="4">
        <v>87</v>
      </c>
      <c r="AV36" s="4">
        <v>5</v>
      </c>
      <c r="AW36" s="4">
        <v>5</v>
      </c>
      <c r="AX36" s="4">
        <v>54</v>
      </c>
      <c r="AY36" s="4">
        <v>7.3</v>
      </c>
      <c r="AZ36" s="4">
        <v>5.585</v>
      </c>
      <c r="BA36" s="4">
        <v>4.665</v>
      </c>
      <c r="BB36" s="4">
        <v>4.0250000000000004</v>
      </c>
      <c r="BC36" s="4">
        <v>2.8050000000000002</v>
      </c>
      <c r="BD36" s="22">
        <v>-9999</v>
      </c>
      <c r="BE36" s="22">
        <v>-9999</v>
      </c>
      <c r="BF36" s="5">
        <f t="shared" si="19"/>
        <v>51.54</v>
      </c>
      <c r="BG36" s="5">
        <f t="shared" si="20"/>
        <v>70.2</v>
      </c>
      <c r="BH36" s="5">
        <f t="shared" si="21"/>
        <v>86.300000000000011</v>
      </c>
      <c r="BI36" s="5">
        <f t="shared" si="22"/>
        <v>97.52000000000001</v>
      </c>
      <c r="BJ36" s="5">
        <f t="shared" si="23"/>
        <v>-39898.480000000003</v>
      </c>
      <c r="BK36" s="4">
        <f t="shared" si="210"/>
        <v>16.100000000000001</v>
      </c>
      <c r="BL36" s="4">
        <f t="shared" si="211"/>
        <v>11.22</v>
      </c>
      <c r="BM36" s="4">
        <f t="shared" si="212"/>
        <v>-39996</v>
      </c>
      <c r="BN36" s="4">
        <f t="shared" si="24"/>
        <v>-39968.68</v>
      </c>
      <c r="BO36" s="4">
        <v>1.3721785820821317</v>
      </c>
      <c r="BP36" s="4">
        <v>0.8485998103129837</v>
      </c>
      <c r="BQ36" s="4">
        <v>0.57442557442557451</v>
      </c>
      <c r="BR36" s="4">
        <v>0.65910104564150851</v>
      </c>
      <c r="BS36" s="4">
        <v>0.40252447448193607</v>
      </c>
      <c r="BT36" s="4">
        <v>0.87186129932243916</v>
      </c>
      <c r="BU36" s="4">
        <v>0.39906220382102059</v>
      </c>
      <c r="BV36" s="5">
        <f t="shared" si="25"/>
        <v>8.8831135695804626</v>
      </c>
      <c r="BW36" s="5">
        <f t="shared" si="26"/>
        <v>11.18081586728276</v>
      </c>
      <c r="BX36" s="5">
        <f t="shared" si="27"/>
        <v>13.817220049848794</v>
      </c>
      <c r="BY36" s="5">
        <f t="shared" si="28"/>
        <v>18.914763145066296</v>
      </c>
      <c r="BZ36" s="4">
        <f t="shared" si="29"/>
        <v>2.636404182566034</v>
      </c>
      <c r="CA36" s="4">
        <f t="shared" si="30"/>
        <v>1.6100978979277443</v>
      </c>
      <c r="CB36" s="4">
        <f t="shared" si="31"/>
        <v>3.4874451972897567</v>
      </c>
      <c r="CC36" s="4">
        <f t="shared" ref="CC36:CD36" si="226">SUM(BZ36:CB36)</f>
        <v>7.7339472777835354</v>
      </c>
      <c r="CD36" s="4">
        <f t="shared" si="226"/>
        <v>12.831490373001037</v>
      </c>
      <c r="CE36" s="4">
        <v>3.06</v>
      </c>
      <c r="CF36" s="4">
        <v>1.9850000000000001</v>
      </c>
      <c r="CG36" s="4">
        <v>0.70000000000000007</v>
      </c>
      <c r="CH36" s="4">
        <v>1.34</v>
      </c>
      <c r="CI36" s="4">
        <v>1.51</v>
      </c>
      <c r="CJ36" s="4">
        <v>1.05</v>
      </c>
      <c r="CK36" s="4">
        <v>0.85000000000000009</v>
      </c>
      <c r="CL36" s="5">
        <f t="shared" si="131"/>
        <v>20.18</v>
      </c>
      <c r="CM36" s="5">
        <f t="shared" si="132"/>
        <v>22.98</v>
      </c>
      <c r="CN36" s="5">
        <f t="shared" si="133"/>
        <v>28.34</v>
      </c>
      <c r="CO36" s="5">
        <f t="shared" si="134"/>
        <v>34.380000000000003</v>
      </c>
      <c r="CP36" s="5">
        <f t="shared" si="135"/>
        <v>38.580000000000005</v>
      </c>
      <c r="CQ36" s="4">
        <f t="shared" si="136"/>
        <v>5.36</v>
      </c>
      <c r="CR36" s="4">
        <f t="shared" si="137"/>
        <v>6.04</v>
      </c>
      <c r="CS36" s="4">
        <f t="shared" si="138"/>
        <v>4.2</v>
      </c>
      <c r="CT36" s="4">
        <f t="shared" si="139"/>
        <v>15.600000000000001</v>
      </c>
      <c r="CU36" s="4">
        <v>4.16</v>
      </c>
      <c r="CV36" s="4">
        <v>1.4849999999999999</v>
      </c>
      <c r="CW36" s="4">
        <v>1.4649999999999999</v>
      </c>
      <c r="CX36" s="4">
        <v>1.4949999999999999</v>
      </c>
      <c r="CY36" s="4">
        <v>1.25</v>
      </c>
      <c r="CZ36" s="4">
        <v>1.2</v>
      </c>
      <c r="DA36" s="4">
        <v>1</v>
      </c>
      <c r="DB36" s="5">
        <f t="shared" si="140"/>
        <v>22.58</v>
      </c>
      <c r="DC36" s="5">
        <f t="shared" si="141"/>
        <v>28.439999999999998</v>
      </c>
      <c r="DD36" s="5">
        <f t="shared" si="142"/>
        <v>34.419999999999995</v>
      </c>
      <c r="DE36" s="5">
        <f t="shared" si="143"/>
        <v>39.419999999999995</v>
      </c>
      <c r="DF36" s="5">
        <f t="shared" si="144"/>
        <v>44.219999999999992</v>
      </c>
      <c r="DG36" s="4">
        <f t="shared" si="145"/>
        <v>5.9799999999999995</v>
      </c>
      <c r="DH36" s="4">
        <f t="shared" si="146"/>
        <v>5</v>
      </c>
      <c r="DI36" s="4">
        <f t="shared" si="147"/>
        <v>4.8</v>
      </c>
      <c r="DJ36" s="4">
        <f t="shared" si="148"/>
        <v>15.780000000000001</v>
      </c>
      <c r="DK36" s="4">
        <f t="shared" si="119"/>
        <v>43.32</v>
      </c>
      <c r="DL36" s="4">
        <f t="shared" si="120"/>
        <v>20.82</v>
      </c>
      <c r="DM36" s="4">
        <f t="shared" si="121"/>
        <v>12.99</v>
      </c>
      <c r="DN36" s="4">
        <f t="shared" si="122"/>
        <v>17.009999999999998</v>
      </c>
      <c r="DO36" s="4">
        <f t="shared" si="123"/>
        <v>16.560000000000002</v>
      </c>
      <c r="DP36" s="4">
        <f t="shared" si="124"/>
        <v>13.5</v>
      </c>
      <c r="DQ36" s="4">
        <f t="shared" si="203"/>
        <v>11.1</v>
      </c>
      <c r="DR36" s="4">
        <v>0.3431705060832877</v>
      </c>
      <c r="DS36" s="4">
        <v>0.3492647189094919</v>
      </c>
      <c r="DT36" s="4">
        <v>0.34567895455249281</v>
      </c>
      <c r="DU36" s="4">
        <v>0.33519600987924181</v>
      </c>
      <c r="DV36" s="4">
        <v>0.33508700588365903</v>
      </c>
      <c r="DW36" s="4">
        <v>0.35122524164278995</v>
      </c>
      <c r="DX36" s="4">
        <v>0.36219280582294106</v>
      </c>
      <c r="DY36" s="4">
        <f t="shared" si="171"/>
        <v>0.81319610381909124</v>
      </c>
      <c r="DZ36" s="4">
        <f t="shared" si="172"/>
        <v>0.38024648826540869</v>
      </c>
      <c r="EA36" s="4">
        <f t="shared" si="173"/>
        <v>0.1646489090309308</v>
      </c>
      <c r="EB36" s="4">
        <f t="shared" si="174"/>
        <v>0.48619378666558577</v>
      </c>
      <c r="EC36" s="4">
        <f t="shared" si="175"/>
        <v>0.54987886575604172</v>
      </c>
      <c r="ED36" s="4">
        <f t="shared" si="176"/>
        <v>0.17607734595738053</v>
      </c>
      <c r="EE36" s="4">
        <f t="shared" si="177"/>
        <v>3.0984914278957765E-2</v>
      </c>
      <c r="EF36" s="4">
        <f t="shared" si="178"/>
        <v>1.1055215006168038</v>
      </c>
      <c r="EG36" s="4">
        <f t="shared" si="179"/>
        <v>0.28446651641014198</v>
      </c>
      <c r="EH36" s="4">
        <f t="shared" si="180"/>
        <v>0.34458664532901939</v>
      </c>
      <c r="EI36" s="4">
        <f t="shared" si="181"/>
        <v>0.54243262019779903</v>
      </c>
      <c r="EJ36" s="4">
        <f t="shared" si="182"/>
        <v>0.45519773655301471</v>
      </c>
      <c r="EK36" s="4">
        <f t="shared" si="183"/>
        <v>0.20123125252272059</v>
      </c>
      <c r="EL36" s="4">
        <f t="shared" si="204"/>
        <v>3.6452840328185604E-2</v>
      </c>
      <c r="EM36" s="4">
        <f t="shared" si="187"/>
        <v>9.4294538940061599E-3</v>
      </c>
      <c r="EN36" s="4">
        <f t="shared" si="188"/>
        <v>4.4091661440794142E-3</v>
      </c>
      <c r="EO36" s="4">
        <f t="shared" si="189"/>
        <v>1.9091942141805517E-3</v>
      </c>
      <c r="EP36" s="4">
        <f t="shared" si="190"/>
        <v>5.637683055027664E-3</v>
      </c>
      <c r="EQ36" s="4">
        <f t="shared" si="191"/>
        <v>6.3761464025515035E-3</v>
      </c>
      <c r="ER36" s="4">
        <f t="shared" si="192"/>
        <v>2.0417131952386422E-3</v>
      </c>
      <c r="ES36" s="4">
        <f t="shared" si="205"/>
        <v>3.5928703941277552E-4</v>
      </c>
      <c r="ET36" s="4">
        <f t="shared" si="196"/>
        <v>1.2819126862439745E-2</v>
      </c>
      <c r="EU36" s="4">
        <f t="shared" si="197"/>
        <v>3.2985449490971932E-3</v>
      </c>
      <c r="EV36" s="4">
        <f t="shared" si="198"/>
        <v>3.9956707482492965E-3</v>
      </c>
      <c r="EW36" s="4">
        <f t="shared" si="199"/>
        <v>6.289803109900266E-3</v>
      </c>
      <c r="EX36" s="4">
        <f t="shared" si="200"/>
        <v>5.2782668895293905E-3</v>
      </c>
      <c r="EY36" s="4">
        <f t="shared" si="201"/>
        <v>2.3333865088441623E-3</v>
      </c>
      <c r="EZ36" s="4">
        <f t="shared" si="206"/>
        <v>4.2269063460326532E-4</v>
      </c>
      <c r="FA36" s="4">
        <f t="shared" si="185"/>
        <v>6.4600133647160024E-2</v>
      </c>
      <c r="FB36" s="4">
        <v>4.3335706349406061E-2</v>
      </c>
      <c r="FC36" s="4">
        <f t="shared" si="47"/>
        <v>433.35706349406064</v>
      </c>
      <c r="FD36" s="4">
        <v>0.36617819728570528</v>
      </c>
      <c r="FE36" s="18">
        <v>18.3</v>
      </c>
      <c r="FF36" s="11">
        <v>19.7</v>
      </c>
      <c r="FG36" s="18">
        <v>13.6</v>
      </c>
      <c r="FH36" s="11">
        <v>9.6</v>
      </c>
      <c r="FI36" s="19">
        <v>6.9</v>
      </c>
      <c r="FJ36" s="11">
        <v>9.8000000000000007</v>
      </c>
      <c r="FK36" s="20">
        <v>10.1</v>
      </c>
      <c r="FL36" s="20">
        <v>7</v>
      </c>
      <c r="FM36" s="20">
        <v>11.3</v>
      </c>
      <c r="FN36" s="10">
        <v>6</v>
      </c>
      <c r="FO36" s="10">
        <v>8.1</v>
      </c>
      <c r="FP36" s="20">
        <v>14.4</v>
      </c>
      <c r="FQ36" s="10">
        <v>11.2</v>
      </c>
      <c r="FR36" s="20">
        <v>9.6999999999999993</v>
      </c>
      <c r="FS36" s="10">
        <v>5.0999999999999996</v>
      </c>
      <c r="FT36" s="10">
        <v>6.5</v>
      </c>
      <c r="FU36" s="10">
        <v>7</v>
      </c>
      <c r="FV36" s="10">
        <v>8.9</v>
      </c>
      <c r="FW36" s="10">
        <v>8.9</v>
      </c>
      <c r="FX36" s="10">
        <v>9.1999999999999993</v>
      </c>
      <c r="FY36" s="10">
        <v>8.4</v>
      </c>
      <c r="FZ36" s="10">
        <v>22.9</v>
      </c>
      <c r="GA36" s="18">
        <v>28.2</v>
      </c>
      <c r="GB36" s="18">
        <v>26.8</v>
      </c>
      <c r="GC36" s="18">
        <v>26.7</v>
      </c>
      <c r="GD36" s="18">
        <v>26.4</v>
      </c>
      <c r="GE36" s="18">
        <v>24.3</v>
      </c>
      <c r="GF36" s="21">
        <v>31.1</v>
      </c>
      <c r="GG36" s="21">
        <v>28.1</v>
      </c>
      <c r="GH36" s="21">
        <v>30.8</v>
      </c>
      <c r="GI36" s="21">
        <v>32.200000000000003</v>
      </c>
      <c r="GJ36" s="21">
        <v>27</v>
      </c>
      <c r="GK36" s="20">
        <v>48.5</v>
      </c>
      <c r="GL36" s="20">
        <v>29</v>
      </c>
      <c r="GM36" s="20">
        <v>52</v>
      </c>
      <c r="GN36" s="20">
        <v>51</v>
      </c>
      <c r="GO36" s="20">
        <v>67.5</v>
      </c>
      <c r="GP36" s="20">
        <v>54</v>
      </c>
      <c r="GQ36" s="20">
        <v>79.5</v>
      </c>
      <c r="GR36" s="20">
        <v>71</v>
      </c>
      <c r="GS36" s="20">
        <v>83.5</v>
      </c>
      <c r="GT36" s="20">
        <v>75.5</v>
      </c>
      <c r="GU36" s="20">
        <v>82</v>
      </c>
      <c r="GV36" s="20">
        <v>84.5</v>
      </c>
      <c r="GW36" s="20">
        <v>87.5</v>
      </c>
      <c r="GX36" s="20">
        <v>92</v>
      </c>
      <c r="GY36" s="22">
        <v>5636.2459546925566</v>
      </c>
      <c r="GZ36" s="22">
        <v>15297.83251231527</v>
      </c>
      <c r="HA36" s="22">
        <v>14450.000000000002</v>
      </c>
      <c r="HB36" s="22">
        <v>11174.148296593186</v>
      </c>
      <c r="HC36" s="22">
        <v>4652.221125370188</v>
      </c>
      <c r="HD36" s="22">
        <v>2271.1350293542073</v>
      </c>
      <c r="HE36" s="22">
        <v>892.79368213228031</v>
      </c>
      <c r="HF36" s="22">
        <v>26.739562624254475</v>
      </c>
      <c r="HG36" s="22">
        <v>72.818455366098306</v>
      </c>
      <c r="HH36" s="10">
        <v>6.0932000000000004</v>
      </c>
      <c r="HI36" s="10">
        <v>5.55</v>
      </c>
      <c r="HJ36" s="4">
        <v>5.31</v>
      </c>
      <c r="HK36" s="10">
        <v>4.6220999999999997</v>
      </c>
      <c r="HL36" s="10">
        <v>3.3454999999999999</v>
      </c>
      <c r="HM36" s="10">
        <v>6.0932000000000004</v>
      </c>
      <c r="HN36" s="10">
        <v>5.55</v>
      </c>
      <c r="HO36" s="10">
        <v>5.1139000000000001</v>
      </c>
      <c r="HP36" s="10">
        <v>4.1071999999999997</v>
      </c>
      <c r="HQ36" s="10">
        <v>4.5228999999999999</v>
      </c>
      <c r="HR36" s="10">
        <v>3.7370999999999999</v>
      </c>
      <c r="HS36" s="10">
        <v>3.6850999999999998</v>
      </c>
      <c r="HT36" s="10">
        <v>3.4821</v>
      </c>
      <c r="HU36" s="10">
        <v>3.3454999999999999</v>
      </c>
      <c r="HV36" s="18">
        <v>325.60000000000002</v>
      </c>
      <c r="HW36" s="18">
        <v>72.09</v>
      </c>
      <c r="HX36" s="17">
        <f t="shared" si="48"/>
        <v>253.51000000000002</v>
      </c>
      <c r="HY36" s="11">
        <v>12</v>
      </c>
      <c r="HZ36" s="11">
        <v>378.5</v>
      </c>
      <c r="IA36" s="11">
        <v>32.880000000000003</v>
      </c>
      <c r="IB36" s="20">
        <f t="shared" si="49"/>
        <v>345.62</v>
      </c>
      <c r="IC36" s="23">
        <v>106</v>
      </c>
      <c r="ID36" s="11">
        <v>375.4</v>
      </c>
      <c r="IE36" s="11">
        <v>32.880000000000003</v>
      </c>
      <c r="IF36" s="10">
        <f t="shared" si="50"/>
        <v>342.52</v>
      </c>
      <c r="IG36" s="11">
        <v>167</v>
      </c>
      <c r="IH36" s="11">
        <v>32.880000000000003</v>
      </c>
      <c r="II36" s="10">
        <f t="shared" si="51"/>
        <v>134.12</v>
      </c>
      <c r="IJ36" s="9">
        <v>236.8</v>
      </c>
      <c r="IK36" s="11">
        <v>32.880000000000003</v>
      </c>
      <c r="IL36" s="10">
        <f t="shared" si="52"/>
        <v>203.92000000000002</v>
      </c>
      <c r="IM36" s="24">
        <v>105.1</v>
      </c>
      <c r="IN36" s="24">
        <v>6.91</v>
      </c>
      <c r="IO36" s="18">
        <v>133.69999999999999</v>
      </c>
      <c r="IP36" s="24">
        <v>32.880000000000003</v>
      </c>
      <c r="IQ36" s="20">
        <f t="shared" si="153"/>
        <v>98.19</v>
      </c>
      <c r="IR36" s="20">
        <f t="shared" si="154"/>
        <v>100.82</v>
      </c>
      <c r="IS36" s="17">
        <f t="shared" si="55"/>
        <v>988.43137254901944</v>
      </c>
      <c r="IT36" s="17">
        <f t="shared" si="56"/>
        <v>882.52801120448157</v>
      </c>
      <c r="IU36" s="22">
        <f t="shared" si="214"/>
        <v>2485.3921568627452</v>
      </c>
      <c r="IV36" s="17">
        <f t="shared" si="215"/>
        <v>3388.4313725490197</v>
      </c>
      <c r="IW36" s="17">
        <f t="shared" si="216"/>
        <v>1314.9019607843138</v>
      </c>
      <c r="IX36" s="17">
        <f t="shared" si="57"/>
        <v>1999.2156862745101</v>
      </c>
      <c r="IY36" s="22">
        <f t="shared" si="217"/>
        <v>3358.0392156862745</v>
      </c>
      <c r="IZ36" s="17">
        <f t="shared" si="58"/>
        <v>9187.9411764705892</v>
      </c>
      <c r="JA36" s="17">
        <f t="shared" si="59"/>
        <v>962.64705882352939</v>
      </c>
      <c r="JB36" s="18">
        <v>79</v>
      </c>
      <c r="JC36" s="19">
        <v>2.821817221892966</v>
      </c>
      <c r="JD36" s="4">
        <v>3.02</v>
      </c>
      <c r="JE36" s="4">
        <f t="shared" si="218"/>
        <v>75.058843137254911</v>
      </c>
      <c r="JF36" s="28">
        <v>0.2455071031908779</v>
      </c>
      <c r="JG36" s="4">
        <v>0.77</v>
      </c>
      <c r="JH36" s="4">
        <f t="shared" si="219"/>
        <v>26.090921568627451</v>
      </c>
      <c r="JI36" s="28">
        <v>0.24797295255119178</v>
      </c>
      <c r="JJ36" s="4">
        <v>1.26</v>
      </c>
      <c r="JK36" s="4">
        <f t="shared" si="220"/>
        <v>16.567764705882354</v>
      </c>
      <c r="JL36" s="28">
        <v>0.24478231408944273</v>
      </c>
      <c r="JM36" s="4">
        <v>3.96</v>
      </c>
      <c r="JN36" s="4">
        <f t="shared" si="221"/>
        <v>38.120823529411759</v>
      </c>
      <c r="JO36" s="28">
        <v>0.24453542000815284</v>
      </c>
      <c r="JP36" s="17">
        <f t="shared" si="60"/>
        <v>155.83835294117648</v>
      </c>
      <c r="JQ36" s="17">
        <f t="shared" si="61"/>
        <v>139.14138655462185</v>
      </c>
      <c r="JR36" s="20">
        <v>19.2</v>
      </c>
      <c r="JS36" s="5">
        <v>131.971676</v>
      </c>
      <c r="JT36" s="17">
        <v>3.82</v>
      </c>
      <c r="JU36" s="17">
        <f t="shared" si="62"/>
        <v>3.3099999999999996</v>
      </c>
      <c r="JV36" s="4">
        <f t="shared" si="112"/>
        <v>2406.4635052936032</v>
      </c>
      <c r="JW36" s="10">
        <v>1.2</v>
      </c>
      <c r="JX36" s="4">
        <f t="shared" si="114"/>
        <v>0.36253776435045321</v>
      </c>
      <c r="JY36" s="4">
        <f t="shared" si="63"/>
        <v>872.43389920009793</v>
      </c>
      <c r="JZ36" s="4">
        <f t="shared" si="64"/>
        <v>977.1259671041098</v>
      </c>
      <c r="KA36" s="10">
        <v>1.51</v>
      </c>
      <c r="KB36" s="4">
        <f t="shared" si="222"/>
        <v>0.45619335347432027</v>
      </c>
      <c r="KC36" s="4">
        <f t="shared" si="223"/>
        <v>1097.8126564934566</v>
      </c>
      <c r="KD36" s="4">
        <f t="shared" si="65"/>
        <v>1229.5501752726716</v>
      </c>
      <c r="KE36" s="4">
        <v>2.6</v>
      </c>
      <c r="KF36" s="4">
        <v>50.4</v>
      </c>
      <c r="KG36" s="4">
        <f t="shared" si="66"/>
        <v>485</v>
      </c>
      <c r="KH36" s="4">
        <v>3.8432944992118552</v>
      </c>
      <c r="KI36" s="4">
        <f t="shared" si="67"/>
        <v>4.1391160759626748</v>
      </c>
      <c r="KJ36" s="4">
        <f t="shared" si="224"/>
        <v>50.89250896673839</v>
      </c>
      <c r="KK36" s="28">
        <v>0.25385882424421236</v>
      </c>
      <c r="KL36" s="4">
        <v>4.1399999999999997</v>
      </c>
      <c r="KM36" s="4">
        <v>0.278559243153846</v>
      </c>
      <c r="KN36" s="4">
        <v>0.444587468897436</v>
      </c>
      <c r="KO36" s="4">
        <v>0.25441624099999999</v>
      </c>
      <c r="KP36" s="4">
        <v>0.36601981941025602</v>
      </c>
      <c r="KQ36" s="4">
        <v>0.547363900435897</v>
      </c>
      <c r="KR36" s="4">
        <v>0.48178979428205099</v>
      </c>
      <c r="KS36" s="4">
        <v>0.372954946564102</v>
      </c>
      <c r="KT36" s="4">
        <v>0.548237648589744</v>
      </c>
      <c r="KU36" s="4">
        <v>0.50012019228205096</v>
      </c>
      <c r="KV36" s="4">
        <v>0.27937692307692302</v>
      </c>
      <c r="KW36" s="4">
        <v>0.44783333333333297</v>
      </c>
      <c r="KX36" s="4">
        <v>0.27435897435897399</v>
      </c>
      <c r="KY36" s="4">
        <v>26.2176923076923</v>
      </c>
      <c r="KZ36" s="4">
        <v>23.557948717948701</v>
      </c>
      <c r="LA36" s="4">
        <v>16.3984615384615</v>
      </c>
      <c r="LB36" s="4">
        <v>33.4282051282051</v>
      </c>
      <c r="LC36" s="4">
        <v>33.332307692307701</v>
      </c>
      <c r="LD36" s="4">
        <v>26.443589743589801</v>
      </c>
      <c r="LE36" s="4">
        <v>26.191538461538499</v>
      </c>
      <c r="LF36" s="4">
        <v>0.18983346923076899</v>
      </c>
      <c r="LG36" s="4">
        <v>0.1770158</v>
      </c>
      <c r="LH36" s="4">
        <v>53.4051282051282</v>
      </c>
      <c r="LI36" s="4">
        <v>49.388205128205101</v>
      </c>
      <c r="LJ36" s="4">
        <v>53</v>
      </c>
      <c r="LK36" s="4">
        <f t="shared" si="68"/>
        <v>-0.40512820512820014</v>
      </c>
      <c r="LL36" s="4">
        <f t="shared" si="69"/>
        <v>3.6117948717948991</v>
      </c>
      <c r="LM36" s="4">
        <v>1757.58766666667</v>
      </c>
      <c r="LN36" s="4">
        <v>1666.4234615384601</v>
      </c>
      <c r="LO36" s="4">
        <v>0.19023561508717901</v>
      </c>
      <c r="LP36" s="4">
        <v>0.197252852771795</v>
      </c>
      <c r="LQ36" s="4">
        <v>0.14565277280769201</v>
      </c>
      <c r="LR36" s="4">
        <v>0.13633166385128201</v>
      </c>
      <c r="LS36" s="4">
        <v>0.100755423846154</v>
      </c>
      <c r="LT36" s="4">
        <v>0.102306056002564</v>
      </c>
      <c r="LU36" s="4">
        <v>5.5153409602564103E-2</v>
      </c>
      <c r="LV36" s="4">
        <v>3.99243258666667E-2</v>
      </c>
      <c r="LW36" s="4">
        <v>4.5859202907692298E-2</v>
      </c>
      <c r="LX36" s="4">
        <v>6.2665543741025606E-2</v>
      </c>
      <c r="LY36" s="4">
        <v>0.33291577075640999</v>
      </c>
      <c r="LZ36" s="4">
        <v>0.36397686039999999</v>
      </c>
      <c r="MA36" s="4">
        <v>0.32487057634359001</v>
      </c>
      <c r="MB36" s="4">
        <v>0.32413271425128198</v>
      </c>
      <c r="MC36" s="4">
        <v>0.15234807665897401</v>
      </c>
      <c r="MD36" s="4">
        <v>0.17983639664359</v>
      </c>
      <c r="ME36" s="4">
        <v>0.47015108568974401</v>
      </c>
      <c r="MF36" s="4">
        <v>0.49445088821794903</v>
      </c>
      <c r="MG36" s="4">
        <v>0.45680269189230799</v>
      </c>
      <c r="MH36" s="4">
        <v>0.82456638817435901</v>
      </c>
      <c r="MI36" s="4">
        <v>0.47983699044102601</v>
      </c>
      <c r="MJ36" s="4">
        <v>0.85332243204615399</v>
      </c>
      <c r="MK36" s="4">
        <v>0.27236221440256397</v>
      </c>
      <c r="ML36" s="4">
        <v>0.33241332518205102</v>
      </c>
      <c r="MM36" s="4">
        <v>0.23952004776410299</v>
      </c>
      <c r="MN36" s="4">
        <v>0.29728195077948699</v>
      </c>
      <c r="MO36" s="4">
        <v>-0.104273682846154</v>
      </c>
      <c r="MP36" s="4">
        <v>-7.6036152482051297E-2</v>
      </c>
      <c r="MQ36" s="4">
        <v>0.47983699044102601</v>
      </c>
      <c r="MR36" s="4">
        <v>0.85332243204615399</v>
      </c>
      <c r="MS36" s="4">
        <v>0.101524081164103</v>
      </c>
      <c r="MT36" s="4">
        <v>9.7476473356410298E-2</v>
      </c>
      <c r="MU36" s="4">
        <v>5.90302759794872E-2</v>
      </c>
      <c r="MV36" s="4">
        <v>5.3413849833333298E-2</v>
      </c>
      <c r="MW36" s="4">
        <v>4.2754866389743601E-2</v>
      </c>
      <c r="MX36" s="4">
        <v>4.4295368176923103E-2</v>
      </c>
      <c r="MY36" s="4">
        <v>0.41994404515384598</v>
      </c>
      <c r="MZ36" s="4">
        <v>0.45398579570256398</v>
      </c>
      <c r="NA36" s="4">
        <v>0.44221188661025601</v>
      </c>
      <c r="NB36" s="4">
        <v>0.47622832492307698</v>
      </c>
      <c r="NC36" s="4">
        <v>-0.11142657069230801</v>
      </c>
      <c r="ND36" s="4">
        <v>-0.10137312474359</v>
      </c>
      <c r="NE36" s="4">
        <v>0.44221188661025601</v>
      </c>
      <c r="NF36" s="4">
        <v>0.47622832492307698</v>
      </c>
      <c r="NG36" s="4">
        <v>0.28154269064516102</v>
      </c>
      <c r="NH36" s="4">
        <v>0.44892749396774201</v>
      </c>
      <c r="NI36" s="4">
        <v>0.256798651612903</v>
      </c>
      <c r="NJ36" s="4">
        <v>0.37080495674193498</v>
      </c>
      <c r="NK36" s="4">
        <v>0.53410090296774204</v>
      </c>
      <c r="NL36" s="4">
        <v>0.47372716674193499</v>
      </c>
      <c r="NM36" s="4">
        <v>0.37533903887096798</v>
      </c>
      <c r="NN36" s="4">
        <v>0.55587715412903205</v>
      </c>
      <c r="NO36" s="4">
        <v>0.50645505196774199</v>
      </c>
      <c r="NP36" s="4">
        <v>0.27521273493548398</v>
      </c>
      <c r="NQ36" s="4">
        <v>0.44261935483871001</v>
      </c>
      <c r="NR36" s="4">
        <v>0.27268945219354801</v>
      </c>
      <c r="NS36" s="4">
        <v>35.92</v>
      </c>
      <c r="NT36" s="4">
        <v>33.432580645161302</v>
      </c>
      <c r="NU36" s="4">
        <v>8.9861290322580594</v>
      </c>
      <c r="NV36" s="4">
        <v>54.756774193548402</v>
      </c>
      <c r="NW36" s="4">
        <v>55.996129032258096</v>
      </c>
      <c r="NX36" s="4">
        <v>38.6554838709677</v>
      </c>
      <c r="NY36" s="4">
        <v>38.686774193548402</v>
      </c>
      <c r="NZ36" s="4">
        <v>0.462062603225807</v>
      </c>
      <c r="OA36" s="4">
        <v>0.45624149032258099</v>
      </c>
      <c r="OB36" s="4">
        <v>51.730967741935501</v>
      </c>
      <c r="OC36" s="4">
        <v>47.214516129032297</v>
      </c>
      <c r="OD36" s="4">
        <v>54.5</v>
      </c>
      <c r="OE36" s="4">
        <f t="shared" si="70"/>
        <v>2.7690322580644988</v>
      </c>
      <c r="OF36" s="4">
        <f t="shared" si="71"/>
        <v>7.2854838709677026</v>
      </c>
      <c r="OG36" s="4">
        <v>1719.57787096774</v>
      </c>
      <c r="OH36" s="4">
        <v>1617.04887096774</v>
      </c>
      <c r="OI36" s="4">
        <v>0.193816173806452</v>
      </c>
      <c r="OJ36" s="4">
        <v>0.17911441080967699</v>
      </c>
      <c r="OK36" s="4">
        <v>0.148626426419355</v>
      </c>
      <c r="OL36" s="4">
        <v>0.121139743964516</v>
      </c>
      <c r="OM36" s="4">
        <v>0.113337036525806</v>
      </c>
      <c r="ON36" s="4">
        <v>8.5361526290322606E-2</v>
      </c>
      <c r="OO36" s="4">
        <v>6.7162385577419395E-2</v>
      </c>
      <c r="OP36" s="4">
        <v>2.61508054806452E-2</v>
      </c>
      <c r="OQ36" s="4">
        <v>4.65379661322581E-2</v>
      </c>
      <c r="OR36" s="4">
        <v>5.9329931541935499E-2</v>
      </c>
      <c r="OS36" s="4">
        <v>0.341747796822581</v>
      </c>
      <c r="OT36" s="4">
        <v>0.34920457435483898</v>
      </c>
      <c r="OU36" s="4">
        <v>0.33764547437741899</v>
      </c>
      <c r="OV36" s="4">
        <v>0.30826969901290302</v>
      </c>
      <c r="OW36" s="4">
        <v>0.15848813055161301</v>
      </c>
      <c r="OX36" s="4">
        <v>0.18165225533870999</v>
      </c>
      <c r="OY36" s="4">
        <v>0.481216432248387</v>
      </c>
      <c r="OZ36" s="4">
        <v>0.44098320227419402</v>
      </c>
      <c r="PA36" s="4">
        <v>0.40760090910645203</v>
      </c>
      <c r="PB36" s="4">
        <v>0.61880044630645203</v>
      </c>
      <c r="PC36" s="4">
        <v>0.43295109532258103</v>
      </c>
      <c r="PD36" s="4">
        <v>0.62075452234516104</v>
      </c>
      <c r="PE36" s="4">
        <v>0.27115154067096803</v>
      </c>
      <c r="PF36" s="4">
        <v>0.31162332370000001</v>
      </c>
      <c r="PG36" s="4">
        <v>0.237983189619355</v>
      </c>
      <c r="PH36" s="4">
        <v>0.28390631900000002</v>
      </c>
      <c r="PI36" s="4">
        <v>-0.12566044241935501</v>
      </c>
      <c r="PJ36" s="4">
        <v>-4.9754326832258097E-2</v>
      </c>
      <c r="PK36" s="4">
        <v>0.43295109532258103</v>
      </c>
      <c r="PL36" s="4">
        <v>0.62075452234516104</v>
      </c>
      <c r="PM36" s="4">
        <v>0.26490099256097599</v>
      </c>
      <c r="PN36" s="4">
        <v>0.412673948829268</v>
      </c>
      <c r="PO36" s="4">
        <v>0.23910411319512201</v>
      </c>
      <c r="PP36" s="4">
        <v>0.34632140982926801</v>
      </c>
      <c r="PQ36" s="4">
        <v>0.51222021490243896</v>
      </c>
      <c r="PR36" s="4">
        <v>0.46073765617073198</v>
      </c>
      <c r="PS36" s="4">
        <v>0.34927983546341501</v>
      </c>
      <c r="PT36" s="4">
        <v>0.52468810278048805</v>
      </c>
      <c r="PU36" s="4">
        <v>0.49316086134146297</v>
      </c>
      <c r="PV36" s="4">
        <v>0.258335983512195</v>
      </c>
      <c r="PW36" s="4">
        <v>0.40224878048780499</v>
      </c>
      <c r="PX36" s="4">
        <v>0.248554111317073</v>
      </c>
      <c r="PY36" s="4">
        <v>17.315121951219499</v>
      </c>
      <c r="PZ36" s="4">
        <v>15.506097560975601</v>
      </c>
      <c r="QA36" s="4">
        <v>20.152926829268299</v>
      </c>
      <c r="QB36" s="4">
        <v>24.257560975609799</v>
      </c>
      <c r="QC36" s="4">
        <v>24.1075609756098</v>
      </c>
      <c r="QD36" s="4">
        <v>18.6851219512195</v>
      </c>
      <c r="QE36" s="4">
        <v>18.592439024390199</v>
      </c>
      <c r="QF36" s="4">
        <v>0.15189853658536601</v>
      </c>
      <c r="QG36" s="4">
        <v>0.137127529268293</v>
      </c>
      <c r="QH36" s="4">
        <v>35.878048780487802</v>
      </c>
      <c r="QI36" s="4">
        <v>35.2824390243902</v>
      </c>
      <c r="QJ36" s="4">
        <v>58</v>
      </c>
      <c r="QK36" s="4">
        <f t="shared" si="72"/>
        <v>22.121951219512198</v>
      </c>
      <c r="QL36" s="4">
        <f t="shared" si="73"/>
        <v>22.7175609756098</v>
      </c>
      <c r="QM36" s="4">
        <v>1200.1037560975601</v>
      </c>
      <c r="QN36" s="4">
        <v>1186.61946341463</v>
      </c>
      <c r="QO36" s="4">
        <v>0.20049992151951199</v>
      </c>
      <c r="QP36" s="4">
        <v>0.192241038507317</v>
      </c>
      <c r="QQ36" s="4">
        <v>0.170769127007317</v>
      </c>
      <c r="QR36" s="4">
        <v>0.14125646248780499</v>
      </c>
      <c r="QS36" s="4">
        <v>0.13188865545122</v>
      </c>
      <c r="QT36" s="4">
        <v>0.106671612241463</v>
      </c>
      <c r="QU36" s="4">
        <v>0.101503999356098</v>
      </c>
      <c r="QV36" s="4">
        <v>5.4516771841463398E-2</v>
      </c>
      <c r="QW36" s="4">
        <v>3.08273630292683E-2</v>
      </c>
      <c r="QX36" s="4">
        <v>5.2473861870731699E-2</v>
      </c>
      <c r="QY36" s="4">
        <v>0.35688225308536597</v>
      </c>
      <c r="QZ36" s="4">
        <v>0.36260717944634202</v>
      </c>
      <c r="RA36" s="4">
        <v>0.33988003061463401</v>
      </c>
      <c r="RB36" s="4">
        <v>0.31728482234390198</v>
      </c>
      <c r="RC36" s="4">
        <v>0.16847209422439</v>
      </c>
      <c r="RD36" s="4">
        <v>0.18322619669756099</v>
      </c>
      <c r="RE36" s="4">
        <v>0.50258954378292697</v>
      </c>
      <c r="RF36" s="4">
        <v>0.47915155171219498</v>
      </c>
      <c r="RG36" s="4">
        <v>0.22878319052195101</v>
      </c>
      <c r="RH36" s="4">
        <v>0.45696286570975603</v>
      </c>
      <c r="RI36" s="4">
        <v>0.25099912653902401</v>
      </c>
      <c r="RJ36" s="4">
        <v>0.47723281677317098</v>
      </c>
      <c r="RK36" s="4">
        <v>0.17504860745365899</v>
      </c>
      <c r="RL36" s="4">
        <v>0.29113018402926799</v>
      </c>
      <c r="RM36" s="4">
        <v>0.15028777336097601</v>
      </c>
      <c r="RN36" s="4">
        <v>0.25843888933902398</v>
      </c>
      <c r="RO36" s="4">
        <v>-0.18400130026829301</v>
      </c>
      <c r="RP36" s="4">
        <v>-0.102597148463415</v>
      </c>
      <c r="RQ36" s="4">
        <v>0.25099912653902401</v>
      </c>
      <c r="RR36" s="4">
        <v>0.47723281677317098</v>
      </c>
      <c r="RS36" s="4">
        <v>0.130341151180488</v>
      </c>
      <c r="RT36" s="4">
        <v>0.126161514507317</v>
      </c>
      <c r="RU36" s="4">
        <v>8.3152250717073203E-2</v>
      </c>
      <c r="RV36" s="4">
        <v>7.6387071902438999E-2</v>
      </c>
      <c r="RW36" s="4">
        <v>4.77270615609756E-2</v>
      </c>
      <c r="RX36" s="4">
        <v>5.02811012268293E-2</v>
      </c>
      <c r="RY36" s="4">
        <v>0.36637198348048799</v>
      </c>
      <c r="RZ36" s="4">
        <v>0.40019281991219502</v>
      </c>
      <c r="SA36" s="4">
        <v>0.39559977203902502</v>
      </c>
      <c r="SB36" s="4">
        <v>0.42914582346341501</v>
      </c>
      <c r="SC36" s="4">
        <v>-0.15328480568292699</v>
      </c>
      <c r="SD36" s="4">
        <v>-0.14165522295121999</v>
      </c>
      <c r="SE36" s="4">
        <v>0.39559977203902502</v>
      </c>
      <c r="SF36" s="4">
        <v>0.42914582346341501</v>
      </c>
      <c r="SG36" s="4">
        <v>0.24647657842500001</v>
      </c>
      <c r="SH36" s="4">
        <v>0.35648110319999998</v>
      </c>
      <c r="SI36" s="4">
        <v>0.21409253580000001</v>
      </c>
      <c r="SJ36" s="4">
        <v>0.30615927414999999</v>
      </c>
      <c r="SK36" s="4">
        <v>0.46089704380000002</v>
      </c>
      <c r="SL36" s="4">
        <v>0.38282289292499999</v>
      </c>
      <c r="SM36" s="4">
        <v>0.3123168871</v>
      </c>
      <c r="SN36" s="4">
        <v>0.48601492535000002</v>
      </c>
      <c r="SO36" s="4">
        <v>0.42906735759999998</v>
      </c>
      <c r="SP36" s="4">
        <v>0.24464467000000001</v>
      </c>
      <c r="SQ36" s="4">
        <v>0.36368380857499999</v>
      </c>
      <c r="SR36" s="4">
        <v>0.23590355337499999</v>
      </c>
      <c r="SS36" s="4">
        <v>22.450500000000002</v>
      </c>
      <c r="ST36" s="4">
        <v>20.43825</v>
      </c>
      <c r="SU36" s="4">
        <v>26.191749999999999</v>
      </c>
      <c r="SV36" s="4">
        <v>34.402500000000003</v>
      </c>
      <c r="SW36" s="4">
        <v>35.116250000000001</v>
      </c>
      <c r="SX36" s="4">
        <v>23.47025</v>
      </c>
      <c r="SY36" s="4">
        <v>23.5</v>
      </c>
      <c r="SZ36" s="4">
        <v>0.2996258</v>
      </c>
      <c r="TA36" s="4">
        <v>0.29107305249999998</v>
      </c>
      <c r="TB36" s="4">
        <v>56.046250000000001</v>
      </c>
      <c r="TC36" s="4">
        <v>50.173250000000003</v>
      </c>
      <c r="TD36" s="4">
        <v>62</v>
      </c>
      <c r="TE36" s="4">
        <f t="shared" si="74"/>
        <v>5.9537499999999994</v>
      </c>
      <c r="TF36" s="4">
        <f t="shared" si="75"/>
        <v>11.826749999999997</v>
      </c>
      <c r="TG36" s="4">
        <v>1817.5554500000001</v>
      </c>
      <c r="TH36" s="4">
        <v>1684.222225</v>
      </c>
      <c r="TI36" s="4">
        <v>0.21754838480749999</v>
      </c>
      <c r="TJ36" s="4">
        <v>0.2003748627775</v>
      </c>
      <c r="TK36" s="4">
        <v>0.157511659355</v>
      </c>
      <c r="TL36" s="4">
        <v>0.11059099579999999</v>
      </c>
      <c r="TM36" s="4">
        <v>0.14395522388250001</v>
      </c>
      <c r="TN36" s="4">
        <v>0.12652814266250001</v>
      </c>
      <c r="TO36" s="4">
        <v>8.2521842612499993E-2</v>
      </c>
      <c r="TP36" s="4">
        <v>3.5047609282500003E-2</v>
      </c>
      <c r="TQ36" s="4">
        <v>6.2188641492500002E-2</v>
      </c>
      <c r="TR36" s="4">
        <v>9.1865780442500003E-2</v>
      </c>
      <c r="TS36" s="4">
        <v>0.34642198127500001</v>
      </c>
      <c r="TT36" s="4">
        <v>0.36436199833499999</v>
      </c>
      <c r="TU36" s="4">
        <v>0.330271293355</v>
      </c>
      <c r="TV36" s="4">
        <v>0.30178847152499999</v>
      </c>
      <c r="TW36" s="4">
        <v>0.13937472249749999</v>
      </c>
      <c r="TX36" s="4">
        <v>0.17703796887250001</v>
      </c>
      <c r="TY36" s="4">
        <v>0.556952244145</v>
      </c>
      <c r="TZ36" s="4">
        <v>0.50595603200000006</v>
      </c>
      <c r="UA36" s="4">
        <v>0.43332984012749998</v>
      </c>
      <c r="UB36" s="4">
        <v>0.70858685172500002</v>
      </c>
      <c r="UC36" s="4">
        <v>0.46579845244000001</v>
      </c>
      <c r="UD36" s="4">
        <v>0.72754554016249995</v>
      </c>
      <c r="UE36" s="4">
        <v>0.32591079511999999</v>
      </c>
      <c r="UF36" s="4">
        <v>0.48418400778999998</v>
      </c>
      <c r="UG36" s="4">
        <v>0.28455524494500001</v>
      </c>
      <c r="UH36" s="4">
        <v>0.44251005503750002</v>
      </c>
      <c r="UI36" s="4">
        <v>-0.15204934425</v>
      </c>
      <c r="UJ36" s="4">
        <v>-6.6736849252499994E-2</v>
      </c>
      <c r="UK36" s="4">
        <v>0.46579845244000001</v>
      </c>
      <c r="UL36" s="4">
        <v>0.72754554016249995</v>
      </c>
      <c r="UM36" s="4">
        <v>0.15313275777749999</v>
      </c>
      <c r="UN36" s="4">
        <v>0.14514203174000001</v>
      </c>
      <c r="UO36" s="4">
        <v>9.7681393117500001E-2</v>
      </c>
      <c r="UP36" s="4">
        <v>8.6614797382499997E-2</v>
      </c>
      <c r="UQ36" s="4">
        <v>5.6358818565000003E-2</v>
      </c>
      <c r="UR36" s="4">
        <v>5.9332566087499997E-2</v>
      </c>
      <c r="US36" s="4">
        <v>0.36836063853250001</v>
      </c>
      <c r="UT36" s="4">
        <v>0.40935834060749998</v>
      </c>
      <c r="UU36" s="4">
        <v>0.40200805813250001</v>
      </c>
      <c r="UV36" s="4">
        <v>0.44325342339750001</v>
      </c>
      <c r="UW36" s="4">
        <v>-0.17746085154999999</v>
      </c>
      <c r="UX36" s="4">
        <v>-0.15895657469999999</v>
      </c>
      <c r="UY36" s="4">
        <v>0.40200805813250001</v>
      </c>
      <c r="UZ36" s="4">
        <v>0.44325342339750001</v>
      </c>
      <c r="VA36" s="4">
        <v>0.21967821485365899</v>
      </c>
      <c r="VB36" s="4">
        <v>0.31631441753658501</v>
      </c>
      <c r="VC36" s="4">
        <v>0.195488296682927</v>
      </c>
      <c r="VD36" s="4">
        <v>0.27161994900000003</v>
      </c>
      <c r="VE36" s="4">
        <v>0.45287504568292702</v>
      </c>
      <c r="VF36" s="4">
        <v>0.38543869782926798</v>
      </c>
      <c r="VG36" s="4">
        <v>0.27653809604878099</v>
      </c>
      <c r="VH36" s="4">
        <v>0.49559455680487802</v>
      </c>
      <c r="VI36" s="4">
        <v>0.42155093104878</v>
      </c>
      <c r="VJ36" s="4">
        <v>0.214985032170732</v>
      </c>
      <c r="VK36" s="4">
        <v>0.30954857302438998</v>
      </c>
      <c r="VL36" s="4">
        <v>0.21029161197561</v>
      </c>
      <c r="VM36" s="4">
        <v>32.659999999999997</v>
      </c>
      <c r="VN36" s="4">
        <v>31.624146341463401</v>
      </c>
      <c r="VO36" s="4">
        <v>14.476585365853699</v>
      </c>
      <c r="VP36" s="4">
        <v>38.353658536585399</v>
      </c>
      <c r="VQ36" s="4">
        <v>39.6965853658537</v>
      </c>
      <c r="VR36" s="4">
        <v>34.269024390243899</v>
      </c>
      <c r="VS36" s="4">
        <v>34.333902439024399</v>
      </c>
      <c r="VT36" s="4">
        <v>0.111873428780488</v>
      </c>
      <c r="VU36" s="4">
        <v>0.13448764073170699</v>
      </c>
      <c r="VV36" s="4">
        <v>56.597804878048798</v>
      </c>
      <c r="VW36" s="4">
        <v>48.972439024390198</v>
      </c>
      <c r="VX36" s="4">
        <v>68.099999999999994</v>
      </c>
      <c r="VY36" s="4">
        <f t="shared" si="76"/>
        <v>11.502195121951196</v>
      </c>
      <c r="VZ36" s="4">
        <f t="shared" si="77"/>
        <v>19.127560975609796</v>
      </c>
      <c r="WA36" s="4">
        <f t="shared" si="78"/>
        <v>15.314878048780496</v>
      </c>
      <c r="WB36" s="4">
        <v>1830.0781219512201</v>
      </c>
      <c r="WC36" s="4">
        <v>1656.9698536585399</v>
      </c>
      <c r="WD36" s="4">
        <v>0.28357981813414601</v>
      </c>
      <c r="WE36" s="4">
        <v>0.247448709109756</v>
      </c>
      <c r="WF36" s="4">
        <v>0.20781376971951199</v>
      </c>
      <c r="WG36" s="4">
        <v>0.17248704700731701</v>
      </c>
      <c r="WH36" s="4">
        <v>0.231145003736585</v>
      </c>
      <c r="WI36" s="4">
        <v>0.174928484153659</v>
      </c>
      <c r="WJ36" s="4">
        <f t="shared" si="79"/>
        <v>0.203036743945122</v>
      </c>
      <c r="WK36" s="4">
        <v>0.15347961897560999</v>
      </c>
      <c r="WL36" s="4">
        <v>9.7847696453658498E-2</v>
      </c>
      <c r="WM36" s="4">
        <v>8.0604256531707302E-2</v>
      </c>
      <c r="WN36" s="4">
        <v>7.8646047760975599E-2</v>
      </c>
      <c r="WO36" s="4">
        <v>0.403994346580488</v>
      </c>
      <c r="WP36" s="4">
        <v>0.39428938555609799</v>
      </c>
      <c r="WQ36" s="4">
        <v>0.394684616429268</v>
      </c>
      <c r="WR36" s="4">
        <v>0.34400819990975601</v>
      </c>
      <c r="WS36" s="4">
        <v>0.13599203676097599</v>
      </c>
      <c r="WT36" s="4">
        <v>0.16289544758048799</v>
      </c>
      <c r="WU36" s="4">
        <v>0.79503878032195097</v>
      </c>
      <c r="WV36" s="4">
        <v>0.66989348945121996</v>
      </c>
      <c r="WW36" s="4">
        <v>0.35109557997317098</v>
      </c>
      <c r="WX36" s="4">
        <v>0.42507201654146298</v>
      </c>
      <c r="WY36" s="4">
        <v>0.39903703961951198</v>
      </c>
      <c r="WZ36" s="4">
        <v>0.45954588234146299</v>
      </c>
      <c r="XA36" s="4">
        <v>0.33700095986341499</v>
      </c>
      <c r="XB36" s="4">
        <v>0.34554363358780499</v>
      </c>
      <c r="XC36" s="4">
        <v>0.284008592146341</v>
      </c>
      <c r="XD36" s="4">
        <v>0.301034271604878</v>
      </c>
      <c r="XE36" s="4">
        <v>-0.26522456763414598</v>
      </c>
      <c r="XF36" s="4">
        <v>-0.17655852948780501</v>
      </c>
      <c r="XG36" s="4">
        <v>0.39903703961951198</v>
      </c>
      <c r="XH36" s="4">
        <v>0.45954588234146299</v>
      </c>
      <c r="XI36" s="4">
        <v>0.26422255283414597</v>
      </c>
      <c r="XJ36" s="4">
        <v>0.232583085287805</v>
      </c>
      <c r="XK36" s="4">
        <v>0.17400400245365899</v>
      </c>
      <c r="XL36" s="4">
        <v>0.14081834028536599</v>
      </c>
      <c r="XM36" s="4">
        <v>9.4968797375609801E-2</v>
      </c>
      <c r="XN36" s="4">
        <v>9.5256243985365904E-2</v>
      </c>
      <c r="XO36" s="4">
        <v>0.36035336688292702</v>
      </c>
      <c r="XP36" s="4">
        <v>0.41190133260487799</v>
      </c>
      <c r="XQ36" s="4">
        <v>0.41632764693658503</v>
      </c>
      <c r="XR36" s="4">
        <v>0.46419787591463402</v>
      </c>
      <c r="XS36" s="4">
        <v>-0.29488648526829297</v>
      </c>
      <c r="XT36" s="4">
        <v>-0.245321493926829</v>
      </c>
      <c r="XU36" s="4">
        <v>0.41632764693658503</v>
      </c>
      <c r="XV36" s="4">
        <v>0.46419787591463402</v>
      </c>
      <c r="XW36" s="4">
        <v>0.17663311348837199</v>
      </c>
      <c r="XX36" s="4">
        <v>0.217615584162791</v>
      </c>
      <c r="XY36" s="4">
        <v>0.15573566653488399</v>
      </c>
      <c r="XZ36" s="4">
        <v>0.197959325488372</v>
      </c>
      <c r="YA36" s="4">
        <v>0.44970279416279102</v>
      </c>
      <c r="YB36" s="4">
        <v>0.34397058483720899</v>
      </c>
      <c r="YC36" s="4">
        <v>0.198535230837209</v>
      </c>
      <c r="YD36" s="4">
        <v>0.48500278174418598</v>
      </c>
      <c r="YE36" s="4">
        <v>0.37122569579069797</v>
      </c>
      <c r="YF36" s="4">
        <v>0.166575558186046</v>
      </c>
      <c r="YG36" s="4">
        <v>0.19902274874418599</v>
      </c>
      <c r="YH36" s="4">
        <v>0.15908572730232601</v>
      </c>
      <c r="YI36" s="4">
        <v>0.130581395348837</v>
      </c>
      <c r="YJ36" s="4">
        <v>0.17832558139534899</v>
      </c>
      <c r="YK36" s="4">
        <v>7.2116279069767406E-2</v>
      </c>
      <c r="YL36" s="4">
        <v>0.14246511627906999</v>
      </c>
      <c r="YM36" s="4">
        <v>0.19893023255813999</v>
      </c>
      <c r="YN36" s="4">
        <v>6.9023255813953494E-2</v>
      </c>
      <c r="YO36" s="4">
        <v>0.13083720930232601</v>
      </c>
      <c r="YP36" s="4">
        <v>0.178511627906977</v>
      </c>
      <c r="YQ36" s="4">
        <v>7.2720930232558198E-2</v>
      </c>
      <c r="YR36" s="4">
        <v>0.14437209302325599</v>
      </c>
      <c r="YS36" s="4">
        <v>0.19872093023255799</v>
      </c>
      <c r="YT36" s="4">
        <v>6.7651162790697703E-2</v>
      </c>
      <c r="YU36" s="4">
        <v>32.590000000000003</v>
      </c>
      <c r="YV36" s="4">
        <v>30.994651162790699</v>
      </c>
      <c r="YW36" s="4">
        <v>15.798139534883701</v>
      </c>
      <c r="YX36" s="4">
        <v>32.515813953488397</v>
      </c>
      <c r="YY36" s="4">
        <v>34.7306976744186</v>
      </c>
      <c r="YZ36" s="4">
        <v>33.746976744186</v>
      </c>
      <c r="ZA36" s="4">
        <v>33.76</v>
      </c>
      <c r="ZB36" s="4">
        <v>-2.9506871720930201E-2</v>
      </c>
      <c r="ZC36" s="4">
        <v>2.65301993488372E-2</v>
      </c>
      <c r="ZD36" s="4">
        <v>57.986976744186002</v>
      </c>
      <c r="ZE36" s="4">
        <v>51.829069767441901</v>
      </c>
      <c r="ZF36" s="4">
        <v>80.900000000000006</v>
      </c>
      <c r="ZG36" s="4">
        <f t="shared" si="80"/>
        <v>22.913023255814004</v>
      </c>
      <c r="ZH36" s="4">
        <f t="shared" si="81"/>
        <v>29.070930232558105</v>
      </c>
      <c r="ZI36" s="4">
        <v>1861.6112093023301</v>
      </c>
      <c r="ZJ36" s="4">
        <v>1721.8058372093001</v>
      </c>
      <c r="ZK36" s="4">
        <v>0.41765387268139498</v>
      </c>
      <c r="ZL36" s="4">
        <v>0.38473262122325602</v>
      </c>
      <c r="ZM36" s="4">
        <v>0.30275468543255801</v>
      </c>
      <c r="ZN36" s="4">
        <v>0.26688876169069797</v>
      </c>
      <c r="ZO36" s="4">
        <v>0.417278505472093</v>
      </c>
      <c r="ZP36" s="4">
        <v>0.34416199408604697</v>
      </c>
      <c r="ZQ36" s="4">
        <v>0.30224418889999999</v>
      </c>
      <c r="ZR36" s="4">
        <v>0.223207718618605</v>
      </c>
      <c r="ZS36" s="4">
        <v>0.132096843713953</v>
      </c>
      <c r="ZT36" s="4">
        <v>0.13164077307209299</v>
      </c>
      <c r="ZU36" s="4">
        <v>0.50499677918604702</v>
      </c>
      <c r="ZV36" s="4">
        <v>0.48197805905581398</v>
      </c>
      <c r="ZW36" s="4">
        <v>0.487433358597674</v>
      </c>
      <c r="ZX36" s="4">
        <v>0.43225231519069801</v>
      </c>
      <c r="ZY36" s="4">
        <v>0.11024009097907</v>
      </c>
      <c r="ZZ36" s="4">
        <v>0.119465702451163</v>
      </c>
      <c r="AAA36" s="4">
        <v>1.45092643688372</v>
      </c>
      <c r="AAB36" s="4">
        <v>1.2753882682883699</v>
      </c>
      <c r="AAC36" s="4">
        <v>0.317700409711628</v>
      </c>
      <c r="AAD36" s="4">
        <v>0.37569339918139499</v>
      </c>
      <c r="AAE36" s="4">
        <v>0.39673384220697699</v>
      </c>
      <c r="AAF36" s="4">
        <v>0.443083397330232</v>
      </c>
      <c r="AAG36" s="4">
        <v>0.39503170296046503</v>
      </c>
      <c r="AAH36" s="4">
        <v>0.40989474140232601</v>
      </c>
      <c r="AAI36" s="4">
        <v>0.31564634222558102</v>
      </c>
      <c r="AAJ36" s="4">
        <v>0.33825319570000001</v>
      </c>
      <c r="AAK36" s="4">
        <v>-0.46260367846511602</v>
      </c>
      <c r="AAL36" s="4">
        <v>-0.36214855713953498</v>
      </c>
      <c r="AAM36" s="4">
        <v>0.66616746258372095</v>
      </c>
      <c r="AAN36" s="4">
        <v>0.91189836809767399</v>
      </c>
      <c r="AAO36" s="4">
        <v>0.48531838738372102</v>
      </c>
      <c r="AAP36" s="4">
        <v>0.41798584851860499</v>
      </c>
      <c r="AAQ36" s="4">
        <v>0.35437673518837198</v>
      </c>
      <c r="AAR36" s="4">
        <v>0.28632613302558102</v>
      </c>
      <c r="AAS36" s="4">
        <v>0.16041563032558101</v>
      </c>
      <c r="AAT36" s="4">
        <v>0.152075679874419</v>
      </c>
      <c r="AAU36" s="4">
        <v>0.33147848540000002</v>
      </c>
      <c r="AAV36" s="4">
        <v>0.36599301280697699</v>
      </c>
      <c r="AAW36" s="4">
        <v>0.42407703070930203</v>
      </c>
      <c r="AAX36" s="4">
        <v>0.45022545009069798</v>
      </c>
      <c r="AAY36" s="4">
        <v>-0.51968087941860497</v>
      </c>
      <c r="AAZ36" s="4">
        <v>-0.44034364248837199</v>
      </c>
      <c r="ABA36" s="4">
        <v>0.738444755734884</v>
      </c>
      <c r="ABB36" s="4">
        <v>0.82159845406976695</v>
      </c>
      <c r="ABC36" s="4">
        <v>0.14941323975000001</v>
      </c>
      <c r="ABD36" s="4">
        <v>0.13586189507499999</v>
      </c>
      <c r="ABE36" s="4">
        <v>0.119131961875</v>
      </c>
      <c r="ABF36" s="4">
        <v>0.15338930980000001</v>
      </c>
      <c r="ABG36" s="4">
        <v>0.52140685322500002</v>
      </c>
      <c r="ABH36" s="4">
        <v>0.35056025889999998</v>
      </c>
      <c r="ABI36" s="4">
        <v>0.1465775</v>
      </c>
      <c r="ABJ36" s="4">
        <v>0.52224060262500005</v>
      </c>
      <c r="ABK36" s="4">
        <v>0.34929347825000001</v>
      </c>
      <c r="ABL36" s="4">
        <v>0.13600491670000001</v>
      </c>
      <c r="ABM36" s="4">
        <v>0.119019558725</v>
      </c>
      <c r="ABN36" s="4">
        <v>0.131892430325</v>
      </c>
      <c r="ABO36" s="4">
        <v>0.12185</v>
      </c>
      <c r="ABP36" s="4">
        <v>0.18975</v>
      </c>
      <c r="ABQ36" s="4">
        <v>3.9125E-2</v>
      </c>
      <c r="ABR36" s="4">
        <v>0.13417499999999999</v>
      </c>
      <c r="ABS36" s="4">
        <v>0.210725</v>
      </c>
      <c r="ABT36" s="4">
        <v>3.6450000000000003E-2</v>
      </c>
      <c r="ABU36" s="4">
        <v>0.1216</v>
      </c>
      <c r="ABV36" s="4">
        <v>0.19117500000000001</v>
      </c>
      <c r="ABW36" s="4">
        <v>3.8824999999999998E-2</v>
      </c>
      <c r="ABX36" s="4">
        <v>0.13714999999999999</v>
      </c>
      <c r="ABY36" s="4">
        <v>0.212425</v>
      </c>
      <c r="ABZ36" s="4">
        <v>3.6150000000000002E-2</v>
      </c>
      <c r="ACA36" s="4">
        <v>28.670500000000001</v>
      </c>
      <c r="ACB36" s="4">
        <v>27.571249999999999</v>
      </c>
      <c r="ACC36" s="4">
        <v>18.2865</v>
      </c>
      <c r="ACD36" s="4">
        <v>26.188500000000001</v>
      </c>
      <c r="ACE36" s="4">
        <v>26.484500000000001</v>
      </c>
      <c r="ACF36" s="4">
        <v>29.230499999999999</v>
      </c>
      <c r="ACG36" s="4">
        <v>29.316500000000001</v>
      </c>
      <c r="ACH36" s="4">
        <v>-7.6423799350000002E-2</v>
      </c>
      <c r="ACI36" s="4">
        <v>-6.4614847975E-2</v>
      </c>
      <c r="ACJ36" s="4">
        <v>49.796250000000001</v>
      </c>
      <c r="ACK36" s="4">
        <v>44.678249999999998</v>
      </c>
      <c r="ACL36" s="4">
        <v>97.1</v>
      </c>
      <c r="ACM36" s="4">
        <f t="shared" si="82"/>
        <v>47.303749999999994</v>
      </c>
      <c r="ACN36" s="4">
        <f t="shared" si="83"/>
        <v>52.421749999999996</v>
      </c>
      <c r="ACO36" s="4">
        <f t="shared" si="84"/>
        <v>49.862749999999991</v>
      </c>
      <c r="ACP36" s="4">
        <v>1593.8698999999999</v>
      </c>
      <c r="ACQ36" s="4">
        <v>1477.7020749999999</v>
      </c>
      <c r="ACR36" s="4">
        <v>0.56036558780250001</v>
      </c>
      <c r="ACS36" s="4">
        <v>0.5402371211475</v>
      </c>
      <c r="ACT36" s="4">
        <v>0.40820188975249999</v>
      </c>
      <c r="ACU36" s="4">
        <v>0.38856896801250002</v>
      </c>
      <c r="ACV36" s="4">
        <v>0.62761801982749998</v>
      </c>
      <c r="ACW36" s="4">
        <v>0.58220588582249999</v>
      </c>
      <c r="ACX36" s="4">
        <v>0.49137869220500002</v>
      </c>
      <c r="ACY36" s="4">
        <v>0.43933674459499999</v>
      </c>
      <c r="ACZ36" s="4">
        <v>0.19788342502</v>
      </c>
      <c r="ADA36" s="4">
        <v>0.19318838268999999</v>
      </c>
      <c r="ADB36" s="4">
        <v>0.59569751157999995</v>
      </c>
      <c r="ADC36" s="4">
        <v>0.62384480122249997</v>
      </c>
      <c r="ADD36" s="4">
        <v>0.58563995577000005</v>
      </c>
      <c r="ADE36" s="4">
        <v>0.54983376693499997</v>
      </c>
      <c r="ADF36" s="4">
        <v>5.2582853787500002E-2</v>
      </c>
      <c r="ADG36" s="4">
        <v>0.1257358116325</v>
      </c>
      <c r="ADH36" s="4">
        <v>2.5723821229024999</v>
      </c>
      <c r="ADI36" s="4">
        <v>2.40531248927</v>
      </c>
      <c r="ADJ36" s="4">
        <v>0.31570250411</v>
      </c>
      <c r="ADK36" s="4">
        <v>0.33008313790999999</v>
      </c>
      <c r="ADL36" s="4">
        <v>0.42843404129250001</v>
      </c>
      <c r="ADM36" s="4">
        <v>0.43570342094749998</v>
      </c>
      <c r="ADN36" s="4">
        <v>0.45960100948749999</v>
      </c>
      <c r="ADO36" s="4">
        <v>0.45691002582000001</v>
      </c>
      <c r="ADP36" s="4">
        <v>0.35301506604749999</v>
      </c>
      <c r="ADQ36" s="4">
        <v>0.35531673390000001</v>
      </c>
      <c r="ADR36" s="4">
        <v>-0.65776868717500003</v>
      </c>
      <c r="ADS36" s="4">
        <v>-0.60875780762499998</v>
      </c>
      <c r="ADT36" s="4">
        <v>0.75331338348249999</v>
      </c>
      <c r="ADU36" s="4">
        <v>0.80748138630749999</v>
      </c>
      <c r="ADV36" s="4">
        <v>0.70460582975249997</v>
      </c>
      <c r="ADW36" s="4">
        <v>0.65424713836250004</v>
      </c>
      <c r="ADX36" s="4">
        <v>0.57673063521000001</v>
      </c>
      <c r="ADY36" s="4">
        <v>0.51227698331000004</v>
      </c>
      <c r="ADZ36" s="4">
        <v>0.217829051365</v>
      </c>
      <c r="AEA36" s="4">
        <v>0.21804615189750001</v>
      </c>
      <c r="AEB36" s="4">
        <v>0.309389856485</v>
      </c>
      <c r="AEC36" s="4">
        <v>0.3341653127075</v>
      </c>
      <c r="AED36" s="4">
        <v>0.43293214844</v>
      </c>
      <c r="AEE36" s="4">
        <v>0.45353613459499997</v>
      </c>
      <c r="AEF36" s="4">
        <v>-0.72975865485000002</v>
      </c>
      <c r="AEG36" s="4">
        <v>-0.67337360030000004</v>
      </c>
      <c r="AEH36" s="4">
        <v>0.76458504414249995</v>
      </c>
      <c r="AEI36" s="4">
        <v>0.83172953997999999</v>
      </c>
      <c r="AEJ36" s="4">
        <v>0.14401603540816299</v>
      </c>
      <c r="AEK36" s="4">
        <v>0.12529453553061201</v>
      </c>
      <c r="AEL36" s="4">
        <v>0.114664757897959</v>
      </c>
      <c r="AEM36" s="4">
        <v>0.13847008930612201</v>
      </c>
      <c r="AEN36" s="4">
        <v>0.49038152873469398</v>
      </c>
      <c r="AEO36" s="4">
        <v>0.32633416275510202</v>
      </c>
      <c r="AEP36" s="4">
        <v>0.13681864514285699</v>
      </c>
      <c r="AEQ36" s="4">
        <v>0.50595540704081599</v>
      </c>
      <c r="AER36" s="4">
        <v>0.33289928965306098</v>
      </c>
      <c r="AES36" s="4">
        <v>0.12953113559183699</v>
      </c>
      <c r="AET36" s="4">
        <v>0.108122411408163</v>
      </c>
      <c r="AEU36" s="4">
        <v>0.12412119630612201</v>
      </c>
      <c r="AEV36" s="4">
        <v>0.117836734693878</v>
      </c>
      <c r="AEW36" s="4">
        <v>0.18716326530612201</v>
      </c>
      <c r="AEX36" s="4">
        <v>3.68367346938775E-2</v>
      </c>
      <c r="AEY36" s="4">
        <v>0.13359183673469399</v>
      </c>
      <c r="AEZ36" s="4">
        <v>0.21522448979591799</v>
      </c>
      <c r="AFA36" s="4">
        <v>3.3632653061224503E-2</v>
      </c>
      <c r="AFB36" s="4">
        <v>0.11730612244898</v>
      </c>
      <c r="AFC36" s="4">
        <v>0.187816326530612</v>
      </c>
      <c r="AFD36" s="4">
        <v>3.6061224489795901E-2</v>
      </c>
      <c r="AFE36" s="4">
        <v>0.135367346938776</v>
      </c>
      <c r="AFF36" s="4">
        <v>0.21404081632653099</v>
      </c>
      <c r="AFG36" s="4">
        <v>3.2632653061224502E-2</v>
      </c>
      <c r="AFH36" s="4">
        <v>31.9</v>
      </c>
      <c r="AFI36" s="4">
        <v>33.700000000000003</v>
      </c>
      <c r="AFJ36" s="4">
        <v>19.2189795918367</v>
      </c>
      <c r="AFK36" s="4">
        <v>31.411020408163299</v>
      </c>
      <c r="AFL36" s="4">
        <v>32.418979591836703</v>
      </c>
      <c r="AFM36" s="4">
        <v>36.370408163265303</v>
      </c>
      <c r="AFN36" s="4">
        <v>36.462857142857203</v>
      </c>
      <c r="AFO36" s="4">
        <v>-0.12549636222449001</v>
      </c>
      <c r="AFP36" s="4">
        <v>-9.3137185836734707E-2</v>
      </c>
      <c r="AFQ36" s="4">
        <v>60.015306122448997</v>
      </c>
      <c r="AFR36" s="4">
        <v>52.94</v>
      </c>
      <c r="AFS36" s="4">
        <v>101.2</v>
      </c>
      <c r="AFT36" s="4">
        <f t="shared" si="85"/>
        <v>41.184693877551005</v>
      </c>
      <c r="AFU36" s="4">
        <f t="shared" si="86"/>
        <v>48.260000000000005</v>
      </c>
      <c r="AFV36" s="4">
        <f t="shared" si="87"/>
        <v>44.722346938775502</v>
      </c>
      <c r="AFW36" s="4">
        <v>1907.64232653061</v>
      </c>
      <c r="AFX36" s="4">
        <v>1747.0370408163301</v>
      </c>
      <c r="AFY36" s="4">
        <v>0.572863658832653</v>
      </c>
      <c r="AFZ36" s="4">
        <v>0.55399474919591796</v>
      </c>
      <c r="AGA36" s="4">
        <v>0.41660007759795897</v>
      </c>
      <c r="AGB36" s="4">
        <v>0.40174055846734702</v>
      </c>
      <c r="AGC36" s="4">
        <v>0.64666218448979595</v>
      </c>
      <c r="AGD36" s="4">
        <v>0.58813149774693896</v>
      </c>
      <c r="AGE36" s="4">
        <f t="shared" si="88"/>
        <v>0.61739684111836746</v>
      </c>
      <c r="AGF36" s="4">
        <v>0.50921186808163299</v>
      </c>
      <c r="AGG36" s="4">
        <v>0.44335881490408202</v>
      </c>
      <c r="AGH36" s="4">
        <v>0.20579330730000001</v>
      </c>
      <c r="AGI36" s="4">
        <v>0.197411970197959</v>
      </c>
      <c r="AGJ36" s="4">
        <v>0.604886483263265</v>
      </c>
      <c r="AGK36" s="4">
        <v>0.61651021507550996</v>
      </c>
      <c r="AGL36" s="4">
        <v>0.59136063966734698</v>
      </c>
      <c r="AGM36" s="4">
        <v>0.54102322495510202</v>
      </c>
      <c r="AGN36" s="4">
        <v>4.8686639975510197E-2</v>
      </c>
      <c r="AGO36" s="4">
        <v>9.4230127732653005E-2</v>
      </c>
      <c r="AGP36" s="4">
        <v>2.7067140046693901</v>
      </c>
      <c r="AGQ36" s="4">
        <v>2.5486245869673501</v>
      </c>
      <c r="AGR36" s="4">
        <v>0.31870067334489799</v>
      </c>
      <c r="AGS36" s="4">
        <v>0.33324160974897998</v>
      </c>
      <c r="AGT36" s="4">
        <v>0.43471622739183702</v>
      </c>
      <c r="AGU36" s="4">
        <v>0.440018559602041</v>
      </c>
      <c r="AGV36" s="4">
        <v>0.46841523806734697</v>
      </c>
      <c r="AGW36" s="4">
        <v>0.45694555342449</v>
      </c>
      <c r="AGX36" s="4">
        <v>0.35932032699591798</v>
      </c>
      <c r="AGY36" s="4">
        <v>0.35348741222653102</v>
      </c>
      <c r="AGZ36" s="4">
        <v>-0.67365862738775495</v>
      </c>
      <c r="AHA36" s="4">
        <v>-0.61292147975510203</v>
      </c>
      <c r="AHB36" s="4">
        <v>0.772340902938776</v>
      </c>
      <c r="AHC36" s="4">
        <v>0.82211071622448995</v>
      </c>
      <c r="AHD36" s="4">
        <v>0.73014707658979605</v>
      </c>
      <c r="AHE36" s="4">
        <v>0.67104463244081602</v>
      </c>
      <c r="AHF36" s="4">
        <v>0.60355032400612196</v>
      </c>
      <c r="AHG36" s="4">
        <v>0.525232193383673</v>
      </c>
      <c r="AHH36" s="4">
        <v>0.22872918682449001</v>
      </c>
      <c r="AHI36" s="4">
        <v>0.227887361995918</v>
      </c>
      <c r="AHJ36" s="4">
        <v>0.31338184856326501</v>
      </c>
      <c r="AHK36" s="4">
        <v>0.33987100215306099</v>
      </c>
      <c r="AHL36" s="4">
        <v>0.44107532653673498</v>
      </c>
      <c r="AHM36" s="4">
        <v>0.46254994241224501</v>
      </c>
      <c r="AHN36" s="4">
        <v>-0.75126881875510199</v>
      </c>
      <c r="AHO36" s="4">
        <v>-0.68641579981632705</v>
      </c>
      <c r="AHP36" s="4">
        <v>0.79099293054898001</v>
      </c>
      <c r="AHQ36" s="4">
        <v>0.862342184944898</v>
      </c>
      <c r="AHR36" s="4">
        <v>0.118016074479167</v>
      </c>
      <c r="AHS36" s="4">
        <v>0.1001208036875</v>
      </c>
      <c r="AHT36" s="4">
        <v>9.1138438166666697E-2</v>
      </c>
      <c r="AHU36" s="4">
        <v>0.108577816791667</v>
      </c>
      <c r="AHV36" s="4">
        <v>0.44143350779166701</v>
      </c>
      <c r="AHW36" s="4">
        <v>0.29316531783333299</v>
      </c>
      <c r="AHX36" s="4">
        <v>0.110546011645833</v>
      </c>
      <c r="AHY36" s="4">
        <v>0.47894676264583302</v>
      </c>
      <c r="AHZ36" s="4">
        <v>0.29535522341666698</v>
      </c>
      <c r="AIA36" s="4">
        <v>0.111565609520833</v>
      </c>
      <c r="AIB36" s="4">
        <v>8.9870559187500004E-2</v>
      </c>
      <c r="AIC36" s="4">
        <v>0.101184236729167</v>
      </c>
      <c r="AID36" s="4">
        <v>9.9125000000000005E-2</v>
      </c>
      <c r="AIE36" s="4">
        <v>0.16489583333333299</v>
      </c>
      <c r="AIF36" s="4">
        <v>2.9374999999999998E-2</v>
      </c>
      <c r="AIG36" s="4">
        <v>0.1128125</v>
      </c>
      <c r="AIH36" s="4">
        <v>0.190270833333333</v>
      </c>
      <c r="AII36" s="4">
        <v>2.5604166666666699E-2</v>
      </c>
      <c r="AIJ36" s="4">
        <v>9.9583333333333399E-2</v>
      </c>
      <c r="AIK36" s="4">
        <v>0.16816666666666699</v>
      </c>
      <c r="AIL36" s="4">
        <v>2.8541666666666701E-2</v>
      </c>
      <c r="AIM36" s="4">
        <v>0.116583333333333</v>
      </c>
      <c r="AIN36" s="4">
        <v>0.19364583333333299</v>
      </c>
      <c r="AIO36" s="4">
        <v>2.4166666666666701E-2</v>
      </c>
      <c r="AIP36" s="4">
        <v>29.38</v>
      </c>
      <c r="AIQ36" s="4">
        <v>26.976041666666699</v>
      </c>
      <c r="AIR36" s="4">
        <v>18.753541666666699</v>
      </c>
      <c r="AIS36" s="4">
        <v>27.363958333333301</v>
      </c>
      <c r="AIT36" s="4">
        <v>27.7589583333333</v>
      </c>
      <c r="AIU36" s="4">
        <v>29.266666666666701</v>
      </c>
      <c r="AIV36" s="4">
        <v>29.34</v>
      </c>
      <c r="AIW36" s="4">
        <v>-4.6006213395833301E-2</v>
      </c>
      <c r="AIX36" s="4">
        <v>-3.43512117916666E-2</v>
      </c>
      <c r="AIY36" s="4">
        <v>65.251249999999999</v>
      </c>
      <c r="AIZ36" s="4">
        <v>57.202291666666703</v>
      </c>
      <c r="AJA36" s="4">
        <v>116</v>
      </c>
      <c r="AJB36" s="4">
        <f t="shared" si="89"/>
        <v>50.748750000000001</v>
      </c>
      <c r="AJC36" s="4">
        <f t="shared" si="90"/>
        <v>58.797708333333297</v>
      </c>
      <c r="AJD36" s="4">
        <f t="shared" si="91"/>
        <v>54.773229166666653</v>
      </c>
      <c r="AJE36" s="4">
        <v>2026.5047916666699</v>
      </c>
      <c r="AJF36" s="4">
        <v>1843.7928125000001</v>
      </c>
      <c r="AJG36" s="4">
        <v>0.62359266037083305</v>
      </c>
      <c r="AJH36" s="4">
        <v>0.60134177752916695</v>
      </c>
      <c r="AJI36" s="4">
        <v>0.45434182071875001</v>
      </c>
      <c r="AJJ36" s="4">
        <v>0.45622499576458297</v>
      </c>
      <c r="AJK36" s="4">
        <v>0.68259677073125002</v>
      </c>
      <c r="AJL36" s="4">
        <v>0.62659544381666699</v>
      </c>
      <c r="AJM36" s="4">
        <f t="shared" si="92"/>
        <v>0.65459610727395856</v>
      </c>
      <c r="AJN36" s="4">
        <v>0.53269851352499997</v>
      </c>
      <c r="AJO36" s="4">
        <v>0.48799466202083303</v>
      </c>
      <c r="AJP36" s="4">
        <v>0.236610767677083</v>
      </c>
      <c r="AJQ36" s="4">
        <v>0.20047315904791699</v>
      </c>
      <c r="AJR36" s="4">
        <v>0.64985199191041698</v>
      </c>
      <c r="AJS36" s="4">
        <v>0.65437225225833295</v>
      </c>
      <c r="AJT36" s="4">
        <v>0.62097887289374998</v>
      </c>
      <c r="AJU36" s="4">
        <v>0.57430355275</v>
      </c>
      <c r="AJV36" s="4">
        <v>4.4499405168749999E-2</v>
      </c>
      <c r="AJW36" s="4">
        <v>8.7645215854166694E-2</v>
      </c>
      <c r="AJX36" s="4">
        <v>3.3376657382291701</v>
      </c>
      <c r="AJY36" s="4">
        <v>3.0675363937000002</v>
      </c>
      <c r="AJZ36" s="4">
        <v>0.34685076306041701</v>
      </c>
      <c r="AKA36" s="4">
        <v>0.31817907212083302</v>
      </c>
      <c r="AKB36" s="4">
        <v>0.47151339183750002</v>
      </c>
      <c r="AKC36" s="4">
        <v>0.42874106098124998</v>
      </c>
      <c r="AKD36" s="4">
        <v>0.49775554562083302</v>
      </c>
      <c r="AKE36" s="4">
        <v>0.43990335960416699</v>
      </c>
      <c r="AKF36" s="4">
        <v>0.37933948067083301</v>
      </c>
      <c r="AKG36" s="4">
        <v>0.33168015521874999</v>
      </c>
      <c r="AKH36" s="4">
        <v>-0.69408713841666703</v>
      </c>
      <c r="AKI36" s="4">
        <v>-0.65465249760416699</v>
      </c>
      <c r="AKJ36" s="4">
        <v>0.89647276953749999</v>
      </c>
      <c r="AKK36" s="4">
        <v>0.78734465263541697</v>
      </c>
      <c r="AKL36" s="4">
        <v>0.76791989700624996</v>
      </c>
      <c r="AKM36" s="4">
        <v>0.69996449680208395</v>
      </c>
      <c r="AKN36" s="4">
        <v>0.64184586697708301</v>
      </c>
      <c r="AKO36" s="4">
        <v>0.54667161764375005</v>
      </c>
      <c r="AKP36" s="4">
        <v>0.25113336388750002</v>
      </c>
      <c r="AKQ36" s="4">
        <v>0.25128306291250002</v>
      </c>
      <c r="AKR36" s="22">
        <v>-9999</v>
      </c>
      <c r="AKS36" s="4">
        <v>0.3272148862</v>
      </c>
      <c r="AKT36" s="4">
        <v>0.35932565859374999</v>
      </c>
      <c r="AKU36" s="4">
        <v>0.46215815951875</v>
      </c>
      <c r="AKV36" s="4">
        <v>0.48801606667291703</v>
      </c>
      <c r="AKW36" s="4">
        <v>-0.78046755647916699</v>
      </c>
      <c r="AKX36" s="4">
        <v>-0.70473769377083295</v>
      </c>
      <c r="AKY36" s="4">
        <v>0.86100620450416698</v>
      </c>
      <c r="AKZ36" s="4">
        <v>0.95507714693750001</v>
      </c>
      <c r="ALA36" s="4">
        <v>8.5455053074074097E-2</v>
      </c>
      <c r="ALB36" s="4">
        <v>6.6124524870370405E-2</v>
      </c>
      <c r="ALC36" s="4">
        <v>7.0859854888888907E-2</v>
      </c>
      <c r="ALD36" s="4">
        <v>7.9651385814814804E-2</v>
      </c>
      <c r="ALE36" s="4">
        <v>0.38500839918518498</v>
      </c>
      <c r="ALF36" s="4">
        <v>0.21023811392592601</v>
      </c>
      <c r="ALG36" s="4">
        <v>8.0363382240740799E-2</v>
      </c>
      <c r="ALH36" s="4">
        <v>0.37628792833333302</v>
      </c>
      <c r="ALI36" s="4">
        <v>0.220666528</v>
      </c>
      <c r="ALJ36" s="4">
        <v>7.2411722833333303E-2</v>
      </c>
      <c r="ALK36" s="4">
        <v>6.1280646833333299E-2</v>
      </c>
      <c r="ALL36" s="4">
        <v>7.7004313574074099E-2</v>
      </c>
      <c r="ALM36" s="4">
        <v>7.8111111111111103E-2</v>
      </c>
      <c r="ALN36" s="4">
        <v>0.144240740740741</v>
      </c>
      <c r="ALO36" s="4">
        <v>1.57222222222222E-2</v>
      </c>
      <c r="ALP36" s="4">
        <v>8.2981481481481503E-2</v>
      </c>
      <c r="ALQ36" s="4">
        <v>0.1525</v>
      </c>
      <c r="ALR36" s="4">
        <v>1.6203703703703699E-2</v>
      </c>
      <c r="ALS36" s="4">
        <v>35.0918518518518</v>
      </c>
      <c r="ALT36" s="4">
        <v>35.653148148148198</v>
      </c>
      <c r="ALU36" s="4">
        <v>13.906296296296301</v>
      </c>
      <c r="ALV36" s="4">
        <v>28.4642592592593</v>
      </c>
      <c r="ALW36" s="4">
        <v>28.9775925925926</v>
      </c>
      <c r="ALX36" s="4">
        <v>35.895925925926001</v>
      </c>
      <c r="ALY36" s="4">
        <v>36.160370370370401</v>
      </c>
      <c r="ALZ36" s="4">
        <v>-0.18674030740740699</v>
      </c>
      <c r="AMA36" s="4">
        <v>-0.16446617222222201</v>
      </c>
      <c r="AMB36" s="4">
        <v>75.899259259259296</v>
      </c>
      <c r="AMC36" s="4">
        <v>68.901481481481497</v>
      </c>
      <c r="AMD36" s="4">
        <v>140</v>
      </c>
      <c r="AME36" s="4">
        <f t="shared" si="94"/>
        <v>64.100740740740704</v>
      </c>
      <c r="AMF36" s="4">
        <f t="shared" si="95"/>
        <v>71.098518518518503</v>
      </c>
      <c r="AMG36" s="4">
        <f t="shared" si="96"/>
        <v>67.599629629629604</v>
      </c>
      <c r="AMH36" s="4">
        <v>2268.1481111111102</v>
      </c>
      <c r="AMI36" s="4">
        <v>2109.3599629629598</v>
      </c>
      <c r="AMJ36" s="4">
        <v>0.64678254538888902</v>
      </c>
      <c r="AMK36" s="4">
        <v>0.65318729396851904</v>
      </c>
      <c r="AML36" s="4">
        <v>0.46552644541851801</v>
      </c>
      <c r="AMM36" s="4">
        <v>0.44555624756111101</v>
      </c>
      <c r="AMN36" s="4">
        <v>0.71895858773888899</v>
      </c>
      <c r="AMO36" s="4">
        <v>0.70421766607592595</v>
      </c>
      <c r="AMP36" s="4">
        <f t="shared" si="97"/>
        <v>0.71158812690740747</v>
      </c>
      <c r="AMQ36" s="4">
        <v>0.56481577424999996</v>
      </c>
      <c r="AMR36" s="4">
        <v>0.51696826247592598</v>
      </c>
      <c r="AMS36" s="4">
        <v>0.26002813235925898</v>
      </c>
      <c r="AMT36" s="4">
        <v>0.29268662692407399</v>
      </c>
      <c r="AMU36" s="4">
        <v>0.65928631605740795</v>
      </c>
      <c r="AMV36" s="4">
        <v>0.68566468542222203</v>
      </c>
      <c r="AMW36" s="4">
        <v>0.67632109185185196</v>
      </c>
      <c r="AMX36" s="4">
        <v>0.63279829418703704</v>
      </c>
      <c r="AMY36" s="4">
        <v>2.1809974874074101E-2</v>
      </c>
      <c r="AMZ36" s="4">
        <v>5.9099431592592601E-2</v>
      </c>
      <c r="ANA36" s="4">
        <v>3.6939684894759299</v>
      </c>
      <c r="ANB36" s="4">
        <v>3.8487611235166699</v>
      </c>
      <c r="ANC36" s="4">
        <v>0.361743449044444</v>
      </c>
      <c r="AND36" s="4">
        <v>0.41529890287592602</v>
      </c>
      <c r="ANE36" s="4">
        <v>0.49305149049074098</v>
      </c>
      <c r="ANF36" s="4">
        <v>0.54344009982777797</v>
      </c>
      <c r="ANG36" s="4">
        <v>0.52485981920185198</v>
      </c>
      <c r="ANH36" s="4">
        <v>0.56797713753518497</v>
      </c>
      <c r="ANI36" s="4">
        <v>0.40174387046111099</v>
      </c>
      <c r="ANJ36" s="4">
        <v>0.44685695447222201</v>
      </c>
      <c r="ANK36" s="4">
        <v>-0.72133668318518496</v>
      </c>
      <c r="ANL36" s="4">
        <v>-0.67967310346296295</v>
      </c>
      <c r="ANM36" s="4">
        <v>0.97836963547962996</v>
      </c>
      <c r="ANN36" s="4">
        <v>1.27752292791667</v>
      </c>
      <c r="ANO36" s="4">
        <v>0.80630431406111103</v>
      </c>
      <c r="ANP36" s="4">
        <v>0.79946219821666697</v>
      </c>
      <c r="ANQ36" s="22">
        <v>-9999</v>
      </c>
      <c r="ANR36" s="4">
        <v>0.67245991382777803</v>
      </c>
      <c r="ANS36" s="4">
        <v>0.66261151655185202</v>
      </c>
      <c r="ANT36" s="4">
        <v>0.29455994869074098</v>
      </c>
      <c r="ANU36" s="4">
        <v>0.29578546790370402</v>
      </c>
      <c r="ANV36" s="4">
        <v>0.36536839062798898</v>
      </c>
      <c r="ANW36" s="4">
        <v>0.37014545469902199</v>
      </c>
      <c r="ANX36" s="4">
        <v>0.509638097924074</v>
      </c>
      <c r="ANY36" s="4">
        <v>0.51373347507407396</v>
      </c>
      <c r="ANZ36" s="4">
        <v>-0.80330109755555501</v>
      </c>
      <c r="AOA36" s="4">
        <v>-0.79512091227777804</v>
      </c>
      <c r="AOB36" s="4">
        <v>1.0409312599703699</v>
      </c>
      <c r="AOC36" s="4">
        <v>1.0587150507185199</v>
      </c>
      <c r="AOD36" s="4">
        <v>8.25406649550562E-2</v>
      </c>
      <c r="AOE36" s="4">
        <v>6.4822555876404495E-2</v>
      </c>
      <c r="AOF36" s="4">
        <v>6.9229256842696596E-2</v>
      </c>
      <c r="AOG36" s="4">
        <v>8.1168754662921394E-2</v>
      </c>
      <c r="AOH36" s="4">
        <v>0.38340319791011201</v>
      </c>
      <c r="AOI36" s="4">
        <v>0.24222987030337101</v>
      </c>
      <c r="AOJ36" s="4">
        <v>8.0634567022471904E-2</v>
      </c>
      <c r="AOK36" s="4">
        <v>0.40182886674157298</v>
      </c>
      <c r="AOL36" s="4">
        <v>0.226795237089888</v>
      </c>
      <c r="AOM36" s="4">
        <v>7.8618894573033699E-2</v>
      </c>
      <c r="AON36" s="4">
        <v>6.4073817539325895E-2</v>
      </c>
      <c r="AOO36" s="4">
        <v>7.4855209651685406E-2</v>
      </c>
      <c r="AOP36" s="4">
        <v>8.1000000000000003E-2</v>
      </c>
      <c r="AOQ36" s="4">
        <v>0.15777528089887599</v>
      </c>
      <c r="AOR36" s="4">
        <v>1.6617977528089901E-2</v>
      </c>
      <c r="AOS36" s="4">
        <v>8.6359550561797796E-2</v>
      </c>
      <c r="AOT36" s="4">
        <v>0.16553932584269701</v>
      </c>
      <c r="AOU36" s="4">
        <v>1.6606741573033702E-2</v>
      </c>
      <c r="AOV36" s="4">
        <v>35.758764044943803</v>
      </c>
      <c r="AOW36" s="4">
        <v>35.704494382022503</v>
      </c>
      <c r="AOX36" s="4">
        <v>17.650337078651699</v>
      </c>
      <c r="AOY36" s="4">
        <v>32.738314606741604</v>
      </c>
      <c r="AOZ36" s="4">
        <v>32.501910112359496</v>
      </c>
      <c r="APA36" s="4">
        <v>36.742921348314603</v>
      </c>
      <c r="APB36" s="4">
        <v>36.9277528089887</v>
      </c>
      <c r="APC36" s="4">
        <v>-9.9236558314606704E-2</v>
      </c>
      <c r="APD36" s="4">
        <v>-0.10021805957303399</v>
      </c>
      <c r="APE36" s="4">
        <v>86.022134831460605</v>
      </c>
      <c r="APF36" s="4">
        <v>81.318651685393306</v>
      </c>
      <c r="APG36" s="4">
        <v>140</v>
      </c>
      <c r="APH36" s="4">
        <f t="shared" si="98"/>
        <v>53.977865168539395</v>
      </c>
      <c r="API36" s="4">
        <f t="shared" si="99"/>
        <v>58.681348314606694</v>
      </c>
      <c r="APJ36" s="4">
        <f t="shared" si="100"/>
        <v>56.329606741573045</v>
      </c>
      <c r="APK36" s="4">
        <v>2498.0148202247201</v>
      </c>
      <c r="APL36" s="4">
        <v>2391.1990337078701</v>
      </c>
      <c r="APM36" s="4">
        <v>0.66421340465280898</v>
      </c>
      <c r="APN36" s="4">
        <v>0.64374697436516803</v>
      </c>
      <c r="APO36" s="4">
        <v>0.47474433867865201</v>
      </c>
      <c r="APP36" s="4">
        <v>0.495850381247191</v>
      </c>
      <c r="APQ36" s="4">
        <v>0.723658262119101</v>
      </c>
      <c r="APR36" s="4">
        <v>0.70493038413146103</v>
      </c>
      <c r="APS36" s="4">
        <f t="shared" si="101"/>
        <v>0.71429432312528096</v>
      </c>
      <c r="APT36" s="4">
        <v>0.55901883035618005</v>
      </c>
      <c r="APU36" s="4">
        <v>0.57587602091572998</v>
      </c>
      <c r="APV36" s="4">
        <v>0.27751485239887602</v>
      </c>
      <c r="APW36" s="4">
        <v>0.22017655269775299</v>
      </c>
      <c r="APX36" s="4">
        <v>0.68508319130224704</v>
      </c>
      <c r="APY36" s="4">
        <v>0.68782080539438195</v>
      </c>
      <c r="APZ36" s="4">
        <v>0.67140615186404495</v>
      </c>
      <c r="AQA36" s="4">
        <v>0.63923121744831501</v>
      </c>
      <c r="AQB36" s="4">
        <v>3.7894445721348299E-2</v>
      </c>
      <c r="AQC36" s="4">
        <v>7.9707295306741602E-2</v>
      </c>
      <c r="AQD36" s="4">
        <v>3.9944906152853901</v>
      </c>
      <c r="AQE36" s="4">
        <v>3.7366298712415702</v>
      </c>
      <c r="AQF36" s="4">
        <v>0.383521787706742</v>
      </c>
      <c r="AQG36" s="4">
        <v>0.308561446046068</v>
      </c>
      <c r="AQH36" s="4">
        <v>0.51701381733595497</v>
      </c>
      <c r="AQI36" s="4">
        <v>0.42812391498089902</v>
      </c>
      <c r="AQJ36" s="4">
        <v>0.54362298381573004</v>
      </c>
      <c r="AQK36" s="4">
        <v>0.45080569068763998</v>
      </c>
      <c r="AQL36" s="4">
        <v>0.417479911332584</v>
      </c>
      <c r="AQM36" s="4">
        <v>0.33639893057977499</v>
      </c>
      <c r="AQN36" s="4">
        <v>-0.71636567991011202</v>
      </c>
      <c r="AQO36" s="4">
        <v>-0.73016179516853996</v>
      </c>
      <c r="AQP36" s="4">
        <v>1.07686315228876</v>
      </c>
      <c r="AQQ36" s="4">
        <v>0.79677046613258395</v>
      </c>
      <c r="AQR36" s="4">
        <v>0.81582653479325895</v>
      </c>
      <c r="AQS36" s="4">
        <v>0.80747580687528098</v>
      </c>
      <c r="AQT36" s="4">
        <v>0.676447951466292</v>
      </c>
      <c r="AQU36" s="4">
        <v>0.65774540590561803</v>
      </c>
      <c r="AQV36" s="4">
        <v>0.31369442306179801</v>
      </c>
      <c r="AQW36" s="4">
        <v>0.32116775497752797</v>
      </c>
      <c r="AQX36" s="4">
        <v>0.38466028140169101</v>
      </c>
      <c r="AQY36" s="4">
        <v>0.398086017372829</v>
      </c>
      <c r="AQZ36" s="4">
        <v>0.53150287881573</v>
      </c>
      <c r="ARA36" s="4">
        <v>0.544329513742697</v>
      </c>
      <c r="ARB36" s="4">
        <v>-0.80591729423595504</v>
      </c>
      <c r="ARC36" s="4">
        <v>-0.792434770146067</v>
      </c>
      <c r="ARD36" s="4">
        <v>1.1358734552651699</v>
      </c>
      <c r="ARE36" s="4">
        <v>1.1965915592696601</v>
      </c>
      <c r="ARF36" s="4">
        <v>7.8954492829268294E-2</v>
      </c>
      <c r="ARG36" s="4">
        <v>3.7769656195122001E-2</v>
      </c>
      <c r="ARH36" s="4">
        <v>6.1057530609756099E-2</v>
      </c>
      <c r="ARI36" s="4">
        <v>7.2375609756097595E-2</v>
      </c>
      <c r="ARJ36" s="4">
        <v>0.37678553612195098</v>
      </c>
      <c r="ARK36" s="4">
        <v>0.22713683317073199</v>
      </c>
      <c r="ARL36" s="4">
        <v>7.1353324024390194E-2</v>
      </c>
      <c r="ARM36" s="4">
        <v>0.379374449414634</v>
      </c>
      <c r="ARN36" s="4">
        <v>0.20298523946341501</v>
      </c>
      <c r="ARO36" s="4">
        <v>6.7439959878048794E-2</v>
      </c>
      <c r="ARP36" s="4">
        <v>5.5345589463414703E-2</v>
      </c>
      <c r="ARQ36" s="4">
        <v>7.1319860195121904E-2</v>
      </c>
      <c r="ARR36" s="4">
        <v>7.0707317073170795E-2</v>
      </c>
      <c r="ARS36" s="4">
        <v>0.14024390243902399</v>
      </c>
      <c r="ART36" s="4">
        <v>1.5487804878048799E-2</v>
      </c>
      <c r="ARU36" s="4">
        <v>7.6390243902438995E-2</v>
      </c>
      <c r="ARV36" s="4">
        <v>0.14880487804878001</v>
      </c>
      <c r="ARW36" s="4">
        <v>1.47560975609756E-2</v>
      </c>
      <c r="ARX36" s="4">
        <v>35.852317073170703</v>
      </c>
      <c r="ARY36" s="4">
        <v>35.067926829268302</v>
      </c>
      <c r="ARZ36" s="4">
        <v>27.217804878048799</v>
      </c>
      <c r="ASA36" s="4">
        <v>32.395609756097599</v>
      </c>
      <c r="ASB36" s="4">
        <v>31.978902439024399</v>
      </c>
      <c r="ASC36" s="4">
        <v>36.325853658536602</v>
      </c>
      <c r="ASD36" s="4">
        <v>36.469024390243902</v>
      </c>
      <c r="ASE36" s="4">
        <v>-9.9621886951219596E-2</v>
      </c>
      <c r="ASF36" s="4">
        <v>-0.103437963780488</v>
      </c>
      <c r="ASG36" s="4">
        <v>78.386341463414595</v>
      </c>
      <c r="ASH36" s="4">
        <v>73.336463414634096</v>
      </c>
      <c r="ASI36" s="4">
        <v>148</v>
      </c>
      <c r="ASJ36" s="4">
        <f t="shared" si="102"/>
        <v>69.613658536585405</v>
      </c>
      <c r="ASK36" s="4">
        <f t="shared" si="103"/>
        <v>74.663536585365904</v>
      </c>
      <c r="ASL36" s="4">
        <v>2324.6852073170699</v>
      </c>
      <c r="ASM36" s="4">
        <v>2210.0357195121901</v>
      </c>
      <c r="ASN36" s="4">
        <v>0.68287629066829303</v>
      </c>
      <c r="ASO36" s="4">
        <v>0.67366297750487802</v>
      </c>
      <c r="ASP36" s="4">
        <v>0.47943346804878001</v>
      </c>
      <c r="ASQ36" s="4">
        <v>0.51525634507073204</v>
      </c>
      <c r="ASR36" s="4">
        <v>0.74485143142682997</v>
      </c>
      <c r="ASS36" s="4">
        <v>0.81612044497560998</v>
      </c>
      <c r="AST36" s="4">
        <v>0.57121346496585401</v>
      </c>
      <c r="ASU36" s="4">
        <v>0.71464895138780504</v>
      </c>
      <c r="ASV36" s="4">
        <v>0.30261724029756099</v>
      </c>
      <c r="ASW36" s="4">
        <v>0.243748840007317</v>
      </c>
      <c r="ASX36" s="4">
        <v>0.68319706288048798</v>
      </c>
      <c r="ASY36" s="4">
        <v>0.71786668781463403</v>
      </c>
      <c r="ASZ36" s="4">
        <v>0.69774412013414699</v>
      </c>
      <c r="ATA36" s="4">
        <v>0.64957050703902397</v>
      </c>
      <c r="ATB36" s="4">
        <v>1.2804524682926901E-3</v>
      </c>
      <c r="ATC36" s="4">
        <v>8.5475856000000003E-2</v>
      </c>
      <c r="ATD36" s="4">
        <v>4.3221637312658503</v>
      </c>
      <c r="ATE36" s="4">
        <v>4.2209617977463401</v>
      </c>
      <c r="ATF36" s="4">
        <v>0.40631959378292698</v>
      </c>
      <c r="ATG36" s="4">
        <v>0.297351259878049</v>
      </c>
      <c r="ATH36" s="4">
        <v>0.54387987696097595</v>
      </c>
      <c r="ATI36" s="4">
        <v>0.42968091336585401</v>
      </c>
      <c r="ATJ36" s="4">
        <v>0.57202804864878098</v>
      </c>
      <c r="ATK36" s="4">
        <v>0.47837338998780499</v>
      </c>
      <c r="ATL36" s="4">
        <v>0.44299330836829298</v>
      </c>
      <c r="ATM36" s="4">
        <v>0.358193147904878</v>
      </c>
      <c r="ATN36" s="4">
        <v>-0.72665136919512197</v>
      </c>
      <c r="ATO36" s="4">
        <v>-0.83319439104878101</v>
      </c>
      <c r="ATP36" s="4">
        <v>1.1990671543292699</v>
      </c>
      <c r="ATQ36" s="4">
        <v>0.80253341719268301</v>
      </c>
      <c r="ATR36" s="4">
        <v>0.81868489091463403</v>
      </c>
      <c r="ATS36" s="4">
        <v>0.79956005474634195</v>
      </c>
      <c r="ATT36" s="4">
        <v>0.67572005132438995</v>
      </c>
      <c r="ATU36" s="4">
        <v>0.63960642185365801</v>
      </c>
      <c r="ATV36" s="4">
        <v>0.32130652766585399</v>
      </c>
      <c r="ATW36" s="4">
        <v>0.32937080369512201</v>
      </c>
      <c r="ATX36" s="4">
        <v>0.392610863989796</v>
      </c>
      <c r="ATY36" s="4">
        <v>0.412261413563416</v>
      </c>
      <c r="ATZ36" s="4">
        <v>0.54016364992439003</v>
      </c>
      <c r="AUA36" s="4">
        <v>0.55776902743902401</v>
      </c>
      <c r="AUB36" s="4">
        <v>-0.80580361707317105</v>
      </c>
      <c r="AUC36" s="4">
        <v>-0.77901076139024406</v>
      </c>
      <c r="AUD36" s="4">
        <v>1.17734678332439</v>
      </c>
      <c r="AUE36" s="4">
        <v>1.26394867666341</v>
      </c>
      <c r="AUF36" s="4">
        <v>8.1757964307692305E-2</v>
      </c>
      <c r="AUG36" s="4">
        <v>4.49918979423077E-2</v>
      </c>
      <c r="AUH36" s="4">
        <v>5.8285945999999901E-2</v>
      </c>
      <c r="AUI36" s="4">
        <v>7.6288480826923105E-2</v>
      </c>
      <c r="AUJ36" s="4">
        <v>0.38601633882692299</v>
      </c>
      <c r="AUK36" s="4">
        <v>0.23052035748076899</v>
      </c>
      <c r="AUL36" s="4">
        <v>7.6975365980769206E-2</v>
      </c>
      <c r="AUM36" s="4">
        <v>0.40596363496153798</v>
      </c>
      <c r="AUN36" s="4">
        <v>5.9132585000000099E-2</v>
      </c>
      <c r="AUO36" s="4">
        <v>7.4371660326923106E-2</v>
      </c>
      <c r="AUP36" s="4">
        <v>6.2607396653846195E-2</v>
      </c>
      <c r="AUQ36" s="4">
        <v>5.77581E-2</v>
      </c>
      <c r="AUR36" s="4">
        <v>7.4615384615384597E-2</v>
      </c>
      <c r="AUS36" s="4">
        <v>0.147384615384615</v>
      </c>
      <c r="AUT36" s="4">
        <v>1.6115384615384601E-2</v>
      </c>
      <c r="AUU36" s="4">
        <v>8.0923076923077E-2</v>
      </c>
      <c r="AUV36" s="4">
        <v>0.15871153846153799</v>
      </c>
      <c r="AUW36" s="4">
        <v>1.6500000000000001E-2</v>
      </c>
      <c r="AUX36" s="4">
        <v>35.134999999999998</v>
      </c>
      <c r="AUY36" s="4">
        <v>33.4714423076923</v>
      </c>
      <c r="AUZ36" s="4">
        <v>42.904711538461498</v>
      </c>
      <c r="AVA36" s="4">
        <v>41.752980769230803</v>
      </c>
      <c r="AVB36" s="4">
        <v>42.292596153846198</v>
      </c>
      <c r="AVC36" s="4">
        <v>35.974807692307699</v>
      </c>
      <c r="AVD36" s="4">
        <v>36.262884615384699</v>
      </c>
      <c r="AVE36" s="4">
        <v>0.173187335096154</v>
      </c>
      <c r="AVF36" s="4">
        <v>0.165376668076923</v>
      </c>
      <c r="AVG36" s="4">
        <v>23.757211538461501</v>
      </c>
      <c r="AVH36" s="4">
        <v>20.298653846153901</v>
      </c>
      <c r="AVI36" s="4">
        <v>151</v>
      </c>
      <c r="AVJ36" s="4">
        <f t="shared" si="104"/>
        <v>127.2427884615385</v>
      </c>
      <c r="AVK36" s="4">
        <f t="shared" si="105"/>
        <v>130.70134615384609</v>
      </c>
      <c r="AVL36" s="4">
        <v>1084.5633173076901</v>
      </c>
      <c r="AVM36" s="4">
        <v>1006.03598076923</v>
      </c>
      <c r="AVN36" s="4">
        <v>0.680744534023077</v>
      </c>
      <c r="AVO36" s="4">
        <v>0.66605999042115405</v>
      </c>
      <c r="AVP36" s="4">
        <v>-0.130358571538462</v>
      </c>
      <c r="AVQ36" s="4">
        <v>0.50161673026923104</v>
      </c>
      <c r="AVR36" s="4">
        <v>0.73237490754230805</v>
      </c>
      <c r="AVS36" s="4">
        <v>0.78883887708846101</v>
      </c>
      <c r="AVT36" s="4">
        <v>-2.7325756928846201E-2</v>
      </c>
      <c r="AVU36" s="4">
        <v>0.67302296679038498</v>
      </c>
      <c r="AVV36" s="4">
        <v>0.74526357193076898</v>
      </c>
      <c r="AVW36" s="4">
        <v>0.24809301265192299</v>
      </c>
      <c r="AVX36" s="4">
        <v>0.75044453182500104</v>
      </c>
      <c r="AVY36" s="4">
        <v>0.73386823311153804</v>
      </c>
      <c r="AVZ36" s="4">
        <v>0.68990319383653798</v>
      </c>
      <c r="AWA36" s="4">
        <v>0.64624271604038497</v>
      </c>
      <c r="AWB36" s="4">
        <v>0.14189238400000001</v>
      </c>
      <c r="AWC36" s="4">
        <v>0.13277881592884599</v>
      </c>
      <c r="AWD36" s="4">
        <v>4.2897005924173097</v>
      </c>
      <c r="AWE36" s="4">
        <v>4.0701606531576902</v>
      </c>
      <c r="AWF36" s="4">
        <v>1.01816871873269</v>
      </c>
      <c r="AWG36" s="4">
        <v>0.31271983654230801</v>
      </c>
      <c r="AWH36" s="4">
        <v>1.0104263365038499</v>
      </c>
      <c r="AWI36" s="4">
        <v>0.44484355804807701</v>
      </c>
      <c r="AWJ36" s="4">
        <v>1.05469031240577</v>
      </c>
      <c r="AWK36" s="4">
        <v>0.48974994755192303</v>
      </c>
      <c r="AWL36" s="4">
        <v>1.0953975438019199</v>
      </c>
      <c r="AWM36" s="4">
        <v>0.36895734174615402</v>
      </c>
      <c r="AWN36" s="4">
        <v>5.8763060188461502E-2</v>
      </c>
      <c r="AWO36" s="4">
        <v>-0.80431648624999996</v>
      </c>
      <c r="AWP36" s="4">
        <v>91.200277144653896</v>
      </c>
      <c r="AWQ36" s="4">
        <v>0.84739462208461502</v>
      </c>
      <c r="AWR36" s="4">
        <v>0.81046826093653801</v>
      </c>
      <c r="AWS36" s="4">
        <v>0.80162996556538402</v>
      </c>
      <c r="AWT36" s="4">
        <v>0.66118194372115302</v>
      </c>
      <c r="AWU36" s="4">
        <v>0.64380081616923102</v>
      </c>
      <c r="AWV36" s="4">
        <v>0.323982696525</v>
      </c>
      <c r="AWW36" s="4">
        <v>0.32740516982115397</v>
      </c>
      <c r="AWX36" s="4">
        <v>0.399632786413537</v>
      </c>
      <c r="AWY36" s="4">
        <v>0.408500372114249</v>
      </c>
      <c r="AWZ36" s="4">
        <v>0.546340715107692</v>
      </c>
      <c r="AXA36" s="4">
        <v>0.55423038869038399</v>
      </c>
      <c r="AXB36" s="4">
        <v>-0.79530808521153895</v>
      </c>
      <c r="AXC36" s="4">
        <v>-0.78267875257692299</v>
      </c>
      <c r="AXD36" s="4">
        <v>1.20709335598269</v>
      </c>
      <c r="AXE36" s="4">
        <v>1.24635412690192</v>
      </c>
      <c r="AXF36" s="29">
        <v>5.05</v>
      </c>
      <c r="AXG36" s="30">
        <v>1.03</v>
      </c>
      <c r="AXH36" s="29">
        <v>80.2</v>
      </c>
      <c r="AXI36" s="29">
        <v>27.7</v>
      </c>
      <c r="AXJ36" s="29">
        <v>5.8</v>
      </c>
      <c r="AXK36" s="29">
        <v>11.2</v>
      </c>
    </row>
    <row r="37" spans="1:1311" x14ac:dyDescent="0.25">
      <c r="A37" s="4">
        <v>36</v>
      </c>
      <c r="B37" s="4">
        <v>9</v>
      </c>
      <c r="C37" s="4" t="s">
        <v>10</v>
      </c>
      <c r="D37" s="4">
        <v>70</v>
      </c>
      <c r="E37" s="4">
        <v>4</v>
      </c>
      <c r="F37" s="4">
        <v>2</v>
      </c>
      <c r="G37" s="22">
        <v>-9999</v>
      </c>
      <c r="H37" s="22">
        <v>-9999</v>
      </c>
      <c r="I37" s="22">
        <v>-9999</v>
      </c>
      <c r="J37" s="22">
        <v>-9999</v>
      </c>
      <c r="K37" s="22">
        <v>-9999</v>
      </c>
      <c r="L37" s="4">
        <f t="shared" si="18"/>
        <v>172.48000000000002</v>
      </c>
      <c r="M37" s="4">
        <v>154</v>
      </c>
      <c r="N37" s="4">
        <v>53.839999999999996</v>
      </c>
      <c r="O37" s="4">
        <v>24.72</v>
      </c>
      <c r="P37" s="4">
        <v>21.439999999999998</v>
      </c>
      <c r="Q37" s="4">
        <v>51.839999999999996</v>
      </c>
      <c r="R37" s="4">
        <v>27.439999999999998</v>
      </c>
      <c r="S37" s="4">
        <v>20.720000000000006</v>
      </c>
      <c r="T37" s="4">
        <v>58.56</v>
      </c>
      <c r="U37" s="4">
        <v>26.72</v>
      </c>
      <c r="V37" s="4">
        <v>14.720000000000006</v>
      </c>
      <c r="W37" s="4">
        <v>60.56</v>
      </c>
      <c r="X37" s="4">
        <v>16.72</v>
      </c>
      <c r="Y37" s="4">
        <v>22.720000000000006</v>
      </c>
      <c r="Z37" s="4" t="s">
        <v>75</v>
      </c>
      <c r="AA37" s="4">
        <v>8.6999999999999993</v>
      </c>
      <c r="AB37" s="4">
        <v>7.2</v>
      </c>
      <c r="AC37" s="4">
        <v>0.95</v>
      </c>
      <c r="AD37" s="4" t="s">
        <v>40</v>
      </c>
      <c r="AE37" s="4">
        <v>2</v>
      </c>
      <c r="AF37" s="4">
        <v>0.9</v>
      </c>
      <c r="AG37" s="4">
        <v>3.6</v>
      </c>
      <c r="AH37" s="4">
        <v>6</v>
      </c>
      <c r="AI37" s="4">
        <v>319</v>
      </c>
      <c r="AJ37" s="4">
        <v>48</v>
      </c>
      <c r="AK37" s="4">
        <v>0.65</v>
      </c>
      <c r="AL37" s="4">
        <v>9.3000000000000007</v>
      </c>
      <c r="AM37" s="4">
        <v>5.5</v>
      </c>
      <c r="AN37" s="4">
        <v>1.27</v>
      </c>
      <c r="AO37" s="4">
        <v>5448</v>
      </c>
      <c r="AP37" s="4">
        <v>196</v>
      </c>
      <c r="AQ37" s="4">
        <v>368</v>
      </c>
      <c r="AR37" s="4">
        <v>31.3</v>
      </c>
      <c r="AS37" s="4">
        <v>0</v>
      </c>
      <c r="AT37" s="4">
        <v>3</v>
      </c>
      <c r="AU37" s="4">
        <v>87</v>
      </c>
      <c r="AV37" s="4">
        <v>5</v>
      </c>
      <c r="AW37" s="4">
        <v>5</v>
      </c>
      <c r="AX37" s="4">
        <v>61</v>
      </c>
      <c r="AY37" s="4">
        <v>4.125</v>
      </c>
      <c r="AZ37" s="4">
        <v>2.3200000000000003</v>
      </c>
      <c r="BA37" s="4">
        <v>2.0499999999999998</v>
      </c>
      <c r="BB37" s="4">
        <v>2.5249999999999999</v>
      </c>
      <c r="BC37" s="4">
        <v>3.37</v>
      </c>
      <c r="BD37" s="22">
        <v>-9999</v>
      </c>
      <c r="BE37" s="22">
        <v>-9999</v>
      </c>
      <c r="BF37" s="5">
        <f t="shared" si="19"/>
        <v>25.78</v>
      </c>
      <c r="BG37" s="5">
        <f t="shared" si="20"/>
        <v>33.980000000000004</v>
      </c>
      <c r="BH37" s="5">
        <f t="shared" si="21"/>
        <v>44.080000000000005</v>
      </c>
      <c r="BI37" s="5">
        <f t="shared" si="22"/>
        <v>57.56</v>
      </c>
      <c r="BJ37" s="5">
        <f t="shared" si="23"/>
        <v>-39938.44</v>
      </c>
      <c r="BK37" s="4">
        <f t="shared" si="210"/>
        <v>10.1</v>
      </c>
      <c r="BL37" s="4">
        <f t="shared" si="211"/>
        <v>13.48</v>
      </c>
      <c r="BM37" s="4">
        <f t="shared" si="212"/>
        <v>-39996</v>
      </c>
      <c r="BN37" s="4">
        <f t="shared" si="24"/>
        <v>-39972.42</v>
      </c>
      <c r="BO37" s="4">
        <v>1.3316044087576682</v>
      </c>
      <c r="BP37" s="4">
        <v>0.54991330195689869</v>
      </c>
      <c r="BQ37" s="4">
        <v>0.35462764097697413</v>
      </c>
      <c r="BR37" s="4">
        <v>0.29994001199760051</v>
      </c>
      <c r="BS37" s="4">
        <v>0.13988110106409551</v>
      </c>
      <c r="BT37" s="4">
        <v>0.79143852663016434</v>
      </c>
      <c r="BU37" s="4">
        <v>0.57517255176552973</v>
      </c>
      <c r="BV37" s="5">
        <f t="shared" si="25"/>
        <v>7.5260708428582674</v>
      </c>
      <c r="BW37" s="5">
        <f t="shared" si="26"/>
        <v>8.9445814067661633</v>
      </c>
      <c r="BX37" s="5">
        <f t="shared" si="27"/>
        <v>10.144341454756566</v>
      </c>
      <c r="BY37" s="5">
        <f t="shared" si="28"/>
        <v>13.869619965533605</v>
      </c>
      <c r="BZ37" s="4">
        <f t="shared" si="29"/>
        <v>1.199760047990402</v>
      </c>
      <c r="CA37" s="4">
        <f t="shared" si="30"/>
        <v>0.55952440425638206</v>
      </c>
      <c r="CB37" s="4">
        <f t="shared" si="31"/>
        <v>3.1657541065206574</v>
      </c>
      <c r="CC37" s="4">
        <f t="shared" ref="CC37:CD37" si="227">SUM(BZ37:CB37)</f>
        <v>4.9250385587674419</v>
      </c>
      <c r="CD37" s="4">
        <f t="shared" si="227"/>
        <v>8.6503170695444815</v>
      </c>
      <c r="CE37" s="4">
        <v>5.8650000000000002</v>
      </c>
      <c r="CF37" s="4">
        <v>2.605</v>
      </c>
      <c r="CG37" s="4">
        <v>1.585</v>
      </c>
      <c r="CH37" s="4">
        <v>0.38</v>
      </c>
      <c r="CI37" s="4">
        <v>0.47</v>
      </c>
      <c r="CJ37" s="4">
        <v>1.34</v>
      </c>
      <c r="CK37" s="4">
        <v>1.585</v>
      </c>
      <c r="CL37" s="5">
        <f t="shared" si="131"/>
        <v>33.880000000000003</v>
      </c>
      <c r="CM37" s="5">
        <f t="shared" si="132"/>
        <v>40.22</v>
      </c>
      <c r="CN37" s="5">
        <f t="shared" si="133"/>
        <v>41.74</v>
      </c>
      <c r="CO37" s="5">
        <f t="shared" si="134"/>
        <v>43.620000000000005</v>
      </c>
      <c r="CP37" s="5">
        <f t="shared" si="135"/>
        <v>48.980000000000004</v>
      </c>
      <c r="CQ37" s="4">
        <f t="shared" si="136"/>
        <v>1.52</v>
      </c>
      <c r="CR37" s="4">
        <f t="shared" si="137"/>
        <v>1.88</v>
      </c>
      <c r="CS37" s="4">
        <f t="shared" si="138"/>
        <v>5.36</v>
      </c>
      <c r="CT37" s="4">
        <f t="shared" si="139"/>
        <v>8.76</v>
      </c>
      <c r="CU37" s="4">
        <v>5.0600000000000005</v>
      </c>
      <c r="CV37" s="4">
        <v>2.0100000000000002</v>
      </c>
      <c r="CW37" s="4">
        <v>1.4749999999999999</v>
      </c>
      <c r="CX37" s="4">
        <v>1.2250000000000001</v>
      </c>
      <c r="CY37" s="4">
        <v>1.3</v>
      </c>
      <c r="CZ37" s="4">
        <v>1.4349999999999998</v>
      </c>
      <c r="DA37" s="4">
        <v>1.41</v>
      </c>
      <c r="DB37" s="5">
        <f t="shared" si="140"/>
        <v>28.28</v>
      </c>
      <c r="DC37" s="5">
        <f t="shared" si="141"/>
        <v>34.18</v>
      </c>
      <c r="DD37" s="5">
        <f t="shared" si="142"/>
        <v>39.08</v>
      </c>
      <c r="DE37" s="5">
        <f t="shared" si="143"/>
        <v>44.28</v>
      </c>
      <c r="DF37" s="5">
        <f t="shared" si="144"/>
        <v>50.02</v>
      </c>
      <c r="DG37" s="4">
        <f t="shared" si="145"/>
        <v>4.9000000000000004</v>
      </c>
      <c r="DH37" s="4">
        <f t="shared" si="146"/>
        <v>5.2</v>
      </c>
      <c r="DI37" s="4">
        <f t="shared" si="147"/>
        <v>5.7399999999999993</v>
      </c>
      <c r="DJ37" s="4">
        <f t="shared" si="148"/>
        <v>15.84</v>
      </c>
      <c r="DK37" s="4">
        <f t="shared" si="119"/>
        <v>65.55</v>
      </c>
      <c r="DL37" s="4">
        <f t="shared" si="120"/>
        <v>27.69</v>
      </c>
      <c r="DM37" s="4">
        <f t="shared" si="121"/>
        <v>18.36</v>
      </c>
      <c r="DN37" s="4">
        <f t="shared" si="122"/>
        <v>9.6300000000000008</v>
      </c>
      <c r="DO37" s="4">
        <f t="shared" si="123"/>
        <v>10.62</v>
      </c>
      <c r="DP37" s="4">
        <f t="shared" si="124"/>
        <v>16.649999999999999</v>
      </c>
      <c r="DQ37" s="4">
        <f t="shared" si="203"/>
        <v>17.97</v>
      </c>
      <c r="DR37" s="4">
        <v>0.33072076399886807</v>
      </c>
      <c r="DS37" s="4">
        <v>0.33150313292636668</v>
      </c>
      <c r="DT37" s="4">
        <v>0.34216361325985534</v>
      </c>
      <c r="DU37" s="4">
        <v>0.33248715024983561</v>
      </c>
      <c r="DV37" s="4">
        <v>0.34725339826832191</v>
      </c>
      <c r="DW37" s="4">
        <v>0.34040988343482598</v>
      </c>
      <c r="DX37" s="4">
        <v>0.34829985223425453</v>
      </c>
      <c r="DY37" s="4">
        <f t="shared" si="171"/>
        <v>2.4475374504808198</v>
      </c>
      <c r="DZ37" s="4">
        <f t="shared" si="172"/>
        <v>1.0622876018916583</v>
      </c>
      <c r="EA37" s="4">
        <f t="shared" si="173"/>
        <v>0.44064297544679121</v>
      </c>
      <c r="EB37" s="4">
        <f t="shared" si="174"/>
        <v>0.15040727014858654</v>
      </c>
      <c r="EC37" s="4">
        <f t="shared" si="175"/>
        <v>0.10154142556038415</v>
      </c>
      <c r="ED37" s="4">
        <f t="shared" si="176"/>
        <v>0.40113964066318664</v>
      </c>
      <c r="EE37" s="4">
        <f t="shared" si="177"/>
        <v>0.3437229253768273</v>
      </c>
      <c r="EF37" s="4">
        <f t="shared" si="178"/>
        <v>2.1116009376697269</v>
      </c>
      <c r="EG37" s="4">
        <f t="shared" si="179"/>
        <v>0.81965377343655799</v>
      </c>
      <c r="EH37" s="4">
        <f t="shared" si="180"/>
        <v>0.4100620749425975</v>
      </c>
      <c r="EI37" s="4">
        <f t="shared" si="181"/>
        <v>0.48486554192636466</v>
      </c>
      <c r="EJ37" s="4">
        <f t="shared" si="182"/>
        <v>0.2808592621882966</v>
      </c>
      <c r="EK37" s="4">
        <f t="shared" si="183"/>
        <v>0.42957864503856169</v>
      </c>
      <c r="EL37" s="4">
        <f t="shared" si="204"/>
        <v>0.30577244465698833</v>
      </c>
      <c r="EM37" s="4">
        <f t="shared" si="187"/>
        <v>2.8380536299638447E-2</v>
      </c>
      <c r="EN37" s="4">
        <f t="shared" si="188"/>
        <v>1.2317806144383792E-2</v>
      </c>
      <c r="EO37" s="4">
        <f t="shared" si="189"/>
        <v>5.1094964685388586E-3</v>
      </c>
      <c r="EP37" s="4">
        <f t="shared" si="190"/>
        <v>1.7440546167507714E-3</v>
      </c>
      <c r="EQ37" s="4">
        <f t="shared" si="191"/>
        <v>1.1774284039933226E-3</v>
      </c>
      <c r="ER37" s="4">
        <f t="shared" si="192"/>
        <v>4.6514336811593997E-3</v>
      </c>
      <c r="ES37" s="4">
        <f t="shared" si="205"/>
        <v>3.9856554426812071E-3</v>
      </c>
      <c r="ET37" s="4">
        <f t="shared" si="196"/>
        <v>2.4485168572237089E-2</v>
      </c>
      <c r="EU37" s="4">
        <f t="shared" si="197"/>
        <v>9.504334107566766E-3</v>
      </c>
      <c r="EV37" s="4">
        <f t="shared" si="198"/>
        <v>4.7548941899651842E-3</v>
      </c>
      <c r="EW37" s="4">
        <f t="shared" si="199"/>
        <v>5.6222813303149887E-3</v>
      </c>
      <c r="EX37" s="4">
        <f t="shared" si="200"/>
        <v>3.2567168621091902E-3</v>
      </c>
      <c r="EY37" s="4">
        <f t="shared" si="201"/>
        <v>4.9811995018386093E-3</v>
      </c>
      <c r="EZ37" s="4">
        <f t="shared" si="206"/>
        <v>3.5455988480634078E-3</v>
      </c>
      <c r="FA37" s="4">
        <f t="shared" si="185"/>
        <v>0.11351660446924103</v>
      </c>
      <c r="FB37" s="4">
        <v>4.690386067017345E-2</v>
      </c>
      <c r="FC37" s="4">
        <f t="shared" si="47"/>
        <v>469.03860670173452</v>
      </c>
      <c r="FD37" s="4">
        <v>0.36422836585020285</v>
      </c>
      <c r="FE37" s="31">
        <v>-9999</v>
      </c>
      <c r="FF37" s="32">
        <v>-9999</v>
      </c>
      <c r="FG37" s="31">
        <v>-9999</v>
      </c>
      <c r="FH37" s="32">
        <v>-9999</v>
      </c>
      <c r="FI37" s="31">
        <v>-9999</v>
      </c>
      <c r="FJ37" s="32">
        <v>-9999</v>
      </c>
      <c r="FK37" s="33">
        <v>-9999</v>
      </c>
      <c r="FL37" s="33">
        <v>-9999</v>
      </c>
      <c r="FM37" s="33">
        <v>-9999</v>
      </c>
      <c r="FN37" s="33">
        <v>-9999</v>
      </c>
      <c r="FO37" s="33">
        <v>-9999</v>
      </c>
      <c r="FP37" s="33">
        <v>-9999</v>
      </c>
      <c r="FQ37" s="33">
        <v>-9999</v>
      </c>
      <c r="FR37" s="33">
        <v>-9999</v>
      </c>
      <c r="FS37" s="33">
        <v>-9999</v>
      </c>
      <c r="FT37" s="33">
        <v>-9999</v>
      </c>
      <c r="FU37" s="33">
        <v>-9999</v>
      </c>
      <c r="FV37" s="33">
        <v>-9999</v>
      </c>
      <c r="FW37" s="33">
        <v>-9999</v>
      </c>
      <c r="FX37" s="33">
        <v>-9999</v>
      </c>
      <c r="FY37" s="33">
        <v>-9999</v>
      </c>
      <c r="FZ37" s="33">
        <v>-9999</v>
      </c>
      <c r="GA37" s="31">
        <v>-9999</v>
      </c>
      <c r="GB37" s="31">
        <v>-9999</v>
      </c>
      <c r="GC37" s="31">
        <v>-9999</v>
      </c>
      <c r="GD37" s="31">
        <v>-9999</v>
      </c>
      <c r="GE37" s="31">
        <v>-9999</v>
      </c>
      <c r="GF37" s="34">
        <v>-9999</v>
      </c>
      <c r="GG37" s="34">
        <v>-9999</v>
      </c>
      <c r="GH37" s="34">
        <v>-9999</v>
      </c>
      <c r="GI37" s="34">
        <v>-9999</v>
      </c>
      <c r="GJ37" s="34">
        <v>-9999</v>
      </c>
      <c r="GK37" s="33">
        <v>-9999</v>
      </c>
      <c r="GL37" s="33">
        <v>-9999</v>
      </c>
      <c r="GM37" s="33">
        <v>-9999</v>
      </c>
      <c r="GN37" s="33">
        <v>-9999</v>
      </c>
      <c r="GO37" s="33">
        <v>-9999</v>
      </c>
      <c r="GP37" s="33">
        <v>-9999</v>
      </c>
      <c r="GQ37" s="33">
        <v>-9999</v>
      </c>
      <c r="GR37" s="33">
        <v>-9999</v>
      </c>
      <c r="GS37" s="33">
        <v>-9999</v>
      </c>
      <c r="GT37" s="33">
        <v>-9999</v>
      </c>
      <c r="GU37" s="33">
        <v>-9999</v>
      </c>
      <c r="GV37" s="33">
        <v>-9999</v>
      </c>
      <c r="GW37" s="33">
        <v>-9999</v>
      </c>
      <c r="GX37" s="33">
        <v>-9999</v>
      </c>
      <c r="GY37" s="22">
        <v>-9999</v>
      </c>
      <c r="GZ37" s="22">
        <v>-9999</v>
      </c>
      <c r="HA37" s="22">
        <v>-9999</v>
      </c>
      <c r="HB37" s="22">
        <v>-9999</v>
      </c>
      <c r="HC37" s="22">
        <v>-9999</v>
      </c>
      <c r="HD37" s="22">
        <v>-9999</v>
      </c>
      <c r="HE37" s="22">
        <v>-9999</v>
      </c>
      <c r="HF37" s="22">
        <v>-9999</v>
      </c>
      <c r="HG37" s="22">
        <v>-9999</v>
      </c>
      <c r="HH37" s="33">
        <v>-9999</v>
      </c>
      <c r="HI37" s="33">
        <v>-9999</v>
      </c>
      <c r="HJ37" s="22">
        <v>-9999</v>
      </c>
      <c r="HK37" s="33">
        <v>-9999</v>
      </c>
      <c r="HL37" s="33">
        <v>-9999</v>
      </c>
      <c r="HM37" s="33">
        <v>-9999</v>
      </c>
      <c r="HN37" s="33">
        <v>-9999</v>
      </c>
      <c r="HO37" s="33">
        <v>-9999</v>
      </c>
      <c r="HP37" s="33">
        <v>-9999</v>
      </c>
      <c r="HQ37" s="33">
        <v>-9999</v>
      </c>
      <c r="HR37" s="33">
        <v>-9999</v>
      </c>
      <c r="HS37" s="33">
        <v>-9999</v>
      </c>
      <c r="HT37" s="33">
        <v>-9999</v>
      </c>
      <c r="HU37" s="33">
        <v>-9999</v>
      </c>
      <c r="HV37" s="18">
        <v>278.89999999999998</v>
      </c>
      <c r="HW37" s="18">
        <v>72.09</v>
      </c>
      <c r="HX37" s="17">
        <f t="shared" si="48"/>
        <v>206.80999999999997</v>
      </c>
      <c r="HY37" s="11">
        <v>11</v>
      </c>
      <c r="HZ37" s="11">
        <v>326.2</v>
      </c>
      <c r="IA37" s="11">
        <v>32.880000000000003</v>
      </c>
      <c r="IB37" s="20">
        <f t="shared" si="49"/>
        <v>293.32</v>
      </c>
      <c r="IC37" s="23">
        <v>84</v>
      </c>
      <c r="ID37" s="11">
        <v>284.8</v>
      </c>
      <c r="IE37" s="11">
        <v>32.880000000000003</v>
      </c>
      <c r="IF37" s="10">
        <f t="shared" si="50"/>
        <v>251.92000000000002</v>
      </c>
      <c r="IG37" s="11">
        <v>137.6</v>
      </c>
      <c r="IH37" s="11">
        <v>32.880000000000003</v>
      </c>
      <c r="II37" s="10">
        <f t="shared" si="51"/>
        <v>104.72</v>
      </c>
      <c r="IJ37" s="9">
        <v>178.1</v>
      </c>
      <c r="IK37" s="11">
        <v>32.880000000000003</v>
      </c>
      <c r="IL37" s="10">
        <f t="shared" si="52"/>
        <v>145.22</v>
      </c>
      <c r="IM37" s="24">
        <v>80.099999999999994</v>
      </c>
      <c r="IN37" s="24">
        <v>6.91</v>
      </c>
      <c r="IO37" s="18">
        <v>101.8</v>
      </c>
      <c r="IP37" s="24">
        <v>32.880000000000003</v>
      </c>
      <c r="IQ37" s="20">
        <f t="shared" si="153"/>
        <v>73.19</v>
      </c>
      <c r="IR37" s="20">
        <f t="shared" si="154"/>
        <v>68.919999999999987</v>
      </c>
      <c r="IS37" s="17">
        <f t="shared" si="55"/>
        <v>675.68627450980375</v>
      </c>
      <c r="IT37" s="17">
        <f t="shared" si="56"/>
        <v>603.29131652661044</v>
      </c>
      <c r="IU37" s="22">
        <f t="shared" si="214"/>
        <v>2027.5490196078429</v>
      </c>
      <c r="IV37" s="17">
        <f t="shared" si="215"/>
        <v>2875.6862745098038</v>
      </c>
      <c r="IW37" s="17">
        <f t="shared" si="216"/>
        <v>1026.6666666666667</v>
      </c>
      <c r="IX37" s="17">
        <f t="shared" si="57"/>
        <v>1423.7254901960785</v>
      </c>
      <c r="IY37" s="22">
        <f t="shared" si="217"/>
        <v>2469.8039215686276</v>
      </c>
      <c r="IZ37" s="17">
        <f t="shared" si="58"/>
        <v>7353.6274509803925</v>
      </c>
      <c r="JA37" s="17">
        <f t="shared" si="59"/>
        <v>717.54901960784309</v>
      </c>
      <c r="JB37" s="18">
        <v>58.2</v>
      </c>
      <c r="JC37" s="19">
        <v>2.956379614956183</v>
      </c>
      <c r="JD37" s="4">
        <v>3.2</v>
      </c>
      <c r="JE37" s="4">
        <f t="shared" si="218"/>
        <v>64.881568627450974</v>
      </c>
      <c r="JF37" s="28">
        <v>0.23739079610015915</v>
      </c>
      <c r="JG37" s="4">
        <v>0.78</v>
      </c>
      <c r="JH37" s="4">
        <f t="shared" si="219"/>
        <v>22.430352941176469</v>
      </c>
      <c r="JI37" s="28">
        <v>0.23825499803059569</v>
      </c>
      <c r="JJ37" s="4">
        <v>1.39</v>
      </c>
      <c r="JK37" s="4">
        <f t="shared" si="220"/>
        <v>14.270666666666667</v>
      </c>
      <c r="JL37" s="28">
        <v>0.23893631181717673</v>
      </c>
      <c r="JM37" s="4">
        <v>3.9</v>
      </c>
      <c r="JN37" s="4">
        <f t="shared" si="221"/>
        <v>27.984411764705882</v>
      </c>
      <c r="JO37" s="28">
        <v>0.23726636139092386</v>
      </c>
      <c r="JP37" s="17">
        <f t="shared" si="60"/>
        <v>129.56700000000001</v>
      </c>
      <c r="JQ37" s="17">
        <f t="shared" si="61"/>
        <v>115.68482142857142</v>
      </c>
      <c r="JR37" s="20">
        <v>19.2</v>
      </c>
      <c r="JS37" s="5">
        <v>125.78290699999999</v>
      </c>
      <c r="JT37" s="17">
        <v>3.54</v>
      </c>
      <c r="JU37" s="17">
        <f t="shared" si="62"/>
        <v>3.0300000000000002</v>
      </c>
      <c r="JV37" s="4">
        <f t="shared" si="112"/>
        <v>2311.282436718896</v>
      </c>
      <c r="JW37" s="10">
        <v>1.1000000000000001</v>
      </c>
      <c r="JX37" s="4">
        <f t="shared" si="114"/>
        <v>0.36303630363036304</v>
      </c>
      <c r="JY37" s="4">
        <f t="shared" si="63"/>
        <v>839.07943247220646</v>
      </c>
      <c r="JZ37" s="4">
        <f t="shared" si="64"/>
        <v>939.76896436887137</v>
      </c>
      <c r="KA37" s="10">
        <v>1.39</v>
      </c>
      <c r="KB37" s="4">
        <f t="shared" si="222"/>
        <v>0.45874587458745869</v>
      </c>
      <c r="KC37" s="4">
        <f t="shared" si="223"/>
        <v>1060.2912828512426</v>
      </c>
      <c r="KD37" s="4">
        <f t="shared" si="65"/>
        <v>1187.5262367933919</v>
      </c>
      <c r="KE37" s="4">
        <v>2.9</v>
      </c>
      <c r="KF37" s="4">
        <v>48.5</v>
      </c>
      <c r="KG37" s="4">
        <f t="shared" si="66"/>
        <v>437.5</v>
      </c>
      <c r="KH37" s="4">
        <v>3.8687105041505534</v>
      </c>
      <c r="KI37" s="4">
        <f t="shared" si="67"/>
        <v>4.1661180396095476</v>
      </c>
      <c r="KJ37" s="4">
        <f t="shared" si="224"/>
        <v>49.473744776145892</v>
      </c>
      <c r="KK37" s="28">
        <v>0.24976790519756503</v>
      </c>
      <c r="KL37" s="4">
        <v>4.25</v>
      </c>
      <c r="KM37" s="4">
        <v>0.27802659373809502</v>
      </c>
      <c r="KN37" s="4">
        <v>0.44536530335714303</v>
      </c>
      <c r="KO37" s="4">
        <v>0.25311871228571398</v>
      </c>
      <c r="KP37" s="4">
        <v>0.366479265809524</v>
      </c>
      <c r="KQ37" s="4">
        <v>0.53549143797619103</v>
      </c>
      <c r="KR37" s="4">
        <v>0.480240452571429</v>
      </c>
      <c r="KS37" s="4">
        <v>0.37504819742857098</v>
      </c>
      <c r="KT37" s="4">
        <v>0.54868524971428601</v>
      </c>
      <c r="KU37" s="4">
        <v>0.50127232142857103</v>
      </c>
      <c r="KV37" s="4">
        <v>0.27929999999999999</v>
      </c>
      <c r="KW37" s="4">
        <v>0.45003333333333301</v>
      </c>
      <c r="KX37" s="4">
        <v>0.27531190476190498</v>
      </c>
      <c r="KY37" s="4">
        <v>26.214285714285701</v>
      </c>
      <c r="KZ37" s="4">
        <v>23.428571428571399</v>
      </c>
      <c r="LA37" s="4">
        <v>16.2016666666667</v>
      </c>
      <c r="LB37" s="4">
        <v>33.969047619047601</v>
      </c>
      <c r="LC37" s="4">
        <v>33.576666666666704</v>
      </c>
      <c r="LD37" s="4">
        <v>26.4604761904762</v>
      </c>
      <c r="LE37" s="4">
        <v>26.1904761904762</v>
      </c>
      <c r="LF37" s="4">
        <v>0.20445865714285699</v>
      </c>
      <c r="LG37" s="4">
        <v>0.18322656428571399</v>
      </c>
      <c r="LH37" s="4">
        <v>52.586190476190502</v>
      </c>
      <c r="LI37" s="4">
        <v>48.466666666666697</v>
      </c>
      <c r="LJ37" s="4">
        <v>53</v>
      </c>
      <c r="LK37" s="4">
        <f t="shared" si="68"/>
        <v>0.41380952380949765</v>
      </c>
      <c r="LL37" s="4">
        <f t="shared" si="69"/>
        <v>4.533333333333303</v>
      </c>
      <c r="LM37" s="4">
        <v>1739.0092380952401</v>
      </c>
      <c r="LN37" s="4">
        <v>1645.4973333333301</v>
      </c>
      <c r="LO37" s="4">
        <v>0.18784025639285701</v>
      </c>
      <c r="LP37" s="4">
        <v>0.18626993279047599</v>
      </c>
      <c r="LQ37" s="4">
        <v>0.14401386086666701</v>
      </c>
      <c r="LR37" s="4">
        <v>0.134166389535714</v>
      </c>
      <c r="LS37" s="4">
        <v>9.8648938933333305E-2</v>
      </c>
      <c r="LT37" s="4">
        <v>9.0848497561904801E-2</v>
      </c>
      <c r="LU37" s="4">
        <v>5.3829686828571401E-2</v>
      </c>
      <c r="LV37" s="4">
        <v>3.7519728688095201E-2</v>
      </c>
      <c r="LW37" s="4">
        <v>4.5062690873809499E-2</v>
      </c>
      <c r="LX37" s="4">
        <v>5.35262912023809E-2</v>
      </c>
      <c r="LY37" s="4">
        <v>0.33166592761428598</v>
      </c>
      <c r="LZ37" s="4">
        <v>0.35697920452619097</v>
      </c>
      <c r="MA37" s="4">
        <v>0.32523640744523802</v>
      </c>
      <c r="MB37" s="4">
        <v>0.31531386341666701</v>
      </c>
      <c r="MC37" s="4">
        <v>0.15339473303571399</v>
      </c>
      <c r="MD37" s="4">
        <v>0.18300900880714299</v>
      </c>
      <c r="ME37" s="4">
        <v>0.46312575268095202</v>
      </c>
      <c r="MF37" s="4">
        <v>0.461116861471429</v>
      </c>
      <c r="MG37" s="4">
        <v>0.45157896760952398</v>
      </c>
      <c r="MH37" s="4">
        <v>0.50355597205000002</v>
      </c>
      <c r="MI37" s="4">
        <v>0.47425839570952399</v>
      </c>
      <c r="MJ37" s="4">
        <v>0.51848300064285702</v>
      </c>
      <c r="MK37" s="4">
        <v>0.26953459026666698</v>
      </c>
      <c r="ML37" s="4">
        <v>0.29570792013095198</v>
      </c>
      <c r="MM37" s="4">
        <v>0.23730422263333301</v>
      </c>
      <c r="MN37" s="4">
        <v>0.26436048234523801</v>
      </c>
      <c r="MO37" s="4">
        <v>-0.102064576928571</v>
      </c>
      <c r="MP37" s="4">
        <v>-7.2029351000000005E-2</v>
      </c>
      <c r="MQ37" s="4">
        <v>0.47425839570952399</v>
      </c>
      <c r="MR37" s="4">
        <v>0.51848300064285702</v>
      </c>
      <c r="MS37" s="4">
        <v>9.8034904623809496E-2</v>
      </c>
      <c r="MT37" s="4">
        <v>9.5662878150000005E-2</v>
      </c>
      <c r="MU37" s="4">
        <v>5.7841335245238101E-2</v>
      </c>
      <c r="MV37" s="4">
        <v>5.0607978026190499E-2</v>
      </c>
      <c r="MW37" s="4">
        <v>4.0424970214285698E-2</v>
      </c>
      <c r="MX37" s="4">
        <v>4.5276374564285703E-2</v>
      </c>
      <c r="MY37" s="4">
        <v>0.41151259615476199</v>
      </c>
      <c r="MZ37" s="4">
        <v>0.47291847148095301</v>
      </c>
      <c r="NA37" s="4">
        <v>0.43279995351428602</v>
      </c>
      <c r="NB37" s="4">
        <v>0.49514990342142901</v>
      </c>
      <c r="NC37" s="4">
        <v>-0.109299826857143</v>
      </c>
      <c r="ND37" s="4">
        <v>-9.62989486190476E-2</v>
      </c>
      <c r="NE37" s="4">
        <v>0.43279995351428602</v>
      </c>
      <c r="NF37" s="4">
        <v>0.49514990342142901</v>
      </c>
      <c r="NG37" s="4">
        <v>0.27899752541025702</v>
      </c>
      <c r="NH37" s="4">
        <v>0.44887079343589797</v>
      </c>
      <c r="NI37" s="4">
        <v>0.25465006305128202</v>
      </c>
      <c r="NJ37" s="4">
        <v>0.37141461351282001</v>
      </c>
      <c r="NK37" s="4">
        <v>0.53766375833333302</v>
      </c>
      <c r="NL37" s="4">
        <v>0.47293509705128201</v>
      </c>
      <c r="NM37" s="4">
        <v>0.37566980635897401</v>
      </c>
      <c r="NN37" s="4">
        <v>0.556028902512821</v>
      </c>
      <c r="NO37" s="4">
        <v>0.50529222017948705</v>
      </c>
      <c r="NP37" s="4">
        <v>0.27342026079487203</v>
      </c>
      <c r="NQ37" s="4">
        <v>0.44271025641025602</v>
      </c>
      <c r="NR37" s="4">
        <v>0.27149216517948699</v>
      </c>
      <c r="NS37" s="4">
        <v>34.998974358974401</v>
      </c>
      <c r="NT37" s="4">
        <v>32.981538461538499</v>
      </c>
      <c r="NU37" s="4">
        <v>8.5364102564102495</v>
      </c>
      <c r="NV37" s="4">
        <v>53.6587179487179</v>
      </c>
      <c r="NW37" s="4">
        <v>54.3910256410256</v>
      </c>
      <c r="NX37" s="4">
        <v>37.688205128205098</v>
      </c>
      <c r="NY37" s="4">
        <v>37.730256410256402</v>
      </c>
      <c r="NZ37" s="4">
        <v>0.45885758717948699</v>
      </c>
      <c r="OA37" s="4">
        <v>0.438882341025641</v>
      </c>
      <c r="OB37" s="4">
        <v>51.191282051282002</v>
      </c>
      <c r="OC37" s="4">
        <v>48.3917948717949</v>
      </c>
      <c r="OD37" s="4">
        <v>54.5</v>
      </c>
      <c r="OE37" s="4">
        <f t="shared" si="70"/>
        <v>3.3087179487179981</v>
      </c>
      <c r="OF37" s="4">
        <f t="shared" si="71"/>
        <v>6.1082051282050998</v>
      </c>
      <c r="OG37" s="4">
        <v>1693.3597692307701</v>
      </c>
      <c r="OH37" s="4">
        <v>1629.80917948718</v>
      </c>
      <c r="OI37" s="4">
        <v>0.193435629428205</v>
      </c>
      <c r="OJ37" s="4">
        <v>0.18106532950256399</v>
      </c>
      <c r="OK37" s="4">
        <v>0.14712627108974399</v>
      </c>
      <c r="OL37" s="4">
        <v>0.119766439946154</v>
      </c>
      <c r="OM37" s="4">
        <v>0.113318119287179</v>
      </c>
      <c r="ON37" s="4">
        <v>8.8324081064102597E-2</v>
      </c>
      <c r="OO37" s="4">
        <v>6.5993589282051304E-2</v>
      </c>
      <c r="OP37" s="4">
        <v>2.5704864476923099E-2</v>
      </c>
      <c r="OQ37" s="4">
        <v>4.7683458351282099E-2</v>
      </c>
      <c r="OR37" s="4">
        <v>6.2786938046153803E-2</v>
      </c>
      <c r="OS37" s="4">
        <v>0.34367949412564103</v>
      </c>
      <c r="OT37" s="4">
        <v>0.355356256838462</v>
      </c>
      <c r="OU37" s="4">
        <v>0.34057088740256403</v>
      </c>
      <c r="OV37" s="4">
        <v>0.31483307831794899</v>
      </c>
      <c r="OW37" s="4">
        <v>0.16098045848717901</v>
      </c>
      <c r="OX37" s="4">
        <v>0.18656777365897401</v>
      </c>
      <c r="OY37" s="4">
        <v>0.48023650579230798</v>
      </c>
      <c r="OZ37" s="4">
        <v>0.44802481596666699</v>
      </c>
      <c r="PA37" s="4">
        <v>0.41409940188974398</v>
      </c>
      <c r="PB37" s="4">
        <v>0.72599360872820495</v>
      </c>
      <c r="PC37" s="4">
        <v>0.43946790481794901</v>
      </c>
      <c r="PD37" s="4">
        <v>0.73461831294615398</v>
      </c>
      <c r="PE37" s="4">
        <v>0.27663537963333301</v>
      </c>
      <c r="PF37" s="4">
        <v>0.34574194014359</v>
      </c>
      <c r="PG37" s="4">
        <v>0.24310538287948699</v>
      </c>
      <c r="PH37" s="4">
        <v>0.31310766511025601</v>
      </c>
      <c r="PI37" s="4">
        <v>-0.123717315846154</v>
      </c>
      <c r="PJ37" s="4">
        <v>-4.9123888405128199E-2</v>
      </c>
      <c r="PK37" s="4">
        <v>0.43946790481794901</v>
      </c>
      <c r="PL37" s="4">
        <v>0.73461831294615398</v>
      </c>
      <c r="PM37" s="4">
        <v>0.26923287943902402</v>
      </c>
      <c r="PN37" s="4">
        <v>0.42629058804878101</v>
      </c>
      <c r="PO37" s="4">
        <v>0.24660803709756099</v>
      </c>
      <c r="PP37" s="4">
        <v>0.35720301812195099</v>
      </c>
      <c r="PQ37" s="4">
        <v>0.51320887282926797</v>
      </c>
      <c r="PR37" s="4">
        <v>0.468926363707317</v>
      </c>
      <c r="PS37" s="4">
        <v>0.36006975814634201</v>
      </c>
      <c r="PT37" s="4">
        <v>0.53622402887804899</v>
      </c>
      <c r="PU37" s="4">
        <v>0.50272734356097604</v>
      </c>
      <c r="PV37" s="4">
        <v>0.26524451407317101</v>
      </c>
      <c r="PW37" s="4">
        <v>0.414839024390244</v>
      </c>
      <c r="PX37" s="4">
        <v>0.257606737731707</v>
      </c>
      <c r="PY37" s="4">
        <v>17.9121951219512</v>
      </c>
      <c r="PZ37" s="4">
        <v>16.047560975609802</v>
      </c>
      <c r="QA37" s="4">
        <v>20.844878048780501</v>
      </c>
      <c r="QB37" s="4">
        <v>24.903170731707299</v>
      </c>
      <c r="QC37" s="4">
        <v>25.032682926829299</v>
      </c>
      <c r="QD37" s="4">
        <v>19.278536585365899</v>
      </c>
      <c r="QE37" s="4">
        <v>19.161951219512201</v>
      </c>
      <c r="QF37" s="4">
        <v>0.153228556097561</v>
      </c>
      <c r="QG37" s="4">
        <v>0.14595871219512199</v>
      </c>
      <c r="QH37" s="4">
        <v>38.682926829268297</v>
      </c>
      <c r="QI37" s="4">
        <v>36.0260975609756</v>
      </c>
      <c r="QJ37" s="4">
        <v>58</v>
      </c>
      <c r="QK37" s="4">
        <f t="shared" si="72"/>
        <v>19.317073170731703</v>
      </c>
      <c r="QL37" s="4">
        <f t="shared" si="73"/>
        <v>21.9739024390244</v>
      </c>
      <c r="QM37" s="4">
        <v>1277.0377804878001</v>
      </c>
      <c r="QN37" s="4">
        <v>1216.7922439024401</v>
      </c>
      <c r="QO37" s="4">
        <v>0.196414919480488</v>
      </c>
      <c r="QP37" s="4">
        <v>0.17772441137317099</v>
      </c>
      <c r="QQ37" s="4">
        <v>0.16531510197073199</v>
      </c>
      <c r="QR37" s="4">
        <v>0.1348229057</v>
      </c>
      <c r="QS37" s="4">
        <v>0.127550602592683</v>
      </c>
      <c r="QT37" s="4">
        <v>9.1118766619512195E-2</v>
      </c>
      <c r="QU37" s="4">
        <v>9.5791512251219499E-2</v>
      </c>
      <c r="QV37" s="4">
        <v>4.7261969760975603E-2</v>
      </c>
      <c r="QW37" s="4">
        <v>3.2161063612195097E-2</v>
      </c>
      <c r="QX37" s="4">
        <v>4.4098674319512199E-2</v>
      </c>
      <c r="QY37" s="4">
        <v>0.35091309264390202</v>
      </c>
      <c r="QZ37" s="4">
        <v>0.34938730439024401</v>
      </c>
      <c r="RA37" s="4">
        <v>0.337992365768293</v>
      </c>
      <c r="RB37" s="4">
        <v>0.31023317281951202</v>
      </c>
      <c r="RC37" s="4">
        <v>0.16598558783658501</v>
      </c>
      <c r="RD37" s="4">
        <v>0.18317669735365899</v>
      </c>
      <c r="RE37" s="4">
        <v>0.48943014338780499</v>
      </c>
      <c r="RF37" s="4">
        <v>0.43685456161463398</v>
      </c>
      <c r="RG37" s="4">
        <v>0.248980171568293</v>
      </c>
      <c r="RH37" s="4">
        <v>0.138653174778049</v>
      </c>
      <c r="RI37" s="4">
        <v>0.27152342283658498</v>
      </c>
      <c r="RJ37" s="4">
        <v>0.13703258286585401</v>
      </c>
      <c r="RK37" s="4">
        <v>0.187049858921951</v>
      </c>
      <c r="RL37" s="4">
        <v>0.24452471515853599</v>
      </c>
      <c r="RM37" s="4">
        <v>0.16154670531951201</v>
      </c>
      <c r="RN37" s="4">
        <v>0.218238432334146</v>
      </c>
      <c r="RO37" s="4">
        <v>-0.17465743536585401</v>
      </c>
      <c r="RP37" s="4">
        <v>-8.9591451341463402E-2</v>
      </c>
      <c r="RQ37" s="4">
        <v>0.27152342283658498</v>
      </c>
      <c r="RR37" s="4">
        <v>0.13703258286585401</v>
      </c>
      <c r="RS37" s="4">
        <v>0.12165283558536601</v>
      </c>
      <c r="RT37" s="4">
        <v>0.112465298448781</v>
      </c>
      <c r="RU37" s="4">
        <v>7.8750296241463402E-2</v>
      </c>
      <c r="RV37" s="4">
        <v>6.5002932914634104E-2</v>
      </c>
      <c r="RW37" s="4">
        <v>4.33357403243902E-2</v>
      </c>
      <c r="RX37" s="4">
        <v>4.7830166292682899E-2</v>
      </c>
      <c r="RY37" s="4">
        <v>0.35617613416097599</v>
      </c>
      <c r="RZ37" s="4">
        <v>0.42689133906341498</v>
      </c>
      <c r="SA37" s="4">
        <v>0.38329005972195102</v>
      </c>
      <c r="SB37" s="4">
        <v>0.453370873209756</v>
      </c>
      <c r="SC37" s="4">
        <v>-0.14574972980487799</v>
      </c>
      <c r="SD37" s="4">
        <v>-0.121843572219512</v>
      </c>
      <c r="SE37" s="4">
        <v>0.38329005972195102</v>
      </c>
      <c r="SF37" s="4">
        <v>0.453370873209756</v>
      </c>
      <c r="SG37" s="4">
        <v>0.25239052955000002</v>
      </c>
      <c r="SH37" s="4">
        <v>0.37157814092500002</v>
      </c>
      <c r="SI37" s="4">
        <v>0.21594325154999999</v>
      </c>
      <c r="SJ37" s="4">
        <v>0.315917338725</v>
      </c>
      <c r="SK37" s="4">
        <v>0.47383792047500001</v>
      </c>
      <c r="SL37" s="4">
        <v>0.39351235977499999</v>
      </c>
      <c r="SM37" s="4">
        <v>0.31894455752500001</v>
      </c>
      <c r="SN37" s="4">
        <v>0.489437811</v>
      </c>
      <c r="SO37" s="4">
        <v>0.43342227989999998</v>
      </c>
      <c r="SP37" s="4">
        <v>0.24664213202499999</v>
      </c>
      <c r="SQ37" s="4">
        <v>0.37329684322500001</v>
      </c>
      <c r="SR37" s="4">
        <v>0.24084771567499999</v>
      </c>
      <c r="SS37" s="4">
        <v>22.459</v>
      </c>
      <c r="ST37" s="4">
        <v>20.49625</v>
      </c>
      <c r="SU37" s="4">
        <v>25.469000000000001</v>
      </c>
      <c r="SV37" s="4">
        <v>36.319749999999999</v>
      </c>
      <c r="SW37" s="4">
        <v>36.5715</v>
      </c>
      <c r="SX37" s="4">
        <v>23.5015</v>
      </c>
      <c r="SY37" s="4">
        <v>23.529</v>
      </c>
      <c r="SZ37" s="4">
        <v>0.35392308</v>
      </c>
      <c r="TA37" s="4">
        <v>0.32875598</v>
      </c>
      <c r="TB37" s="4">
        <v>54.683250000000001</v>
      </c>
      <c r="TC37" s="4">
        <v>50.3825</v>
      </c>
      <c r="TD37" s="4">
        <v>62</v>
      </c>
      <c r="TE37" s="4">
        <f t="shared" si="74"/>
        <v>7.316749999999999</v>
      </c>
      <c r="TF37" s="4">
        <f t="shared" si="75"/>
        <v>11.6175</v>
      </c>
      <c r="TG37" s="4">
        <v>1786.617675</v>
      </c>
      <c r="TH37" s="4">
        <v>1688.9791499999999</v>
      </c>
      <c r="TI37" s="4">
        <v>0.21071063039749999</v>
      </c>
      <c r="TJ37" s="4">
        <v>0.198985779655</v>
      </c>
      <c r="TK37" s="4">
        <v>0.15216885589250001</v>
      </c>
      <c r="TL37" s="4">
        <v>0.108870464345</v>
      </c>
      <c r="TM37" s="4">
        <v>0.13448725104500001</v>
      </c>
      <c r="TN37" s="4">
        <v>0.12019340742</v>
      </c>
      <c r="TO37" s="4">
        <v>7.4596497619999994E-2</v>
      </c>
      <c r="TP37" s="4">
        <v>2.8338573020000001E-2</v>
      </c>
      <c r="TQ37" s="4">
        <v>6.0523184927500001E-2</v>
      </c>
      <c r="TR37" s="4">
        <v>9.2154148262499999E-2</v>
      </c>
      <c r="TS37" s="4">
        <v>0.34017581203500002</v>
      </c>
      <c r="TT37" s="4">
        <v>0.37285120551750001</v>
      </c>
      <c r="TU37" s="4">
        <v>0.32963639086250002</v>
      </c>
      <c r="TV37" s="4">
        <v>0.30385751760500002</v>
      </c>
      <c r="TW37" s="4">
        <v>0.139486021805</v>
      </c>
      <c r="TX37" s="4">
        <v>0.18799725948500001</v>
      </c>
      <c r="TY37" s="4">
        <v>0.53509657304500002</v>
      </c>
      <c r="TZ37" s="4">
        <v>0.50160316085250001</v>
      </c>
      <c r="UA37" s="4">
        <v>0.44678165095</v>
      </c>
      <c r="UB37" s="4">
        <v>0.7488063103</v>
      </c>
      <c r="UC37" s="4">
        <v>0.47746201429000001</v>
      </c>
      <c r="UD37" s="4">
        <v>0.76276595133500003</v>
      </c>
      <c r="UE37" s="4">
        <v>0.32422860131999998</v>
      </c>
      <c r="UF37" s="4">
        <v>0.48493293795499998</v>
      </c>
      <c r="UG37" s="4">
        <v>0.28415374683</v>
      </c>
      <c r="UH37" s="4">
        <v>0.44432596055250001</v>
      </c>
      <c r="UI37" s="4">
        <v>-0.13862210394999999</v>
      </c>
      <c r="UJ37" s="4">
        <v>-5.3857086584999998E-2</v>
      </c>
      <c r="UK37" s="4">
        <v>0.47746201429000001</v>
      </c>
      <c r="UL37" s="4">
        <v>0.76276595133500003</v>
      </c>
      <c r="UM37" s="4">
        <v>0.14265062689499999</v>
      </c>
      <c r="UN37" s="4">
        <v>0.12800491160499999</v>
      </c>
      <c r="UO37" s="4">
        <v>8.9509082480000002E-2</v>
      </c>
      <c r="UP37" s="4">
        <v>7.4584279442499998E-2</v>
      </c>
      <c r="UQ37" s="4">
        <v>5.3870734250000003E-2</v>
      </c>
      <c r="UR37" s="4">
        <v>5.3992940045E-2</v>
      </c>
      <c r="US37" s="4">
        <v>0.37589579824250002</v>
      </c>
      <c r="UT37" s="4">
        <v>0.421243139195</v>
      </c>
      <c r="UU37" s="4">
        <v>0.4066559098525</v>
      </c>
      <c r="UV37" s="4">
        <v>0.45183035580749997</v>
      </c>
      <c r="UW37" s="4">
        <v>-0.16402088067500001</v>
      </c>
      <c r="UX37" s="4">
        <v>-0.138414880175</v>
      </c>
      <c r="UY37" s="4">
        <v>0.4066559098525</v>
      </c>
      <c r="UZ37" s="4">
        <v>0.45183035580749997</v>
      </c>
      <c r="VA37" s="4">
        <v>0.224114358292683</v>
      </c>
      <c r="VB37" s="4">
        <v>0.33489163295121999</v>
      </c>
      <c r="VC37" s="4">
        <v>0.20042289539024399</v>
      </c>
      <c r="VD37" s="4">
        <v>0.28121829870731702</v>
      </c>
      <c r="VE37" s="4">
        <v>0.44240523995122</v>
      </c>
      <c r="VF37" s="4">
        <v>0.39442365182926797</v>
      </c>
      <c r="VG37" s="4">
        <v>0.28723958968292701</v>
      </c>
      <c r="VH37" s="4">
        <v>0.49108936760975602</v>
      </c>
      <c r="VI37" s="4">
        <v>0.42158076624390201</v>
      </c>
      <c r="VJ37" s="4">
        <v>0.21965205870731699</v>
      </c>
      <c r="VK37" s="4">
        <v>0.32555726451219502</v>
      </c>
      <c r="VL37" s="4">
        <v>0.217630592439024</v>
      </c>
      <c r="VM37" s="4">
        <v>32.700000000000003</v>
      </c>
      <c r="VN37" s="4">
        <v>31.588292682926799</v>
      </c>
      <c r="VO37" s="4">
        <v>14.2558536585366</v>
      </c>
      <c r="VP37" s="4">
        <v>38.9790243902439</v>
      </c>
      <c r="VQ37" s="4">
        <v>40.434146341463403</v>
      </c>
      <c r="VR37" s="4">
        <v>34.283170731707301</v>
      </c>
      <c r="VS37" s="4">
        <v>34.35</v>
      </c>
      <c r="VT37" s="4">
        <v>0.128582169512195</v>
      </c>
      <c r="VU37" s="4">
        <v>0.15298040804877999</v>
      </c>
      <c r="VV37" s="4">
        <v>58.775121951219496</v>
      </c>
      <c r="VW37" s="4">
        <v>51.055853658536599</v>
      </c>
      <c r="VX37" s="4">
        <v>68.099999999999994</v>
      </c>
      <c r="VY37" s="4">
        <f t="shared" si="76"/>
        <v>9.3248780487804979</v>
      </c>
      <c r="VZ37" s="4">
        <f t="shared" si="77"/>
        <v>17.044146341463396</v>
      </c>
      <c r="WA37" s="4">
        <f t="shared" si="78"/>
        <v>13.184512195121947</v>
      </c>
      <c r="WB37" s="4">
        <v>1879.5090975609801</v>
      </c>
      <c r="WC37" s="4">
        <v>1704.2661463414599</v>
      </c>
      <c r="WD37" s="4">
        <v>0.26162593891951202</v>
      </c>
      <c r="WE37" s="4">
        <v>0.220364031956097</v>
      </c>
      <c r="WF37" s="4">
        <v>0.18955313804878099</v>
      </c>
      <c r="WG37" s="4">
        <v>0.16721403636829299</v>
      </c>
      <c r="WH37" s="4">
        <v>0.20260727825609801</v>
      </c>
      <c r="WI37" s="4">
        <v>0.136486986434146</v>
      </c>
      <c r="WJ37" s="4">
        <f t="shared" si="79"/>
        <v>0.169547132345122</v>
      </c>
      <c r="WK37" s="4">
        <v>0.12868720754877999</v>
      </c>
      <c r="WL37" s="4">
        <v>8.1719523826829302E-2</v>
      </c>
      <c r="WM37" s="4">
        <v>7.5952924490243906E-2</v>
      </c>
      <c r="WN37" s="4">
        <v>5.5603818229268298E-2</v>
      </c>
      <c r="WO37" s="4">
        <v>0.385584144460976</v>
      </c>
      <c r="WP37" s="4">
        <v>0.37403245119268302</v>
      </c>
      <c r="WQ37" s="4">
        <v>0.38163742518048799</v>
      </c>
      <c r="WR37" s="4">
        <v>0.325053343265854</v>
      </c>
      <c r="WS37" s="4">
        <v>0.13781782103658499</v>
      </c>
      <c r="WT37" s="4">
        <v>0.167679618690244</v>
      </c>
      <c r="WU37" s="4">
        <v>0.71184236140731705</v>
      </c>
      <c r="WV37" s="4">
        <v>0.57733373998780502</v>
      </c>
      <c r="WW37" s="4">
        <v>0.37492278593414602</v>
      </c>
      <c r="WX37" s="4">
        <v>0.71393578837317095</v>
      </c>
      <c r="WY37" s="4">
        <v>0.41824908496097601</v>
      </c>
      <c r="WZ37" s="4">
        <v>0.75092392236829297</v>
      </c>
      <c r="XA37" s="4">
        <v>0.337987036912195</v>
      </c>
      <c r="XB37" s="4">
        <v>0.24434600598292699</v>
      </c>
      <c r="XC37" s="4">
        <v>0.28836008464146301</v>
      </c>
      <c r="XD37" s="4">
        <v>0.21291172141463399</v>
      </c>
      <c r="XE37" s="4">
        <v>-0.22747689346341499</v>
      </c>
      <c r="XF37" s="4">
        <v>-0.14935016431707299</v>
      </c>
      <c r="XG37" s="4">
        <v>0.41824908496097601</v>
      </c>
      <c r="XH37" s="4">
        <v>0.75092392236829297</v>
      </c>
      <c r="XI37" s="4">
        <v>0.236808311348781</v>
      </c>
      <c r="XJ37" s="4">
        <v>0.20099754959268301</v>
      </c>
      <c r="XK37" s="4">
        <v>0.15394159487317099</v>
      </c>
      <c r="XL37" s="4">
        <v>0.11952892822682901</v>
      </c>
      <c r="XM37" s="4">
        <v>8.6312936814634103E-2</v>
      </c>
      <c r="XN37" s="4">
        <v>8.3882312936585393E-2</v>
      </c>
      <c r="XO37" s="4">
        <v>0.364888918890244</v>
      </c>
      <c r="XP37" s="4">
        <v>0.42206268995609703</v>
      </c>
      <c r="XQ37" s="4">
        <v>0.41625148525365901</v>
      </c>
      <c r="XR37" s="4">
        <v>0.46809398631951199</v>
      </c>
      <c r="XS37" s="4">
        <v>-0.26556691751219502</v>
      </c>
      <c r="XT37" s="4">
        <v>-0.211608795512195</v>
      </c>
      <c r="XU37" s="4">
        <v>0.41625148525365901</v>
      </c>
      <c r="XV37" s="4">
        <v>0.46809398631951199</v>
      </c>
      <c r="XW37" s="4">
        <v>0.18012211663636399</v>
      </c>
      <c r="XX37" s="4">
        <v>0.23845979718181801</v>
      </c>
      <c r="XY37" s="4">
        <v>0.16153465350000001</v>
      </c>
      <c r="XZ37" s="4">
        <v>0.20886906915909101</v>
      </c>
      <c r="YA37" s="4">
        <v>0.41882420274999999</v>
      </c>
      <c r="YB37" s="4">
        <v>0.33041746775000003</v>
      </c>
      <c r="YC37" s="4">
        <v>0.211424694659091</v>
      </c>
      <c r="YD37" s="4">
        <v>0.458120922159091</v>
      </c>
      <c r="YE37" s="4">
        <v>0.36363636361363599</v>
      </c>
      <c r="YF37" s="4">
        <v>0.170871061181818</v>
      </c>
      <c r="YG37" s="4">
        <v>0.21892062345454499</v>
      </c>
      <c r="YH37" s="4">
        <v>0.16518939399999999</v>
      </c>
      <c r="YI37" s="4">
        <v>0.12784090909090901</v>
      </c>
      <c r="YJ37" s="4">
        <v>0.16825000000000001</v>
      </c>
      <c r="YK37" s="4">
        <v>7.8045454545454598E-2</v>
      </c>
      <c r="YL37" s="4">
        <v>0.14056818181818201</v>
      </c>
      <c r="YM37" s="4">
        <v>0.189159090909091</v>
      </c>
      <c r="YN37" s="4">
        <v>7.6659090909090899E-2</v>
      </c>
      <c r="YO37" s="4">
        <v>0.12886363636363601</v>
      </c>
      <c r="YP37" s="4">
        <v>0.16834090909090901</v>
      </c>
      <c r="YQ37" s="4">
        <v>8.00454545454546E-2</v>
      </c>
      <c r="YR37" s="4">
        <v>0.142204545454545</v>
      </c>
      <c r="YS37" s="4">
        <v>0.189159090909091</v>
      </c>
      <c r="YT37" s="4">
        <v>7.5386363636363599E-2</v>
      </c>
      <c r="YU37" s="4">
        <v>32.617272727272699</v>
      </c>
      <c r="YV37" s="4">
        <v>30.995909090909102</v>
      </c>
      <c r="YW37" s="4">
        <v>15.877045454545501</v>
      </c>
      <c r="YX37" s="4">
        <v>34.124318181818197</v>
      </c>
      <c r="YY37" s="4">
        <v>35.878181818181801</v>
      </c>
      <c r="YZ37" s="4">
        <v>33.765454545454503</v>
      </c>
      <c r="ZA37" s="4">
        <v>33.778636363636302</v>
      </c>
      <c r="ZB37" s="4">
        <v>1.1813094181818201E-2</v>
      </c>
      <c r="ZC37" s="4">
        <v>5.3501387272727297E-2</v>
      </c>
      <c r="ZD37" s="4">
        <v>61.931818181818201</v>
      </c>
      <c r="ZE37" s="4">
        <v>55.911590909090897</v>
      </c>
      <c r="ZF37" s="4">
        <v>80.900000000000006</v>
      </c>
      <c r="ZG37" s="4">
        <f t="shared" si="80"/>
        <v>18.968181818181804</v>
      </c>
      <c r="ZH37" s="4">
        <f t="shared" si="81"/>
        <v>24.988409090909109</v>
      </c>
      <c r="ZI37" s="4">
        <v>1951.1745909090901</v>
      </c>
      <c r="ZJ37" s="4">
        <v>1814.48445454546</v>
      </c>
      <c r="ZK37" s="4">
        <v>0.36765470611136403</v>
      </c>
      <c r="ZL37" s="4">
        <v>0.33003067879090903</v>
      </c>
      <c r="ZM37" s="4">
        <v>0.26463433223181798</v>
      </c>
      <c r="ZN37" s="4">
        <v>0.22444763624772701</v>
      </c>
      <c r="ZO37" s="4">
        <v>0.35299387563636397</v>
      </c>
      <c r="ZP37" s="4">
        <v>0.271366321104546</v>
      </c>
      <c r="ZQ37" s="4">
        <v>0.248840007395455</v>
      </c>
      <c r="ZR37" s="4">
        <v>0.162308648222727</v>
      </c>
      <c r="ZS37" s="4">
        <v>0.11447280445227299</v>
      </c>
      <c r="ZT37" s="4">
        <v>0.11510112315</v>
      </c>
      <c r="ZU37" s="4">
        <v>0.46928385597954497</v>
      </c>
      <c r="ZV37" s="4">
        <v>0.43918624894545399</v>
      </c>
      <c r="ZW37" s="4">
        <v>0.45593686193863597</v>
      </c>
      <c r="ZX37" s="4">
        <v>0.39417875908863598</v>
      </c>
      <c r="ZY37" s="4">
        <v>0.122645957931818</v>
      </c>
      <c r="ZZ37" s="4">
        <v>0.12743983035454501</v>
      </c>
      <c r="AAA37" s="4">
        <v>1.1726712635250001</v>
      </c>
      <c r="AAB37" s="4">
        <v>1.01847244301364</v>
      </c>
      <c r="AAC37" s="4">
        <v>0.32533577405681802</v>
      </c>
      <c r="AAD37" s="4">
        <v>0.41635777948181801</v>
      </c>
      <c r="AAE37" s="4">
        <v>0.39409225420454502</v>
      </c>
      <c r="AAF37" s="4">
        <v>0.46634291660681798</v>
      </c>
      <c r="AAG37" s="4">
        <v>0.38096989689999999</v>
      </c>
      <c r="AAH37" s="4">
        <v>0.38859444419545403</v>
      </c>
      <c r="AAI37" s="4">
        <v>0.31059053027727301</v>
      </c>
      <c r="AAJ37" s="4">
        <v>0.328496800325</v>
      </c>
      <c r="AAK37" s="4">
        <v>-0.39723385118181798</v>
      </c>
      <c r="AAL37" s="4">
        <v>-0.27321435159090901</v>
      </c>
      <c r="AAM37" s="4">
        <v>0.65978135715681796</v>
      </c>
      <c r="AAN37" s="4">
        <v>1.32267368897273</v>
      </c>
      <c r="AAO37" s="4">
        <v>0.42525995407727302</v>
      </c>
      <c r="AAP37" s="4">
        <v>0.35932804398863599</v>
      </c>
      <c r="AAQ37" s="4">
        <v>0.30113391171363602</v>
      </c>
      <c r="AAR37" s="4">
        <v>0.24008751837727299</v>
      </c>
      <c r="AAS37" s="4">
        <v>0.14365328328636401</v>
      </c>
      <c r="AAT37" s="4">
        <v>0.13290071848409099</v>
      </c>
      <c r="AAU37" s="4">
        <v>0.33859327179090898</v>
      </c>
      <c r="AAV37" s="4">
        <v>0.37309487056818202</v>
      </c>
      <c r="AAW37" s="4">
        <v>0.42176977469090898</v>
      </c>
      <c r="AAX37" s="4">
        <v>0.44789263825227299</v>
      </c>
      <c r="AAY37" s="4">
        <v>-0.46040742759090902</v>
      </c>
      <c r="AAZ37" s="4">
        <v>-0.38171883065909101</v>
      </c>
      <c r="ABA37" s="4">
        <v>0.73163096337727296</v>
      </c>
      <c r="ABB37" s="4">
        <v>0.81750254261136401</v>
      </c>
      <c r="ABC37" s="4">
        <v>0.148601903219512</v>
      </c>
      <c r="ABD37" s="4">
        <v>0.15818253346341499</v>
      </c>
      <c r="ABE37" s="4">
        <v>0.120991763926829</v>
      </c>
      <c r="ABF37" s="4">
        <v>0.16105403021951201</v>
      </c>
      <c r="ABG37" s="4">
        <v>0.47911526504878099</v>
      </c>
      <c r="ABH37" s="4">
        <v>0.33065299770731699</v>
      </c>
      <c r="ABI37" s="4">
        <v>0.15299756097560999</v>
      </c>
      <c r="ABJ37" s="4">
        <v>0.47455496207317099</v>
      </c>
      <c r="ABK37" s="4">
        <v>0.326947937195122</v>
      </c>
      <c r="ABL37" s="4">
        <v>0.13315271921951199</v>
      </c>
      <c r="ABM37" s="4">
        <v>0.13354453599999999</v>
      </c>
      <c r="ABN37" s="4">
        <v>0.132958410268293</v>
      </c>
      <c r="ABO37" s="4">
        <v>0.110926829268293</v>
      </c>
      <c r="ABP37" s="4">
        <v>0.165170731707317</v>
      </c>
      <c r="ABQ37" s="4">
        <v>4.6756097560975603E-2</v>
      </c>
      <c r="ABR37" s="4">
        <v>0.124756097560976</v>
      </c>
      <c r="ABS37" s="4">
        <v>0.19053658536585399</v>
      </c>
      <c r="ABT37" s="4">
        <v>4.1951219512195097E-2</v>
      </c>
      <c r="ABU37" s="4">
        <v>0.111463414634146</v>
      </c>
      <c r="ABV37" s="4">
        <v>0.16448780487804901</v>
      </c>
      <c r="ABW37" s="4">
        <v>4.6926829268292697E-2</v>
      </c>
      <c r="ABX37" s="4">
        <v>0.127024390243902</v>
      </c>
      <c r="ABY37" s="4">
        <v>0.19080487804877999</v>
      </c>
      <c r="ABZ37" s="4">
        <v>4.0634146341463402E-2</v>
      </c>
      <c r="ACA37" s="4">
        <v>32.119756097561002</v>
      </c>
      <c r="ACB37" s="4">
        <v>30.839268292682899</v>
      </c>
      <c r="ACC37" s="4">
        <v>18.534390243902401</v>
      </c>
      <c r="ACD37" s="4">
        <v>29.827560975609799</v>
      </c>
      <c r="ACE37" s="4">
        <v>31.776585365853698</v>
      </c>
      <c r="ACF37" s="4">
        <v>32.729999999999997</v>
      </c>
      <c r="ACG37" s="4">
        <v>32.821463414634103</v>
      </c>
      <c r="ACH37" s="4">
        <v>-7.2891087073170699E-2</v>
      </c>
      <c r="ACI37" s="4">
        <v>-2.22736515853659E-2</v>
      </c>
      <c r="ACJ37" s="4">
        <v>60.94</v>
      </c>
      <c r="ACK37" s="4">
        <v>55.465609756097599</v>
      </c>
      <c r="ACL37" s="4">
        <v>97.1</v>
      </c>
      <c r="ACM37" s="4">
        <f t="shared" si="82"/>
        <v>36.159999999999997</v>
      </c>
      <c r="ACN37" s="4">
        <f t="shared" si="83"/>
        <v>41.634390243902395</v>
      </c>
      <c r="ACO37" s="4">
        <f t="shared" si="84"/>
        <v>38.897195121951199</v>
      </c>
      <c r="ACP37" s="4">
        <v>1902.0795121951201</v>
      </c>
      <c r="ACQ37" s="4">
        <v>1777.7711951219501</v>
      </c>
      <c r="ACR37" s="4">
        <v>0.51142065829024397</v>
      </c>
      <c r="ACS37" s="4">
        <v>0.493781979282927</v>
      </c>
      <c r="ACT37" s="4">
        <v>0.362191345987805</v>
      </c>
      <c r="ACU37" s="4">
        <v>0.34353740649756098</v>
      </c>
      <c r="ACV37" s="4">
        <v>0.56016671288048803</v>
      </c>
      <c r="ACW37" s="4">
        <v>0.50173097089512197</v>
      </c>
      <c r="ACX37" s="4">
        <v>0.42033310945609698</v>
      </c>
      <c r="ACY37" s="4">
        <v>0.35343665568780502</v>
      </c>
      <c r="ACZ37" s="4">
        <v>0.183720497180488</v>
      </c>
      <c r="ADA37" s="4">
        <v>0.182042377085366</v>
      </c>
      <c r="ADB37" s="4">
        <v>0.56154223676585402</v>
      </c>
      <c r="ADC37" s="4">
        <v>0.59440608685365903</v>
      </c>
      <c r="ADD37" s="4">
        <v>0.56093861394146305</v>
      </c>
      <c r="ADE37" s="4">
        <v>0.52393158319268296</v>
      </c>
      <c r="ADF37" s="4">
        <v>6.9880086378048795E-2</v>
      </c>
      <c r="ADG37" s="4">
        <v>0.14153182171463399</v>
      </c>
      <c r="ADH37" s="4">
        <v>2.1114665530219501</v>
      </c>
      <c r="ADI37" s="4">
        <v>1.99517537467317</v>
      </c>
      <c r="ADJ37" s="4">
        <v>0.32772166591463398</v>
      </c>
      <c r="ADK37" s="4">
        <v>0.36379224382195102</v>
      </c>
      <c r="ADL37" s="4">
        <v>0.431597669190244</v>
      </c>
      <c r="ADM37" s="4">
        <v>0.46015237522195102</v>
      </c>
      <c r="ADN37" s="4">
        <v>0.45774523761951202</v>
      </c>
      <c r="ADO37" s="4">
        <v>0.46418768730243898</v>
      </c>
      <c r="ADP37" s="4">
        <v>0.35867737501707297</v>
      </c>
      <c r="ADQ37" s="4">
        <v>0.36870956530731702</v>
      </c>
      <c r="ADR37" s="4">
        <v>-0.59099840658536595</v>
      </c>
      <c r="ADS37" s="4">
        <v>-0.51891546870731697</v>
      </c>
      <c r="ADT37" s="4">
        <v>0.76432494414390195</v>
      </c>
      <c r="ADU37" s="4">
        <v>0.877693576753658</v>
      </c>
      <c r="ADV37" s="4">
        <v>0.64224055298536598</v>
      </c>
      <c r="ADW37" s="4">
        <v>0.55251173516829299</v>
      </c>
      <c r="ADX37" s="4">
        <v>0.50591690379024401</v>
      </c>
      <c r="ADY37" s="4">
        <v>0.40825019867804901</v>
      </c>
      <c r="ADZ37" s="4">
        <v>0.20380227377073201</v>
      </c>
      <c r="AEA37" s="4">
        <v>0.191523091187805</v>
      </c>
      <c r="AEB37" s="4">
        <v>0.31708362765365899</v>
      </c>
      <c r="AEC37" s="4">
        <v>0.34663169660243898</v>
      </c>
      <c r="AED37" s="4">
        <v>0.43249141772682897</v>
      </c>
      <c r="AEE37" s="4">
        <v>0.45154620652438998</v>
      </c>
      <c r="AEF37" s="4">
        <v>-0.67054401668292696</v>
      </c>
      <c r="AEG37" s="4">
        <v>-0.57434243299999999</v>
      </c>
      <c r="AEH37" s="4">
        <v>0.76433215209024397</v>
      </c>
      <c r="AEI37" s="4">
        <v>0.82689359388780503</v>
      </c>
      <c r="AEJ37" s="4">
        <v>0.138621810865385</v>
      </c>
      <c r="AEK37" s="4">
        <v>0.142590106288462</v>
      </c>
      <c r="AEL37" s="4">
        <v>0.111326149</v>
      </c>
      <c r="AEM37" s="4">
        <v>0.14543863207692301</v>
      </c>
      <c r="AEN37" s="4">
        <v>0.41811549015384603</v>
      </c>
      <c r="AEO37" s="4">
        <v>0.29155402134615399</v>
      </c>
      <c r="AEP37" s="4">
        <v>0.14083477736538499</v>
      </c>
      <c r="AEQ37" s="4">
        <v>0.45276773228846201</v>
      </c>
      <c r="AER37" s="4">
        <v>0.307480161461538</v>
      </c>
      <c r="AES37" s="4">
        <v>0.126141131115385</v>
      </c>
      <c r="AET37" s="4">
        <v>0.118854866634615</v>
      </c>
      <c r="AEU37" s="4">
        <v>0.121056930461538</v>
      </c>
      <c r="AEV37" s="4">
        <v>0.103903846153846</v>
      </c>
      <c r="AEW37" s="4">
        <v>0.15798076923076901</v>
      </c>
      <c r="AEX37" s="4">
        <v>4.4326923076923097E-2</v>
      </c>
      <c r="AEY37" s="4">
        <v>0.12088461538461499</v>
      </c>
      <c r="AEZ37" s="4">
        <v>0.18838461538461501</v>
      </c>
      <c r="AFA37" s="4">
        <v>3.85576923076923E-2</v>
      </c>
      <c r="AFB37" s="4">
        <v>0.10438461538461501</v>
      </c>
      <c r="AFC37" s="4">
        <v>0.15825</v>
      </c>
      <c r="AFD37" s="4">
        <v>4.3596153846153798E-2</v>
      </c>
      <c r="AFE37" s="4">
        <v>0.122942307692308</v>
      </c>
      <c r="AFF37" s="4">
        <v>0.18965384615384601</v>
      </c>
      <c r="AFG37" s="4">
        <v>3.6673076923076899E-2</v>
      </c>
      <c r="AFH37" s="4">
        <v>31.972307692307702</v>
      </c>
      <c r="AFI37" s="4">
        <v>33.578653846153799</v>
      </c>
      <c r="AFJ37" s="4">
        <v>17.874615384615399</v>
      </c>
      <c r="AFK37" s="4">
        <v>34.968461538461497</v>
      </c>
      <c r="AFL37" s="4">
        <v>37.768846153846198</v>
      </c>
      <c r="AFM37" s="4">
        <v>36.414230769230798</v>
      </c>
      <c r="AFN37" s="4">
        <v>36.5026923076923</v>
      </c>
      <c r="AFO37" s="4">
        <v>-3.5833246153846199E-2</v>
      </c>
      <c r="AFP37" s="4">
        <v>3.4204755788461501E-2</v>
      </c>
      <c r="AFQ37" s="4">
        <v>68.508269230769301</v>
      </c>
      <c r="AFR37" s="4">
        <v>61.323076923076897</v>
      </c>
      <c r="AFS37" s="4">
        <v>101.2</v>
      </c>
      <c r="AFT37" s="4">
        <f t="shared" si="85"/>
        <v>32.691730769230702</v>
      </c>
      <c r="AFU37" s="4">
        <f t="shared" si="86"/>
        <v>39.876923076923106</v>
      </c>
      <c r="AFV37" s="4">
        <f t="shared" si="87"/>
        <v>36.284326923076904</v>
      </c>
      <c r="AFW37" s="4">
        <v>2100.3989999999999</v>
      </c>
      <c r="AFX37" s="4">
        <v>1937.3327692307701</v>
      </c>
      <c r="AFY37" s="4">
        <v>0.524156037084615</v>
      </c>
      <c r="AFZ37" s="4">
        <v>0.47730444145384598</v>
      </c>
      <c r="AGA37" s="4">
        <v>0.37136313074230798</v>
      </c>
      <c r="AGB37" s="4">
        <v>0.33274941508461497</v>
      </c>
      <c r="AGC37" s="4">
        <v>0.582984038398077</v>
      </c>
      <c r="AGD37" s="4">
        <v>0.485404937930769</v>
      </c>
      <c r="AGE37" s="4">
        <f t="shared" si="88"/>
        <v>0.53419448816442294</v>
      </c>
      <c r="AGF37" s="4">
        <v>0.44229620881923098</v>
      </c>
      <c r="AGG37" s="4">
        <v>0.34306242154038502</v>
      </c>
      <c r="AGH37" s="4">
        <v>0.190366360215385</v>
      </c>
      <c r="AGI37" s="4">
        <v>0.17413893036730799</v>
      </c>
      <c r="AGJ37" s="4">
        <v>0.57708764435576898</v>
      </c>
      <c r="AGK37" s="4">
        <v>0.57399309807307697</v>
      </c>
      <c r="AGL37" s="4">
        <v>0.563171187703846</v>
      </c>
      <c r="AGM37" s="4">
        <v>0.49626763394807699</v>
      </c>
      <c r="AGN37" s="4">
        <v>7.5479328711538493E-2</v>
      </c>
      <c r="AGO37" s="4">
        <v>0.13233873515576899</v>
      </c>
      <c r="AGP37" s="4">
        <v>2.2233939954403801</v>
      </c>
      <c r="AGQ37" s="4">
        <v>1.90041893101346</v>
      </c>
      <c r="AGR37" s="4">
        <v>0.32607766787307702</v>
      </c>
      <c r="AGS37" s="4">
        <v>0.35398629220384598</v>
      </c>
      <c r="AGT37" s="4">
        <v>0.43309199606923099</v>
      </c>
      <c r="AGU37" s="4">
        <v>0.44508830399999999</v>
      </c>
      <c r="AGV37" s="4">
        <v>0.46343558394038498</v>
      </c>
      <c r="AGW37" s="4">
        <v>0.448684642090385</v>
      </c>
      <c r="AGX37" s="4">
        <v>0.36217263460384602</v>
      </c>
      <c r="AGY37" s="4">
        <v>0.35845237257692297</v>
      </c>
      <c r="AGZ37" s="4">
        <v>-0.61251665492307705</v>
      </c>
      <c r="AHA37" s="4">
        <v>-0.50653376503846104</v>
      </c>
      <c r="AHB37" s="4">
        <v>0.77193395479615401</v>
      </c>
      <c r="AHC37" s="4">
        <v>0.86569643285384601</v>
      </c>
      <c r="AHD37" s="4">
        <v>0.66607892994807705</v>
      </c>
      <c r="AHE37" s="4">
        <v>0.55934983732499999</v>
      </c>
      <c r="AHF37" s="4">
        <v>0.52792848630384603</v>
      </c>
      <c r="AHG37" s="4">
        <v>0.40627605260769201</v>
      </c>
      <c r="AHH37" s="4">
        <v>0.21490764250576899</v>
      </c>
      <c r="AHI37" s="4">
        <v>0.20301940542499999</v>
      </c>
      <c r="AHJ37" s="4">
        <v>0.32253884899038499</v>
      </c>
      <c r="AHK37" s="4">
        <v>0.36428988215000002</v>
      </c>
      <c r="AHL37" s="4">
        <v>0.44224366328653802</v>
      </c>
      <c r="AHM37" s="4">
        <v>0.471692322421154</v>
      </c>
      <c r="AHN37" s="4">
        <v>-0.68974825913461602</v>
      </c>
      <c r="AHO37" s="4">
        <v>-0.57235568234615397</v>
      </c>
      <c r="AHP37" s="4">
        <v>0.79467783614807697</v>
      </c>
      <c r="AHQ37" s="4">
        <v>0.89568760005000003</v>
      </c>
      <c r="AHR37" s="4">
        <v>0.116734348541667</v>
      </c>
      <c r="AHS37" s="4">
        <v>0.110571380145833</v>
      </c>
      <c r="AHT37" s="4">
        <v>8.9946754583333302E-2</v>
      </c>
      <c r="AHU37" s="4">
        <v>0.112750752229167</v>
      </c>
      <c r="AHV37" s="4">
        <v>0.39546011137499998</v>
      </c>
      <c r="AHW37" s="4">
        <v>0.26953450227083298</v>
      </c>
      <c r="AHX37" s="4">
        <v>0.1125050230625</v>
      </c>
      <c r="AHY37" s="4">
        <v>0.43510366316666699</v>
      </c>
      <c r="AHZ37" s="4">
        <v>0.27673553564583298</v>
      </c>
      <c r="AIA37" s="4">
        <v>0.10829591733333301</v>
      </c>
      <c r="AIB37" s="4">
        <v>9.3964473125000003E-2</v>
      </c>
      <c r="AIC37" s="4">
        <v>0.100832750916667</v>
      </c>
      <c r="AID37" s="4">
        <v>9.2124999999999999E-2</v>
      </c>
      <c r="AIE37" s="4">
        <v>0.146916666666667</v>
      </c>
      <c r="AIF37" s="4">
        <v>3.2000000000000001E-2</v>
      </c>
      <c r="AIG37" s="4">
        <v>0.105708333333333</v>
      </c>
      <c r="AIH37" s="4">
        <v>0.17324999999999999</v>
      </c>
      <c r="AII37" s="4">
        <v>2.71666666666667E-2</v>
      </c>
      <c r="AIJ37" s="4">
        <v>9.1687500000000005E-2</v>
      </c>
      <c r="AIK37" s="4">
        <v>0.14772916666666699</v>
      </c>
      <c r="AIL37" s="4">
        <v>3.1979166666666697E-2</v>
      </c>
      <c r="AIM37" s="4">
        <v>0.108</v>
      </c>
      <c r="AIN37" s="4">
        <v>0.17499999999999999</v>
      </c>
      <c r="AIO37" s="4">
        <v>2.5520833333333302E-2</v>
      </c>
      <c r="AIP37" s="4">
        <v>29.38</v>
      </c>
      <c r="AIQ37" s="4">
        <v>27.0445833333333</v>
      </c>
      <c r="AIR37" s="4">
        <v>16.6733333333333</v>
      </c>
      <c r="AIS37" s="4">
        <v>28.192916666666701</v>
      </c>
      <c r="AIT37" s="4">
        <v>29.496874999999999</v>
      </c>
      <c r="AIU37" s="4">
        <v>29.27</v>
      </c>
      <c r="AIV37" s="4">
        <v>29.34</v>
      </c>
      <c r="AIW37" s="4">
        <v>-2.4961011729166701E-2</v>
      </c>
      <c r="AIX37" s="4">
        <v>6.5683157500000004E-3</v>
      </c>
      <c r="AIY37" s="4">
        <v>71.663541666666703</v>
      </c>
      <c r="AIZ37" s="4">
        <v>64.2604166666667</v>
      </c>
      <c r="AJA37" s="4">
        <v>116</v>
      </c>
      <c r="AJB37" s="4">
        <f t="shared" si="89"/>
        <v>44.336458333333297</v>
      </c>
      <c r="AJC37" s="4">
        <f t="shared" si="90"/>
        <v>51.7395833333333</v>
      </c>
      <c r="AJD37" s="4">
        <f t="shared" si="91"/>
        <v>48.038020833333299</v>
      </c>
      <c r="AJE37" s="4">
        <v>2172.08170833333</v>
      </c>
      <c r="AJF37" s="4">
        <v>2004.0184999999999</v>
      </c>
      <c r="AJG37" s="4">
        <v>0.58824151940416702</v>
      </c>
      <c r="AJH37" s="4">
        <v>0.54876142137291695</v>
      </c>
      <c r="AJI37" s="4">
        <v>0.42157398620624997</v>
      </c>
      <c r="AJJ37" s="4">
        <v>0.40725124190208301</v>
      </c>
      <c r="AJK37" s="4">
        <v>0.64422421055000001</v>
      </c>
      <c r="AJL37" s="4">
        <v>0.55626653455416697</v>
      </c>
      <c r="AJM37" s="4">
        <f t="shared" si="92"/>
        <v>0.60024537255208354</v>
      </c>
      <c r="AJN37" s="4">
        <v>0.493065504145833</v>
      </c>
      <c r="AJO37" s="4">
        <v>0.4160378414125</v>
      </c>
      <c r="AJP37" s="4">
        <v>0.22202191408749999</v>
      </c>
      <c r="AJQ37" s="4">
        <v>0.18466400784791701</v>
      </c>
      <c r="AJR37" s="4">
        <v>0.62299556769583297</v>
      </c>
      <c r="AJS37" s="4">
        <v>0.622891337133333</v>
      </c>
      <c r="AJT37" s="4">
        <v>0.60053890498958296</v>
      </c>
      <c r="AJU37" s="4">
        <v>0.53734248009583296</v>
      </c>
      <c r="AJV37" s="4">
        <v>5.4966151912499997E-2</v>
      </c>
      <c r="AJW37" s="4">
        <v>0.11238703955</v>
      </c>
      <c r="AJX37" s="4">
        <v>2.8732888548145801</v>
      </c>
      <c r="AJY37" s="4">
        <v>2.52996195780625</v>
      </c>
      <c r="AJZ37" s="4">
        <v>0.34457179269999999</v>
      </c>
      <c r="AKA37" s="4">
        <v>0.32658437374791699</v>
      </c>
      <c r="AKB37" s="4">
        <v>0.46329771957499999</v>
      </c>
      <c r="AKC37" s="4">
        <v>0.42485218452916701</v>
      </c>
      <c r="AKD37" s="4">
        <v>0.48997186403958298</v>
      </c>
      <c r="AKE37" s="4">
        <v>0.427379003920833</v>
      </c>
      <c r="AKF37" s="4">
        <v>0.37715086858333302</v>
      </c>
      <c r="AKG37" s="4">
        <v>0.32947348628958301</v>
      </c>
      <c r="AKH37" s="4">
        <v>-0.65997756149999998</v>
      </c>
      <c r="AKI37" s="4">
        <v>-0.58484016268750005</v>
      </c>
      <c r="AKJ37" s="4">
        <v>0.86766313481875001</v>
      </c>
      <c r="AKK37" s="4">
        <v>0.81506586376666601</v>
      </c>
      <c r="AKL37" s="4">
        <v>0.73612931108750002</v>
      </c>
      <c r="AKM37" s="4">
        <v>0.63839782176666704</v>
      </c>
      <c r="AKN37" s="4">
        <v>0.60402515481874997</v>
      </c>
      <c r="AKO37" s="4">
        <v>0.48242793884166701</v>
      </c>
      <c r="AKP37" s="4">
        <v>0.23893966225416699</v>
      </c>
      <c r="AKQ37" s="4">
        <v>0.22939920484166701</v>
      </c>
      <c r="AKR37" s="22">
        <v>-9999</v>
      </c>
      <c r="AKS37" s="4">
        <v>0.324599532433333</v>
      </c>
      <c r="AKT37" s="4">
        <v>0.35937359559999998</v>
      </c>
      <c r="AKU37" s="4">
        <v>0.45477643034166698</v>
      </c>
      <c r="AKV37" s="4">
        <v>0.47862778481875001</v>
      </c>
      <c r="AKW37" s="4">
        <v>-0.75242962275000003</v>
      </c>
      <c r="AKX37" s="4">
        <v>-0.64786291433333298</v>
      </c>
      <c r="AKY37" s="4">
        <v>0.83584252081458299</v>
      </c>
      <c r="AKZ37" s="4">
        <v>0.92097207158125005</v>
      </c>
      <c r="ALA37" s="4">
        <v>8.2383616207547194E-2</v>
      </c>
      <c r="ALB37" s="4">
        <v>7.36190729811321E-2</v>
      </c>
      <c r="ALC37" s="4">
        <v>6.8901109358490503E-2</v>
      </c>
      <c r="ALD37" s="4">
        <v>8.1330823584905704E-2</v>
      </c>
      <c r="ALE37" s="4">
        <v>0.33182546890566</v>
      </c>
      <c r="ALF37" s="4">
        <v>0.18413298662264099</v>
      </c>
      <c r="ALG37" s="4">
        <v>8.0497117150943404E-2</v>
      </c>
      <c r="ALH37" s="4">
        <v>0.35189420615094302</v>
      </c>
      <c r="ALI37" s="4">
        <v>0.21053104856603799</v>
      </c>
      <c r="ALJ37" s="4">
        <v>7.0684941981132093E-2</v>
      </c>
      <c r="ALK37" s="4">
        <v>6.4299001584905702E-2</v>
      </c>
      <c r="ALL37" s="4">
        <v>7.38444342830189E-2</v>
      </c>
      <c r="ALM37" s="4">
        <v>6.7528301886792402E-2</v>
      </c>
      <c r="ALN37" s="4">
        <v>0.11811320754717</v>
      </c>
      <c r="ALO37" s="4">
        <v>2.17547169811321E-2</v>
      </c>
      <c r="ALP37" s="4">
        <v>7.4943396226415104E-2</v>
      </c>
      <c r="ALQ37" s="4">
        <v>0.133754716981132</v>
      </c>
      <c r="ALR37" s="4">
        <v>2.0377358490565999E-2</v>
      </c>
      <c r="ALS37" s="4">
        <v>35.150943396226403</v>
      </c>
      <c r="ALT37" s="4">
        <v>35.668679245283002</v>
      </c>
      <c r="ALU37" s="4">
        <v>13.216226415094299</v>
      </c>
      <c r="ALV37" s="4">
        <v>31.502830188679301</v>
      </c>
      <c r="ALW37" s="4">
        <v>32.810566037735903</v>
      </c>
      <c r="ALX37" s="4">
        <v>35.96</v>
      </c>
      <c r="ALY37" s="4">
        <v>36.223962264150998</v>
      </c>
      <c r="ALZ37" s="4">
        <v>-0.112865050566038</v>
      </c>
      <c r="AMA37" s="4">
        <v>-7.8401758377358494E-2</v>
      </c>
      <c r="AMB37" s="4">
        <v>89.0262264150943</v>
      </c>
      <c r="AMC37" s="4">
        <v>79.517735849056606</v>
      </c>
      <c r="AMD37" s="4">
        <v>140</v>
      </c>
      <c r="AME37" s="4">
        <f t="shared" si="94"/>
        <v>50.9737735849057</v>
      </c>
      <c r="AMF37" s="4">
        <f t="shared" si="95"/>
        <v>60.482264150943394</v>
      </c>
      <c r="AMG37" s="4">
        <f t="shared" si="96"/>
        <v>55.728018867924547</v>
      </c>
      <c r="AMH37" s="4">
        <v>2566.3877924528301</v>
      </c>
      <c r="AMI37" s="4">
        <v>2350.3576037735802</v>
      </c>
      <c r="AMJ37" s="4">
        <v>0.62704928669622595</v>
      </c>
      <c r="AMK37" s="4">
        <v>0.60039050467358501</v>
      </c>
      <c r="AML37" s="4">
        <v>0.44674688558867898</v>
      </c>
      <c r="AMM37" s="4">
        <v>0.38282455991132103</v>
      </c>
      <c r="AMN37" s="4">
        <v>0.690625804069811</v>
      </c>
      <c r="AMO37" s="4">
        <v>0.63085295164528299</v>
      </c>
      <c r="AMP37" s="4">
        <f t="shared" si="97"/>
        <v>0.66073937785754699</v>
      </c>
      <c r="AMQ37" s="4">
        <v>0.53232506838113203</v>
      </c>
      <c r="AMR37" s="4">
        <v>0.424843373671698</v>
      </c>
      <c r="AMS37" s="4">
        <v>0.250862658262264</v>
      </c>
      <c r="AMT37" s="4">
        <v>0.28312531629434001</v>
      </c>
      <c r="AMU37" s="4">
        <v>0.65254153585660402</v>
      </c>
      <c r="AMV37" s="4">
        <v>0.651200836498113</v>
      </c>
      <c r="AMW37" s="4">
        <v>0.66491780291320801</v>
      </c>
      <c r="AMX37" s="4">
        <v>0.59690680465282997</v>
      </c>
      <c r="AMY37" s="4">
        <v>4.3330178164150898E-2</v>
      </c>
      <c r="AMZ37" s="4">
        <v>8.3011108741509396E-2</v>
      </c>
      <c r="ANA37" s="4">
        <v>3.3814692818415102</v>
      </c>
      <c r="ANB37" s="4">
        <v>3.09983254334528</v>
      </c>
      <c r="ANC37" s="4">
        <v>0.36326740722452799</v>
      </c>
      <c r="AND37" s="4">
        <v>0.446456121877359</v>
      </c>
      <c r="ANE37" s="4">
        <v>0.49055190625283002</v>
      </c>
      <c r="ANF37" s="4">
        <v>0.56360909371698098</v>
      </c>
      <c r="ANG37" s="4">
        <v>0.51974433457547198</v>
      </c>
      <c r="ANH37" s="4">
        <v>0.58113456690188703</v>
      </c>
      <c r="ANI37" s="4">
        <v>0.39975888144716998</v>
      </c>
      <c r="ANJ37" s="4">
        <v>0.46927547981132101</v>
      </c>
      <c r="ANK37" s="4">
        <v>-0.69420892871698103</v>
      </c>
      <c r="ANL37" s="4">
        <v>-0.59314146003773605</v>
      </c>
      <c r="ANM37" s="4">
        <v>0.96880500312264195</v>
      </c>
      <c r="ANN37" s="4">
        <v>1.4077641882584899</v>
      </c>
      <c r="ANO37" s="4">
        <v>0.73529281248490597</v>
      </c>
      <c r="ANP37" s="4">
        <v>0.68668986352830197</v>
      </c>
      <c r="ANQ37" s="22">
        <v>-9999</v>
      </c>
      <c r="ANR37" s="4">
        <v>0.57274114322452796</v>
      </c>
      <c r="ANS37" s="4">
        <v>0.51203383854150997</v>
      </c>
      <c r="ANT37" s="4">
        <v>0.28160829423773598</v>
      </c>
      <c r="ANU37" s="4">
        <v>0.271535889084906</v>
      </c>
      <c r="ANV37" s="4">
        <v>0.38314489740072299</v>
      </c>
      <c r="ANW37" s="4">
        <v>0.395618328332487</v>
      </c>
      <c r="ANX37" s="4">
        <v>0.51857643417735899</v>
      </c>
      <c r="ANY37" s="4">
        <v>0.52448641651698102</v>
      </c>
      <c r="ANZ37" s="4">
        <v>-0.72772590783018898</v>
      </c>
      <c r="AOA37" s="4">
        <v>-0.67579798611320696</v>
      </c>
      <c r="AOB37" s="4">
        <v>1.0791267738000001</v>
      </c>
      <c r="AOC37" s="4">
        <v>1.1058785845981101</v>
      </c>
      <c r="AOD37" s="4">
        <v>7.9655653680851105E-2</v>
      </c>
      <c r="AOE37" s="4">
        <v>7.1953773574468097E-2</v>
      </c>
      <c r="AOF37" s="4">
        <v>6.7807380914893606E-2</v>
      </c>
      <c r="AOG37" s="4">
        <v>8.3362538999999999E-2</v>
      </c>
      <c r="AOH37" s="4">
        <v>0.358154664553191</v>
      </c>
      <c r="AOI37" s="4">
        <v>0.22264818010638299</v>
      </c>
      <c r="AOJ37" s="4">
        <v>7.9982109702127699E-2</v>
      </c>
      <c r="AOK37" s="4">
        <v>0.39061052348936198</v>
      </c>
      <c r="AOL37" s="4">
        <v>0.221797210574468</v>
      </c>
      <c r="AOM37" s="4">
        <v>7.6982864446808505E-2</v>
      </c>
      <c r="AON37" s="4">
        <v>6.4816515574468103E-2</v>
      </c>
      <c r="AOO37" s="4">
        <v>7.4247470319148898E-2</v>
      </c>
      <c r="AOP37" s="4">
        <v>7.4425531914893595E-2</v>
      </c>
      <c r="AOQ37" s="4">
        <v>0.14095744680851099</v>
      </c>
      <c r="AOR37" s="4">
        <v>1.91276595744681E-2</v>
      </c>
      <c r="AOS37" s="4">
        <v>8.1468085106382995E-2</v>
      </c>
      <c r="AOT37" s="4">
        <v>0.15606382978723399</v>
      </c>
      <c r="AOU37" s="4">
        <v>1.7638297872340399E-2</v>
      </c>
      <c r="AOV37" s="4">
        <v>35.716808510638302</v>
      </c>
      <c r="AOW37" s="4">
        <v>35.378723404255297</v>
      </c>
      <c r="AOX37" s="4">
        <v>14.481489361702099</v>
      </c>
      <c r="AOY37" s="4">
        <v>29.161702127659598</v>
      </c>
      <c r="AOZ37" s="4">
        <v>30.345744680851102</v>
      </c>
      <c r="APA37" s="4">
        <v>36.472978723404303</v>
      </c>
      <c r="APB37" s="4">
        <v>36.5627659574468</v>
      </c>
      <c r="APC37" s="4">
        <v>-0.184126129787234</v>
      </c>
      <c r="APD37" s="4">
        <v>-0.14282815276595701</v>
      </c>
      <c r="APE37" s="4">
        <v>75.3434042553192</v>
      </c>
      <c r="APF37" s="4">
        <v>69.202340425531901</v>
      </c>
      <c r="APG37" s="4">
        <v>140</v>
      </c>
      <c r="APH37" s="4">
        <f t="shared" si="98"/>
        <v>64.6565957446808</v>
      </c>
      <c r="API37" s="4">
        <f t="shared" si="99"/>
        <v>70.797659574468099</v>
      </c>
      <c r="APJ37" s="4">
        <f t="shared" si="100"/>
        <v>67.72712765957445</v>
      </c>
      <c r="APK37" s="4">
        <v>2255.6349148936201</v>
      </c>
      <c r="APL37" s="4">
        <v>2116.1938723404301</v>
      </c>
      <c r="APM37" s="4">
        <v>0.65924417837872296</v>
      </c>
      <c r="APN37" s="4">
        <v>0.61592027931276605</v>
      </c>
      <c r="APO37" s="4">
        <v>0.46938782236808502</v>
      </c>
      <c r="APP37" s="4">
        <v>0.45123847615319201</v>
      </c>
      <c r="APQ37" s="4">
        <v>0.71470239569787197</v>
      </c>
      <c r="APR37" s="4">
        <v>0.65948492101063805</v>
      </c>
      <c r="APS37" s="4">
        <f t="shared" si="101"/>
        <v>0.68709365835425507</v>
      </c>
      <c r="APT37" s="4">
        <v>0.54751673807872303</v>
      </c>
      <c r="APU37" s="4">
        <v>0.50790198095957495</v>
      </c>
      <c r="APV37" s="4">
        <v>0.27523714636170199</v>
      </c>
      <c r="APW37" s="4">
        <v>0.229837325861702</v>
      </c>
      <c r="APX37" s="4">
        <v>0.68003601134468095</v>
      </c>
      <c r="APY37" s="4">
        <v>0.67595912057233998</v>
      </c>
      <c r="APZ37" s="4">
        <v>0.67017868420851101</v>
      </c>
      <c r="AQA37" s="4">
        <v>0.63037158949361705</v>
      </c>
      <c r="AQB37" s="4">
        <v>3.80890494468085E-2</v>
      </c>
      <c r="AQC37" s="4">
        <v>0.103346993823404</v>
      </c>
      <c r="AQD37" s="4">
        <v>3.8932692873829802</v>
      </c>
      <c r="AQE37" s="4">
        <v>3.31626053602128</v>
      </c>
      <c r="AQF37" s="4">
        <v>0.38503666606383002</v>
      </c>
      <c r="AQG37" s="4">
        <v>0.345626972819149</v>
      </c>
      <c r="AQH37" s="4">
        <v>0.51735848081276603</v>
      </c>
      <c r="AQI37" s="4">
        <v>0.46278068360851099</v>
      </c>
      <c r="AQJ37" s="4">
        <v>0.54273124271914897</v>
      </c>
      <c r="AQK37" s="4">
        <v>0.48208665933191502</v>
      </c>
      <c r="AQL37" s="4">
        <v>0.41741862558723403</v>
      </c>
      <c r="AQM37" s="4">
        <v>0.36933743054680901</v>
      </c>
      <c r="AQN37" s="4">
        <v>-0.70714216351063797</v>
      </c>
      <c r="AQO37" s="4">
        <v>-0.67159493802127701</v>
      </c>
      <c r="AQP37" s="4">
        <v>1.0781032424127699</v>
      </c>
      <c r="AQQ37" s="4">
        <v>0.927672605451064</v>
      </c>
      <c r="AQR37" s="4">
        <v>0.79600001728510605</v>
      </c>
      <c r="AQS37" s="4">
        <v>0.756479079502128</v>
      </c>
      <c r="AQT37" s="4">
        <v>0.64360548691914898</v>
      </c>
      <c r="AQU37" s="4">
        <v>0.58943496088723402</v>
      </c>
      <c r="AQV37" s="4">
        <v>0.31356606479361698</v>
      </c>
      <c r="AQW37" s="4">
        <v>0.30672671022340398</v>
      </c>
      <c r="AQX37" s="4">
        <v>0.39390332973415798</v>
      </c>
      <c r="AQY37" s="4">
        <v>0.40568903713252802</v>
      </c>
      <c r="AQZ37" s="4">
        <v>0.53848214097659597</v>
      </c>
      <c r="ARA37" s="4">
        <v>0.54491885384893601</v>
      </c>
      <c r="ARB37" s="4">
        <v>-0.78274793738297899</v>
      </c>
      <c r="ARC37" s="4">
        <v>-0.73908044825531904</v>
      </c>
      <c r="ARD37" s="4">
        <v>1.16826524937872</v>
      </c>
      <c r="ARE37" s="4">
        <v>1.2013491702191501</v>
      </c>
      <c r="ARF37" s="4">
        <v>7.9190492133333304E-2</v>
      </c>
      <c r="ARG37" s="4">
        <v>4.1812306466666602E-2</v>
      </c>
      <c r="ARH37" s="4">
        <v>6.2259036666666601E-2</v>
      </c>
      <c r="ARI37" s="4">
        <v>7.5195555555555599E-2</v>
      </c>
      <c r="ARJ37" s="4">
        <v>0.35984231166666703</v>
      </c>
      <c r="ARK37" s="4">
        <v>0.2140215244</v>
      </c>
      <c r="ARL37" s="4">
        <v>7.1791631999999994E-2</v>
      </c>
      <c r="ARM37" s="4">
        <v>0.37137297753333298</v>
      </c>
      <c r="ARN37" s="4">
        <v>0.20315239628888901</v>
      </c>
      <c r="ARO37" s="4">
        <v>6.6850580933333306E-2</v>
      </c>
      <c r="ARP37" s="4">
        <v>5.5528862177777798E-2</v>
      </c>
      <c r="ARQ37" s="4">
        <v>7.0333280200000001E-2</v>
      </c>
      <c r="ARR37" s="4">
        <v>6.9822222222222202E-2</v>
      </c>
      <c r="ARS37" s="4">
        <v>0.133622222222222</v>
      </c>
      <c r="ART37" s="4">
        <v>1.5844444444444401E-2</v>
      </c>
      <c r="ARU37" s="4">
        <v>7.4733333333333402E-2</v>
      </c>
      <c r="ARV37" s="4">
        <v>0.14546666666666699</v>
      </c>
      <c r="ARW37" s="4">
        <v>1.4688888888888901E-2</v>
      </c>
      <c r="ARX37" s="4">
        <v>35.872999999999998</v>
      </c>
      <c r="ARY37" s="4">
        <v>34.976444444444503</v>
      </c>
      <c r="ARZ37" s="4">
        <v>26.071111111111101</v>
      </c>
      <c r="ASA37" s="4">
        <v>31.1963333333333</v>
      </c>
      <c r="ASB37" s="4">
        <v>31.474777777777799</v>
      </c>
      <c r="ASC37" s="4">
        <v>36.344333333333303</v>
      </c>
      <c r="ASD37" s="4">
        <v>36.476999999999997</v>
      </c>
      <c r="ASE37" s="4">
        <v>-0.12993762355555599</v>
      </c>
      <c r="ASF37" s="4">
        <v>-0.11489944455555599</v>
      </c>
      <c r="ASG37" s="4">
        <v>75.663222222222203</v>
      </c>
      <c r="ASH37" s="4">
        <v>70.626888888888899</v>
      </c>
      <c r="ASI37" s="4">
        <v>148</v>
      </c>
      <c r="ASJ37" s="4">
        <f t="shared" si="102"/>
        <v>72.336777777777797</v>
      </c>
      <c r="ASK37" s="4">
        <f t="shared" si="103"/>
        <v>77.373111111111101</v>
      </c>
      <c r="ASL37" s="4">
        <v>2262.8331111111102</v>
      </c>
      <c r="ASM37" s="4">
        <v>2148.56218888889</v>
      </c>
      <c r="ASN37" s="4">
        <v>0.67510425697555598</v>
      </c>
      <c r="ASO37" s="4">
        <v>0.64802990118000003</v>
      </c>
      <c r="ASP37" s="4">
        <v>0.47707553525777802</v>
      </c>
      <c r="ASQ37" s="4">
        <v>0.47807703311777799</v>
      </c>
      <c r="ASR37" s="4">
        <v>0.73901464998888899</v>
      </c>
      <c r="ASS37" s="4">
        <v>0.78770363297111101</v>
      </c>
      <c r="AST37" s="4">
        <v>0.57008645247777801</v>
      </c>
      <c r="ASU37" s="4">
        <v>0.67230125592888901</v>
      </c>
      <c r="ASV37" s="4">
        <v>0.29246606929333402</v>
      </c>
      <c r="ASW37" s="4">
        <v>0.24848324990888901</v>
      </c>
      <c r="ASX37" s="4">
        <v>0.68059689442888904</v>
      </c>
      <c r="ASY37" s="4">
        <v>0.70018442703555495</v>
      </c>
      <c r="ASZ37" s="4">
        <v>0.69413883697111101</v>
      </c>
      <c r="ATA37" s="4">
        <v>0.63282422674666705</v>
      </c>
      <c r="ATB37" s="4">
        <v>1.06169360488889E-2</v>
      </c>
      <c r="ATC37" s="4">
        <v>9.47312168222222E-2</v>
      </c>
      <c r="ATD37" s="4">
        <v>4.1833994046511096</v>
      </c>
      <c r="ATE37" s="4">
        <v>3.8018899119933298</v>
      </c>
      <c r="ATF37" s="4">
        <v>0.39578517434666699</v>
      </c>
      <c r="ATG37" s="4">
        <v>0.312874383953333</v>
      </c>
      <c r="ATH37" s="4">
        <v>0.53206310073333296</v>
      </c>
      <c r="ATI37" s="4">
        <v>0.44397091719555598</v>
      </c>
      <c r="ATJ37" s="4">
        <v>0.56091492325111103</v>
      </c>
      <c r="ATK37" s="4">
        <v>0.496361790404444</v>
      </c>
      <c r="ATL37" s="4">
        <v>0.43306900441777801</v>
      </c>
      <c r="ATM37" s="4">
        <v>0.37854975761555498</v>
      </c>
      <c r="ATN37" s="4">
        <v>-0.72560051120000002</v>
      </c>
      <c r="ATO37" s="4">
        <v>-0.80344853008888795</v>
      </c>
      <c r="ATP37" s="4">
        <v>1.1447961598422201</v>
      </c>
      <c r="ATQ37" s="4">
        <v>0.852476266826667</v>
      </c>
      <c r="ATR37" s="4">
        <v>0.81542068516222299</v>
      </c>
      <c r="ATS37" s="4">
        <v>0.78639676791555602</v>
      </c>
      <c r="ATT37" s="4">
        <v>0.67090192017111105</v>
      </c>
      <c r="ATU37" s="4">
        <v>0.62897548000888903</v>
      </c>
      <c r="ATV37" s="4">
        <v>0.32085281037555502</v>
      </c>
      <c r="ATW37" s="4">
        <v>0.31304191191555603</v>
      </c>
      <c r="ATX37" s="4">
        <v>0.39369699302314798</v>
      </c>
      <c r="ATY37" s="4">
        <v>0.39837375511380302</v>
      </c>
      <c r="ATZ37" s="4">
        <v>0.54089328504888901</v>
      </c>
      <c r="AUA37" s="4">
        <v>0.541657570948889</v>
      </c>
      <c r="AUB37" s="4">
        <v>-0.802141347577778</v>
      </c>
      <c r="AUC37" s="4">
        <v>-0.77121656891111101</v>
      </c>
      <c r="AUD37" s="4">
        <v>1.1798341248244399</v>
      </c>
      <c r="AUE37" s="4">
        <v>1.18488347346889</v>
      </c>
      <c r="AUF37" s="4">
        <v>7.9968778636363702E-2</v>
      </c>
      <c r="AUG37" s="4">
        <v>4.8955014999999998E-2</v>
      </c>
      <c r="AUH37" s="4">
        <v>5.8285945999999901E-2</v>
      </c>
      <c r="AUI37" s="4">
        <v>7.7034740490909095E-2</v>
      </c>
      <c r="AUJ37" s="4">
        <v>0.35649413969090898</v>
      </c>
      <c r="AUK37" s="4">
        <v>0.211881657690909</v>
      </c>
      <c r="AUL37" s="4">
        <v>7.6094479545454494E-2</v>
      </c>
      <c r="AUM37" s="4">
        <v>0.39268402554545501</v>
      </c>
      <c r="AUN37" s="4">
        <v>5.9132585000000099E-2</v>
      </c>
      <c r="AUO37" s="4">
        <v>7.1666177054545505E-2</v>
      </c>
      <c r="AUP37" s="4">
        <v>6.2555114454545493E-2</v>
      </c>
      <c r="AUQ37" s="4">
        <v>5.77581E-2</v>
      </c>
      <c r="AUR37" s="4">
        <v>6.8381818181818196E-2</v>
      </c>
      <c r="AUS37" s="4">
        <v>0.13132727272727299</v>
      </c>
      <c r="AUT37" s="4">
        <v>1.80363636363636E-2</v>
      </c>
      <c r="AUU37" s="4">
        <v>7.5472727272727302E-2</v>
      </c>
      <c r="AUV37" s="4">
        <v>0.147290909090909</v>
      </c>
      <c r="AUW37" s="4">
        <v>1.7163636363636301E-2</v>
      </c>
      <c r="AUX37" s="4">
        <v>35.179454545454497</v>
      </c>
      <c r="AUY37" s="4">
        <v>33.593909090909101</v>
      </c>
      <c r="AUZ37" s="4">
        <v>43.709454545454498</v>
      </c>
      <c r="AVA37" s="4">
        <v>42.147636363636401</v>
      </c>
      <c r="AVB37" s="4">
        <v>42.913545454545499</v>
      </c>
      <c r="AVC37" s="4">
        <v>35.992363636363599</v>
      </c>
      <c r="AVD37" s="4">
        <v>36.277454545454603</v>
      </c>
      <c r="AVE37" s="4">
        <v>0.182614719636364</v>
      </c>
      <c r="AVF37" s="4">
        <v>0.17943850063636399</v>
      </c>
      <c r="AVG37" s="4">
        <v>28.134181818181801</v>
      </c>
      <c r="AVH37" s="4">
        <v>24.442363636363599</v>
      </c>
      <c r="AVI37" s="4">
        <v>151</v>
      </c>
      <c r="AVJ37" s="4">
        <f t="shared" si="104"/>
        <v>122.8658181818182</v>
      </c>
      <c r="AVK37" s="4">
        <f t="shared" si="105"/>
        <v>126.55763636363641</v>
      </c>
      <c r="AVL37" s="4">
        <v>1183.88866363636</v>
      </c>
      <c r="AVM37" s="4">
        <v>1100.1217545454499</v>
      </c>
      <c r="AVN37" s="4">
        <v>0.67459202867272705</v>
      </c>
      <c r="AVO37" s="4">
        <v>0.63997818692545405</v>
      </c>
      <c r="AVP37" s="4">
        <v>-0.124863566109091</v>
      </c>
      <c r="AVQ37" s="4">
        <v>0.46486303886727298</v>
      </c>
      <c r="AVR37" s="4">
        <v>0.72450348552181898</v>
      </c>
      <c r="AVS37" s="4">
        <v>0.755275574569091</v>
      </c>
      <c r="AVT37" s="4">
        <v>-2.64490333254545E-2</v>
      </c>
      <c r="AVU37" s="4">
        <v>0.62310249089272696</v>
      </c>
      <c r="AVV37" s="4">
        <v>0.73751755049818202</v>
      </c>
      <c r="AVW37" s="4">
        <v>0.25028082123272699</v>
      </c>
      <c r="AVX37" s="4">
        <v>0.74283202262909098</v>
      </c>
      <c r="AVY37" s="4">
        <v>0.71453087151454497</v>
      </c>
      <c r="AVZ37" s="4">
        <v>0.69081313202181804</v>
      </c>
      <c r="AWA37" s="4">
        <v>0.62893987435090903</v>
      </c>
      <c r="AWB37" s="4">
        <v>0.13641618744181799</v>
      </c>
      <c r="AWC37" s="4">
        <v>0.13774552796363601</v>
      </c>
      <c r="AWD37" s="4">
        <v>4.1715488296763601</v>
      </c>
      <c r="AWE37" s="4">
        <v>3.63322180936182</v>
      </c>
      <c r="AWF37" s="4">
        <v>1.0187955816127301</v>
      </c>
      <c r="AWG37" s="4">
        <v>0.32950037144363598</v>
      </c>
      <c r="AWH37" s="4">
        <v>1.01084443192727</v>
      </c>
      <c r="AWI37" s="4">
        <v>0.45871408263090901</v>
      </c>
      <c r="AWJ37" s="4">
        <v>1.05401773363455</v>
      </c>
      <c r="AWK37" s="4">
        <v>0.50458204696363596</v>
      </c>
      <c r="AWL37" s="4">
        <v>1.09379979632909</v>
      </c>
      <c r="AWM37" s="4">
        <v>0.38705973404727301</v>
      </c>
      <c r="AWN37" s="4">
        <v>5.7878908107272697E-2</v>
      </c>
      <c r="AWO37" s="4">
        <v>-0.76715596510909101</v>
      </c>
      <c r="AWP37" s="4">
        <v>-10.990291078763599</v>
      </c>
      <c r="AWQ37" s="4">
        <v>0.90187940919454501</v>
      </c>
      <c r="AWR37" s="4">
        <v>0.78985166238000004</v>
      </c>
      <c r="AWS37" s="4">
        <v>0.75732821347272705</v>
      </c>
      <c r="AWT37" s="4">
        <v>0.62899164831999999</v>
      </c>
      <c r="AWU37" s="4">
        <v>0.58207585797272698</v>
      </c>
      <c r="AWV37" s="4">
        <v>0.32204333793818202</v>
      </c>
      <c r="AWW37" s="4">
        <v>0.314736770598182</v>
      </c>
      <c r="AWX37" s="4">
        <v>0.408047831301104</v>
      </c>
      <c r="AWY37" s="4">
        <v>0.415742041206973</v>
      </c>
      <c r="AWZ37" s="4">
        <v>0.55216608862000005</v>
      </c>
      <c r="AXA37" s="4">
        <v>0.555422074281818</v>
      </c>
      <c r="AXB37" s="4">
        <v>-0.770936102072727</v>
      </c>
      <c r="AXC37" s="4">
        <v>-0.73497885952727304</v>
      </c>
      <c r="AXD37" s="4">
        <v>1.23479799966364</v>
      </c>
      <c r="AXE37" s="4">
        <v>1.25295618006909</v>
      </c>
      <c r="AXF37" s="29">
        <v>4.95</v>
      </c>
      <c r="AXG37" s="30">
        <v>1.06</v>
      </c>
      <c r="AXH37" s="29">
        <v>80.5</v>
      </c>
      <c r="AXI37" s="29">
        <v>29.1</v>
      </c>
      <c r="AXJ37" s="29">
        <v>5.8</v>
      </c>
      <c r="AXK37" s="29">
        <v>10.6</v>
      </c>
    </row>
    <row r="38" spans="1:1311" x14ac:dyDescent="0.25">
      <c r="A38" s="4">
        <v>37</v>
      </c>
      <c r="B38" s="4">
        <v>10</v>
      </c>
      <c r="C38" s="4" t="s">
        <v>9</v>
      </c>
      <c r="D38" s="4">
        <v>100</v>
      </c>
      <c r="E38" s="4">
        <v>3</v>
      </c>
      <c r="F38" s="4">
        <v>2</v>
      </c>
      <c r="G38" s="4" t="s">
        <v>14</v>
      </c>
      <c r="H38" s="22">
        <v>-9999</v>
      </c>
      <c r="I38" s="22">
        <v>-9999</v>
      </c>
      <c r="J38" s="22">
        <v>-9999</v>
      </c>
      <c r="K38" s="22">
        <v>-9999</v>
      </c>
      <c r="L38" s="4">
        <f t="shared" si="18"/>
        <v>0</v>
      </c>
      <c r="M38" s="4">
        <v>0</v>
      </c>
      <c r="N38" s="4">
        <v>54.559999999999995</v>
      </c>
      <c r="O38" s="4">
        <v>22.72</v>
      </c>
      <c r="P38" s="4">
        <v>22.720000000000006</v>
      </c>
      <c r="Q38" s="4">
        <v>58.56</v>
      </c>
      <c r="R38" s="4">
        <v>20.72</v>
      </c>
      <c r="S38" s="4">
        <v>20.720000000000006</v>
      </c>
      <c r="T38" s="4">
        <v>60.56</v>
      </c>
      <c r="U38" s="4">
        <v>24.72</v>
      </c>
      <c r="V38" s="4">
        <v>14.720000000000006</v>
      </c>
      <c r="W38" s="4">
        <v>58.56</v>
      </c>
      <c r="X38" s="4">
        <v>22.72</v>
      </c>
      <c r="Y38" s="4">
        <v>18.720000000000006</v>
      </c>
      <c r="Z38" s="4" t="s">
        <v>76</v>
      </c>
      <c r="AA38" s="4">
        <v>8.8000000000000007</v>
      </c>
      <c r="AB38" s="4">
        <v>7.2</v>
      </c>
      <c r="AC38" s="4">
        <v>1.9</v>
      </c>
      <c r="AD38" s="4" t="s">
        <v>40</v>
      </c>
      <c r="AE38" s="4">
        <v>2</v>
      </c>
      <c r="AF38" s="4">
        <v>1.1000000000000001</v>
      </c>
      <c r="AG38" s="4">
        <v>2.1</v>
      </c>
      <c r="AH38" s="4">
        <v>4</v>
      </c>
      <c r="AI38" s="4">
        <v>440</v>
      </c>
      <c r="AJ38" s="4">
        <v>132</v>
      </c>
      <c r="AK38" s="4">
        <v>0.96</v>
      </c>
      <c r="AL38" s="4">
        <v>9.1</v>
      </c>
      <c r="AM38" s="4">
        <v>8</v>
      </c>
      <c r="AN38" s="4">
        <v>1.29</v>
      </c>
      <c r="AO38" s="4">
        <v>5152</v>
      </c>
      <c r="AP38" s="4">
        <v>198</v>
      </c>
      <c r="AQ38" s="4">
        <v>722</v>
      </c>
      <c r="AR38" s="4">
        <v>31.7</v>
      </c>
      <c r="AS38" s="4">
        <v>0</v>
      </c>
      <c r="AT38" s="4">
        <v>4</v>
      </c>
      <c r="AU38" s="4">
        <v>81</v>
      </c>
      <c r="AV38" s="4">
        <v>5</v>
      </c>
      <c r="AW38" s="4">
        <v>10</v>
      </c>
      <c r="AX38" s="4">
        <v>83</v>
      </c>
      <c r="AY38" s="4">
        <v>3.7149999999999999</v>
      </c>
      <c r="AZ38" s="4">
        <v>1.9350000000000001</v>
      </c>
      <c r="BA38" s="4">
        <v>1.1749999999999998</v>
      </c>
      <c r="BB38" s="4">
        <v>0.155</v>
      </c>
      <c r="BC38" s="4">
        <v>0.185</v>
      </c>
      <c r="BD38" s="22">
        <v>-9999</v>
      </c>
      <c r="BE38" s="22">
        <v>-9999</v>
      </c>
      <c r="BF38" s="5">
        <f t="shared" si="19"/>
        <v>22.6</v>
      </c>
      <c r="BG38" s="5">
        <f t="shared" si="20"/>
        <v>27.3</v>
      </c>
      <c r="BH38" s="5">
        <f t="shared" si="21"/>
        <v>27.92</v>
      </c>
      <c r="BI38" s="5">
        <f t="shared" si="22"/>
        <v>28.66</v>
      </c>
      <c r="BJ38" s="5">
        <f t="shared" si="23"/>
        <v>-39967.339999999997</v>
      </c>
      <c r="BK38" s="4">
        <f t="shared" si="210"/>
        <v>0.62</v>
      </c>
      <c r="BL38" s="4">
        <f t="shared" si="211"/>
        <v>0.74</v>
      </c>
      <c r="BM38" s="4">
        <f t="shared" si="212"/>
        <v>-39996</v>
      </c>
      <c r="BN38" s="4">
        <f t="shared" si="24"/>
        <v>-39994.639999999999</v>
      </c>
      <c r="BO38" s="4">
        <v>2.7302566142828724</v>
      </c>
      <c r="BP38" s="4">
        <v>1.2043396038618495</v>
      </c>
      <c r="BQ38" s="4">
        <v>1.0655327663831915</v>
      </c>
      <c r="BR38" s="4">
        <v>0.6246564389585727</v>
      </c>
      <c r="BS38" s="4">
        <v>0.63329011668495072</v>
      </c>
      <c r="BT38" s="4">
        <v>1.1800287570033217</v>
      </c>
      <c r="BU38" s="4">
        <v>0.76919234803456371</v>
      </c>
      <c r="BV38" s="5">
        <f t="shared" si="25"/>
        <v>15.738384872578887</v>
      </c>
      <c r="BW38" s="5">
        <f t="shared" si="26"/>
        <v>20.000515938111654</v>
      </c>
      <c r="BX38" s="5">
        <f t="shared" si="27"/>
        <v>22.499141693945944</v>
      </c>
      <c r="BY38" s="5">
        <f t="shared" si="28"/>
        <v>29.752417188699035</v>
      </c>
      <c r="BZ38" s="4">
        <f t="shared" si="29"/>
        <v>2.4986257558342908</v>
      </c>
      <c r="CA38" s="4">
        <f t="shared" si="30"/>
        <v>2.5331604667398029</v>
      </c>
      <c r="CB38" s="4">
        <f t="shared" si="31"/>
        <v>4.7201150280132866</v>
      </c>
      <c r="CC38" s="4">
        <f t="shared" ref="CC38:CD38" si="228">SUM(BZ38:CB38)</f>
        <v>9.7519012505873803</v>
      </c>
      <c r="CD38" s="4">
        <f t="shared" si="228"/>
        <v>17.005176745340471</v>
      </c>
      <c r="CE38" s="4">
        <v>1.6900000000000002</v>
      </c>
      <c r="CF38" s="4">
        <v>0.34500000000000003</v>
      </c>
      <c r="CG38" s="4">
        <v>0.40500000000000003</v>
      </c>
      <c r="CH38" s="4">
        <v>0.36499999999999999</v>
      </c>
      <c r="CI38" s="4">
        <v>0.67500000000000004</v>
      </c>
      <c r="CJ38" s="4">
        <v>0.49</v>
      </c>
      <c r="CK38" s="4">
        <v>0.4</v>
      </c>
      <c r="CL38" s="5">
        <f t="shared" si="131"/>
        <v>8.14</v>
      </c>
      <c r="CM38" s="5">
        <f t="shared" si="132"/>
        <v>9.7600000000000016</v>
      </c>
      <c r="CN38" s="5">
        <f t="shared" si="133"/>
        <v>11.220000000000002</v>
      </c>
      <c r="CO38" s="5">
        <f t="shared" si="134"/>
        <v>13.920000000000002</v>
      </c>
      <c r="CP38" s="5">
        <f t="shared" si="135"/>
        <v>15.880000000000003</v>
      </c>
      <c r="CQ38" s="4">
        <f t="shared" si="136"/>
        <v>1.46</v>
      </c>
      <c r="CR38" s="4">
        <f t="shared" si="137"/>
        <v>2.7</v>
      </c>
      <c r="CS38" s="4">
        <f t="shared" si="138"/>
        <v>1.96</v>
      </c>
      <c r="CT38" s="4">
        <f t="shared" si="139"/>
        <v>6.12</v>
      </c>
      <c r="CU38" s="4">
        <v>2.7300000000000004</v>
      </c>
      <c r="CV38" s="4">
        <v>1.4649999999999999</v>
      </c>
      <c r="CW38" s="4">
        <v>1.085</v>
      </c>
      <c r="CX38" s="4">
        <v>0.95</v>
      </c>
      <c r="CY38" s="4">
        <v>0.86999999999999988</v>
      </c>
      <c r="CZ38" s="4">
        <v>0.85000000000000009</v>
      </c>
      <c r="DA38" s="4">
        <v>1.0649999999999999</v>
      </c>
      <c r="DB38" s="5">
        <f t="shared" si="140"/>
        <v>16.78</v>
      </c>
      <c r="DC38" s="5">
        <f t="shared" si="141"/>
        <v>21.12</v>
      </c>
      <c r="DD38" s="5">
        <f t="shared" si="142"/>
        <v>24.92</v>
      </c>
      <c r="DE38" s="5">
        <f t="shared" si="143"/>
        <v>28.400000000000002</v>
      </c>
      <c r="DF38" s="5">
        <f t="shared" si="144"/>
        <v>31.800000000000004</v>
      </c>
      <c r="DG38" s="4">
        <f t="shared" si="145"/>
        <v>3.8</v>
      </c>
      <c r="DH38" s="4">
        <f t="shared" si="146"/>
        <v>3.4799999999999995</v>
      </c>
      <c r="DI38" s="4">
        <f t="shared" si="147"/>
        <v>3.4000000000000004</v>
      </c>
      <c r="DJ38" s="4">
        <f t="shared" si="148"/>
        <v>10.68</v>
      </c>
      <c r="DK38" s="4">
        <f t="shared" si="119"/>
        <v>26.520000000000003</v>
      </c>
      <c r="DL38" s="4">
        <f t="shared" si="120"/>
        <v>10.86</v>
      </c>
      <c r="DM38" s="4">
        <f t="shared" si="121"/>
        <v>8.94</v>
      </c>
      <c r="DN38" s="4">
        <f t="shared" si="122"/>
        <v>7.8900000000000006</v>
      </c>
      <c r="DO38" s="4">
        <f t="shared" si="123"/>
        <v>9.27</v>
      </c>
      <c r="DP38" s="4">
        <f t="shared" si="124"/>
        <v>8.0400000000000009</v>
      </c>
      <c r="DQ38" s="4">
        <f t="shared" si="203"/>
        <v>8.7899999999999991</v>
      </c>
      <c r="DR38" s="4">
        <v>0.36814402671446822</v>
      </c>
      <c r="DS38" s="4">
        <v>0.36488596197858808</v>
      </c>
      <c r="DT38" s="4">
        <v>0.3634795931321782</v>
      </c>
      <c r="DU38" s="4">
        <v>0.36506543990538842</v>
      </c>
      <c r="DV38" s="4">
        <v>0.36580450659653407</v>
      </c>
      <c r="DW38" s="4">
        <v>0.36638401492890071</v>
      </c>
      <c r="DX38" s="4">
        <v>0.36612592133493416</v>
      </c>
      <c r="DY38" s="22">
        <v>-9999</v>
      </c>
      <c r="DZ38" s="22">
        <v>-9999</v>
      </c>
      <c r="EA38" s="22">
        <v>-9999</v>
      </c>
      <c r="EB38" s="22">
        <v>-9999</v>
      </c>
      <c r="EC38" s="22">
        <v>-9999</v>
      </c>
      <c r="ED38" s="22">
        <v>-9999</v>
      </c>
      <c r="EE38" s="22">
        <v>-9999</v>
      </c>
      <c r="EF38" s="22">
        <v>-9999</v>
      </c>
      <c r="EG38" s="22">
        <v>-9999</v>
      </c>
      <c r="EH38" s="22">
        <v>-9999</v>
      </c>
      <c r="EI38" s="22">
        <v>-9999</v>
      </c>
      <c r="EJ38" s="22">
        <v>-9999</v>
      </c>
      <c r="EK38" s="22">
        <v>-9999</v>
      </c>
      <c r="EL38" s="22">
        <v>-9999</v>
      </c>
      <c r="EM38" s="22">
        <v>-9999</v>
      </c>
      <c r="EN38" s="22">
        <v>-9999</v>
      </c>
      <c r="EO38" s="22">
        <v>-9999</v>
      </c>
      <c r="EP38" s="22">
        <v>-9999</v>
      </c>
      <c r="EQ38" s="22">
        <v>-9999</v>
      </c>
      <c r="ER38" s="22">
        <v>-9999</v>
      </c>
      <c r="ES38" s="22">
        <v>-9999</v>
      </c>
      <c r="ET38" s="22">
        <v>-9999</v>
      </c>
      <c r="EU38" s="22">
        <v>-9999</v>
      </c>
      <c r="EV38" s="22">
        <v>-9999</v>
      </c>
      <c r="EW38" s="22">
        <v>-9999</v>
      </c>
      <c r="EX38" s="22">
        <v>-9999</v>
      </c>
      <c r="EY38" s="22">
        <v>-9999</v>
      </c>
      <c r="EZ38" s="22">
        <v>-9999</v>
      </c>
      <c r="FA38" s="22">
        <v>-9999</v>
      </c>
      <c r="FB38" s="4">
        <v>3.8903066526570267E-2</v>
      </c>
      <c r="FC38" s="4">
        <f t="shared" si="47"/>
        <v>389.03066526570268</v>
      </c>
      <c r="FD38" s="4">
        <v>0.36938045769499156</v>
      </c>
      <c r="FE38" s="18">
        <v>16.5</v>
      </c>
      <c r="FF38" s="11">
        <v>12.3</v>
      </c>
      <c r="FG38" s="18">
        <v>13</v>
      </c>
      <c r="FH38" s="11">
        <v>12.3</v>
      </c>
      <c r="FI38" s="19">
        <v>9.9</v>
      </c>
      <c r="FJ38" s="11">
        <v>9.5</v>
      </c>
      <c r="FK38" s="20">
        <v>10.7</v>
      </c>
      <c r="FL38" s="20">
        <v>7.4</v>
      </c>
      <c r="FM38" s="20">
        <v>9.3000000000000007</v>
      </c>
      <c r="FN38" s="10">
        <v>8.1999999999999993</v>
      </c>
      <c r="FO38" s="10">
        <v>10.8</v>
      </c>
      <c r="FP38" s="20">
        <v>15</v>
      </c>
      <c r="FQ38" s="10">
        <v>14.6</v>
      </c>
      <c r="FR38" s="20">
        <v>9.1999999999999993</v>
      </c>
      <c r="FS38" s="10">
        <v>12.1</v>
      </c>
      <c r="FT38" s="10">
        <v>10.8</v>
      </c>
      <c r="FU38" s="10">
        <v>8.9</v>
      </c>
      <c r="FV38" s="10">
        <v>16</v>
      </c>
      <c r="FW38" s="10">
        <v>13.4</v>
      </c>
      <c r="FX38" s="10">
        <v>17.3</v>
      </c>
      <c r="FY38" s="10">
        <v>14.3</v>
      </c>
      <c r="FZ38" s="10">
        <v>20.5</v>
      </c>
      <c r="GA38" s="18">
        <v>27.4</v>
      </c>
      <c r="GB38" s="18">
        <v>29</v>
      </c>
      <c r="GC38" s="18">
        <v>23.2</v>
      </c>
      <c r="GD38" s="18">
        <v>25.3</v>
      </c>
      <c r="GE38" s="18">
        <v>22.2</v>
      </c>
      <c r="GF38" s="21">
        <v>21.1</v>
      </c>
      <c r="GG38" s="21">
        <v>17.8</v>
      </c>
      <c r="GH38" s="21">
        <v>19.600000000000001</v>
      </c>
      <c r="GI38" s="21">
        <v>20.2</v>
      </c>
      <c r="GJ38" s="21">
        <v>20.5</v>
      </c>
      <c r="GK38" s="20">
        <v>34</v>
      </c>
      <c r="GL38" s="20">
        <v>19.5</v>
      </c>
      <c r="GM38" s="20">
        <v>34.5</v>
      </c>
      <c r="GN38" s="20">
        <v>33</v>
      </c>
      <c r="GO38" s="20">
        <v>46</v>
      </c>
      <c r="GP38" s="20">
        <v>42</v>
      </c>
      <c r="GQ38" s="20">
        <v>45.5</v>
      </c>
      <c r="GR38" s="20">
        <v>39</v>
      </c>
      <c r="GS38" s="20">
        <v>47.5</v>
      </c>
      <c r="GT38" s="20">
        <v>43</v>
      </c>
      <c r="GU38" s="20">
        <v>55.5</v>
      </c>
      <c r="GV38" s="20">
        <v>49</v>
      </c>
      <c r="GW38" s="20">
        <v>56</v>
      </c>
      <c r="GX38" s="20">
        <v>43.5</v>
      </c>
      <c r="GY38" s="22">
        <v>1835.6275303643724</v>
      </c>
      <c r="GZ38" s="22">
        <v>3598.1113320079526</v>
      </c>
      <c r="HA38" s="22">
        <v>202.8</v>
      </c>
      <c r="HB38" s="22">
        <v>20.23692003948667</v>
      </c>
      <c r="HC38" s="22">
        <v>6.7134268537074151</v>
      </c>
      <c r="HD38" s="22">
        <v>16.318407960199004</v>
      </c>
      <c r="HE38" s="22">
        <v>6.7061143984220912</v>
      </c>
      <c r="HF38" s="22">
        <v>4.7952047952047954</v>
      </c>
      <c r="HG38" s="22">
        <v>0.90452261306532644</v>
      </c>
      <c r="HH38" s="10">
        <v>5.0046999999999997</v>
      </c>
      <c r="HI38" s="10">
        <v>4.37</v>
      </c>
      <c r="HJ38" s="4">
        <v>3.88</v>
      </c>
      <c r="HK38" s="10">
        <v>2.5249999999999999</v>
      </c>
      <c r="HL38" s="10">
        <v>2.1168</v>
      </c>
      <c r="HM38" s="10">
        <v>5.0046999999999997</v>
      </c>
      <c r="HN38" s="10">
        <v>4.37</v>
      </c>
      <c r="HO38" s="10">
        <v>3.7755000000000001</v>
      </c>
      <c r="HP38" s="10">
        <v>2.5748000000000002</v>
      </c>
      <c r="HQ38" s="10">
        <v>2.5167999999999999</v>
      </c>
      <c r="HR38" s="10">
        <v>2.1798000000000002</v>
      </c>
      <c r="HS38" s="10">
        <v>2.2928000000000002</v>
      </c>
      <c r="HT38" s="10">
        <v>2.0920000000000001</v>
      </c>
      <c r="HU38" s="10">
        <v>2.1168</v>
      </c>
      <c r="HV38" s="18">
        <v>209.6</v>
      </c>
      <c r="HW38" s="18">
        <v>72.09</v>
      </c>
      <c r="HX38" s="17">
        <f t="shared" si="48"/>
        <v>137.51</v>
      </c>
      <c r="HY38" s="11">
        <v>7</v>
      </c>
      <c r="HZ38" s="11">
        <v>228.1</v>
      </c>
      <c r="IA38" s="11">
        <v>32.880000000000003</v>
      </c>
      <c r="IB38" s="20">
        <f t="shared" si="49"/>
        <v>195.22</v>
      </c>
      <c r="IC38" s="23">
        <v>60</v>
      </c>
      <c r="ID38" s="11">
        <v>135</v>
      </c>
      <c r="IE38" s="11">
        <v>32.880000000000003</v>
      </c>
      <c r="IF38" s="10">
        <f t="shared" si="50"/>
        <v>102.12</v>
      </c>
      <c r="IG38" s="11">
        <v>109.3</v>
      </c>
      <c r="IH38" s="11">
        <v>32.880000000000003</v>
      </c>
      <c r="II38" s="10">
        <f t="shared" si="51"/>
        <v>76.419999999999987</v>
      </c>
      <c r="IJ38" s="9">
        <v>64.3</v>
      </c>
      <c r="IK38" s="11">
        <v>32.880000000000003</v>
      </c>
      <c r="IL38" s="10">
        <f t="shared" si="52"/>
        <v>31.419999999999995</v>
      </c>
      <c r="IM38" s="24">
        <v>21.3</v>
      </c>
      <c r="IN38" s="24">
        <v>6.91</v>
      </c>
      <c r="IO38" s="18">
        <v>49.7</v>
      </c>
      <c r="IP38" s="24">
        <v>32.880000000000003</v>
      </c>
      <c r="IQ38" s="20">
        <f t="shared" ref="IQ38:IQ49" si="229">IM38-IN38</f>
        <v>14.39</v>
      </c>
      <c r="IR38" s="20">
        <f t="shared" ref="IR38:IR49" si="230">IO38-IP38</f>
        <v>16.82</v>
      </c>
      <c r="IS38" s="17">
        <f t="shared" si="55"/>
        <v>164.90196078431373</v>
      </c>
      <c r="IT38" s="17">
        <f t="shared" si="56"/>
        <v>147.23389355742296</v>
      </c>
      <c r="IU38" s="22">
        <f t="shared" si="214"/>
        <v>1348.1372549019609</v>
      </c>
      <c r="IV38" s="17">
        <f t="shared" si="215"/>
        <v>1913.9215686274511</v>
      </c>
      <c r="IW38" s="17">
        <f t="shared" si="216"/>
        <v>749.21568627450972</v>
      </c>
      <c r="IX38" s="17">
        <f t="shared" si="57"/>
        <v>308.03921568627447</v>
      </c>
      <c r="IY38" s="22">
        <f t="shared" si="217"/>
        <v>1001.1764705882352</v>
      </c>
      <c r="IZ38" s="17">
        <f t="shared" si="58"/>
        <v>4319.3137254901958</v>
      </c>
      <c r="JA38" s="17">
        <f t="shared" si="59"/>
        <v>141.07843137254903</v>
      </c>
      <c r="JB38" s="18">
        <v>11.6</v>
      </c>
      <c r="JC38" s="19">
        <v>2.5057386984075296</v>
      </c>
      <c r="JD38" s="4">
        <v>2.71</v>
      </c>
      <c r="JE38" s="4">
        <f t="shared" si="218"/>
        <v>36.534519607843137</v>
      </c>
      <c r="JF38" s="28">
        <v>0.36808125990866336</v>
      </c>
      <c r="JG38" s="4">
        <v>0.69</v>
      </c>
      <c r="JH38" s="4">
        <f t="shared" si="219"/>
        <v>13.206058823529412</v>
      </c>
      <c r="JI38" s="28">
        <v>0.36775041532484248</v>
      </c>
      <c r="JJ38" s="4">
        <v>1.66</v>
      </c>
      <c r="JK38" s="4">
        <f t="shared" si="220"/>
        <v>12.436980392156862</v>
      </c>
      <c r="JL38" s="28">
        <v>0.36795866767070207</v>
      </c>
      <c r="JM38" s="4">
        <v>3.29</v>
      </c>
      <c r="JN38" s="4">
        <f t="shared" si="221"/>
        <v>4.641480392156863</v>
      </c>
      <c r="JO38" s="28">
        <v>0.3679962247055022</v>
      </c>
      <c r="JP38" s="17">
        <f t="shared" si="60"/>
        <v>66.819039215686274</v>
      </c>
      <c r="JQ38" s="17">
        <f t="shared" si="61"/>
        <v>59.659856442577023</v>
      </c>
      <c r="JR38" s="20">
        <v>20</v>
      </c>
      <c r="JS38" s="5">
        <v>132.60298299999999</v>
      </c>
      <c r="JT38" s="17">
        <v>2.74</v>
      </c>
      <c r="JU38" s="17">
        <f t="shared" si="62"/>
        <v>2.2300000000000004</v>
      </c>
      <c r="JV38" s="4">
        <f t="shared" si="112"/>
        <v>1613.5543084837313</v>
      </c>
      <c r="JW38" s="10">
        <v>0.82</v>
      </c>
      <c r="JX38" s="4">
        <f t="shared" si="114"/>
        <v>0.36771300448430483</v>
      </c>
      <c r="JY38" s="4">
        <f t="shared" si="63"/>
        <v>593.3249026711477</v>
      </c>
      <c r="JZ38" s="4">
        <f t="shared" si="64"/>
        <v>664.52389099168545</v>
      </c>
      <c r="KA38" s="10">
        <v>1.08</v>
      </c>
      <c r="KB38" s="4">
        <f t="shared" si="222"/>
        <v>0.48430493273542596</v>
      </c>
      <c r="KC38" s="4">
        <f t="shared" si="223"/>
        <v>781.45231083517024</v>
      </c>
      <c r="KD38" s="4">
        <f t="shared" si="65"/>
        <v>875.22658813539078</v>
      </c>
      <c r="KE38" s="4">
        <v>2.7</v>
      </c>
      <c r="KF38" s="4">
        <v>41.3</v>
      </c>
      <c r="KG38" s="4">
        <f t="shared" si="66"/>
        <v>257.49999999999994</v>
      </c>
      <c r="KH38" s="4">
        <v>3.6991372769733624</v>
      </c>
      <c r="KI38" s="4">
        <f t="shared" si="67"/>
        <v>3.9859634430565003</v>
      </c>
      <c r="KJ38" s="4">
        <f t="shared" si="224"/>
        <v>34.886211846987358</v>
      </c>
      <c r="KK38" s="28">
        <v>0.36038886604504372</v>
      </c>
      <c r="KL38" s="4">
        <v>3.69</v>
      </c>
      <c r="KM38" s="4">
        <v>0.27368513332608702</v>
      </c>
      <c r="KN38" s="4">
        <v>0.440213008434783</v>
      </c>
      <c r="KO38" s="4">
        <v>0.249133934021739</v>
      </c>
      <c r="KP38" s="4">
        <v>0.360781818978261</v>
      </c>
      <c r="KQ38" s="4">
        <v>0.53582351684782603</v>
      </c>
      <c r="KR38" s="4">
        <v>0.471934997847826</v>
      </c>
      <c r="KS38" s="4">
        <v>0.35892228482608701</v>
      </c>
      <c r="KT38" s="4">
        <v>0.523138918391304</v>
      </c>
      <c r="KU38" s="4">
        <v>0.48253623184782601</v>
      </c>
      <c r="KV38" s="4">
        <v>0.26800652173912998</v>
      </c>
      <c r="KW38" s="4">
        <v>0.43470869565217402</v>
      </c>
      <c r="KX38" s="4">
        <v>0.26227826086956502</v>
      </c>
      <c r="KY38" s="4">
        <v>26.22</v>
      </c>
      <c r="KZ38" s="4">
        <v>23.530869565217401</v>
      </c>
      <c r="LA38" s="4">
        <v>16.614565217391299</v>
      </c>
      <c r="LB38" s="4">
        <v>36.084782608695697</v>
      </c>
      <c r="LC38" s="4">
        <v>35.817608695652197</v>
      </c>
      <c r="LD38" s="4">
        <v>26.549565217391301</v>
      </c>
      <c r="LE38" s="4">
        <v>26.239565217391299</v>
      </c>
      <c r="LF38" s="4">
        <v>0.261347465217391</v>
      </c>
      <c r="LG38" s="4">
        <v>0.23943659347826099</v>
      </c>
      <c r="LH38" s="4">
        <v>52.846521739130402</v>
      </c>
      <c r="LI38" s="4">
        <v>50.521956521739099</v>
      </c>
      <c r="LJ38" s="4">
        <v>53</v>
      </c>
      <c r="LK38" s="4">
        <f t="shared" si="68"/>
        <v>0.1534782608695977</v>
      </c>
      <c r="LL38" s="4">
        <f t="shared" si="69"/>
        <v>2.4780434782609007</v>
      </c>
      <c r="LM38" s="4">
        <v>1744.9312826087</v>
      </c>
      <c r="LN38" s="4">
        <v>1692.14458695652</v>
      </c>
      <c r="LO38" s="4">
        <v>0.18603408337826099</v>
      </c>
      <c r="LP38" s="4">
        <v>0.19421127006956501</v>
      </c>
      <c r="LQ38" s="4">
        <v>0.14689690482391299</v>
      </c>
      <c r="LR38" s="4">
        <v>0.13329357981087001</v>
      </c>
      <c r="LS38" s="4">
        <v>9.2153127356521702E-2</v>
      </c>
      <c r="LT38" s="4">
        <v>9.6992167332608695E-2</v>
      </c>
      <c r="LU38" s="4">
        <v>5.21060673478261E-2</v>
      </c>
      <c r="LV38" s="4">
        <v>3.4604970056521703E-2</v>
      </c>
      <c r="LW38" s="4">
        <v>4.0248804956521701E-2</v>
      </c>
      <c r="LX38" s="4">
        <v>6.2612275786956495E-2</v>
      </c>
      <c r="LY38" s="4">
        <v>0.331999016221739</v>
      </c>
      <c r="LZ38" s="4">
        <v>0.364228782928261</v>
      </c>
      <c r="MA38" s="4">
        <v>0.32231217508913002</v>
      </c>
      <c r="MB38" s="4">
        <v>0.32277143765434801</v>
      </c>
      <c r="MC38" s="4">
        <v>0.155623192017391</v>
      </c>
      <c r="MD38" s="4">
        <v>0.18313816900652199</v>
      </c>
      <c r="ME38" s="4">
        <v>0.45757665243913098</v>
      </c>
      <c r="MF38" s="4">
        <v>0.485019611139131</v>
      </c>
      <c r="MG38" s="4">
        <v>0.42919883622173899</v>
      </c>
      <c r="MH38" s="4">
        <v>0.60195270106521703</v>
      </c>
      <c r="MI38" s="4">
        <v>0.44985960089782601</v>
      </c>
      <c r="MJ38" s="4">
        <v>0.61934386093695604</v>
      </c>
      <c r="MK38" s="4">
        <v>0.24234548400869599</v>
      </c>
      <c r="ML38" s="4">
        <v>0.34257761595434799</v>
      </c>
      <c r="MM38" s="4">
        <v>0.21288207231956499</v>
      </c>
      <c r="MN38" s="4">
        <v>0.30613045265217398</v>
      </c>
      <c r="MO38" s="4">
        <v>-9.8869863108695694E-2</v>
      </c>
      <c r="MP38" s="4">
        <v>-6.6556983873913095E-2</v>
      </c>
      <c r="MQ38" s="4">
        <v>0.44985960089782601</v>
      </c>
      <c r="MR38" s="4">
        <v>0.61934386093695604</v>
      </c>
      <c r="MS38" s="4">
        <v>0.100379986586957</v>
      </c>
      <c r="MT38" s="4">
        <v>9.7640025763043495E-2</v>
      </c>
      <c r="MU38" s="4">
        <v>5.58114220652174E-2</v>
      </c>
      <c r="MV38" s="4">
        <v>5.0215130397826102E-2</v>
      </c>
      <c r="MW38" s="4">
        <v>4.4823109956521702E-2</v>
      </c>
      <c r="MX38" s="4">
        <v>4.7660939554347803E-2</v>
      </c>
      <c r="MY38" s="4">
        <v>0.44515989636087</v>
      </c>
      <c r="MZ38" s="4">
        <v>0.48679107563478302</v>
      </c>
      <c r="NA38" s="4">
        <v>0.46772172296304398</v>
      </c>
      <c r="NB38" s="4">
        <v>0.50887807336521695</v>
      </c>
      <c r="NC38" s="4">
        <v>-0.105670850021739</v>
      </c>
      <c r="ND38" s="4">
        <v>-9.55938637173913E-2</v>
      </c>
      <c r="NE38" s="4">
        <v>0.46772172296304398</v>
      </c>
      <c r="NF38" s="4">
        <v>0.50887807336521695</v>
      </c>
      <c r="NG38" s="4">
        <v>0.27172313474999998</v>
      </c>
      <c r="NH38" s="4">
        <v>0.435234669388889</v>
      </c>
      <c r="NI38" s="4">
        <v>0.24632570583333299</v>
      </c>
      <c r="NJ38" s="4">
        <v>0.359394667638889</v>
      </c>
      <c r="NK38" s="4">
        <v>0.52272228005555599</v>
      </c>
      <c r="NL38" s="4">
        <v>0.45740537916666701</v>
      </c>
      <c r="NM38" s="4">
        <v>0.35041950113888898</v>
      </c>
      <c r="NN38" s="4">
        <v>0.51705262013888897</v>
      </c>
      <c r="NO38" s="4">
        <v>0.47293295422222198</v>
      </c>
      <c r="NP38" s="4">
        <v>0.25386158480555499</v>
      </c>
      <c r="NQ38" s="4">
        <v>0.41239999999999999</v>
      </c>
      <c r="NR38" s="4">
        <v>0.25376157405555499</v>
      </c>
      <c r="NS38" s="4">
        <v>35.96</v>
      </c>
      <c r="NT38" s="4">
        <v>33.717222222222198</v>
      </c>
      <c r="NU38" s="4">
        <v>8.3224999999999998</v>
      </c>
      <c r="NV38" s="4">
        <v>54.210833333333298</v>
      </c>
      <c r="NW38" s="4">
        <v>53.803333333333299</v>
      </c>
      <c r="NX38" s="4">
        <v>38.68</v>
      </c>
      <c r="NY38" s="4">
        <v>38.697777777777802</v>
      </c>
      <c r="NZ38" s="4">
        <v>0.44457820277777799</v>
      </c>
      <c r="OA38" s="4">
        <v>0.39426311944444398</v>
      </c>
      <c r="OB38" s="4">
        <v>54.705833333333302</v>
      </c>
      <c r="OC38" s="4">
        <v>52.5491666666667</v>
      </c>
      <c r="OD38" s="4">
        <v>54.5</v>
      </c>
      <c r="OE38" s="4">
        <f t="shared" si="70"/>
        <v>-0.20583333333330245</v>
      </c>
      <c r="OF38" s="4">
        <f t="shared" si="71"/>
        <v>1.9508333333332999</v>
      </c>
      <c r="OG38" s="4">
        <v>1787.1197222222199</v>
      </c>
      <c r="OH38" s="4">
        <v>1738.1716388888899</v>
      </c>
      <c r="OI38" s="4">
        <v>0.19181393688888901</v>
      </c>
      <c r="OJ38" s="4">
        <v>0.18413527999444401</v>
      </c>
      <c r="OK38" s="4">
        <v>0.148773536902778</v>
      </c>
      <c r="OL38" s="4">
        <v>0.119346836366667</v>
      </c>
      <c r="OM38" s="4">
        <v>0.11234855957222201</v>
      </c>
      <c r="ON38" s="4">
        <v>9.0359447258333295E-2</v>
      </c>
      <c r="OO38" s="4">
        <v>6.8375612194444393E-2</v>
      </c>
      <c r="OP38" s="4">
        <v>2.4232703705555601E-2</v>
      </c>
      <c r="OQ38" s="4">
        <v>4.4331499941666699E-2</v>
      </c>
      <c r="OR38" s="4">
        <v>6.6231253200000006E-2</v>
      </c>
      <c r="OS38" s="4">
        <v>0.34131832441111098</v>
      </c>
      <c r="OT38" s="4">
        <v>0.35835147473611101</v>
      </c>
      <c r="OU38" s="4">
        <v>0.34116243478333302</v>
      </c>
      <c r="OV38" s="4">
        <v>0.31492346090555601</v>
      </c>
      <c r="OW38" s="4">
        <v>0.160027511483333</v>
      </c>
      <c r="OX38" s="4">
        <v>0.18672917155833299</v>
      </c>
      <c r="OY38" s="4">
        <v>0.47542045987777798</v>
      </c>
      <c r="OZ38" s="4">
        <v>0.45456817221111101</v>
      </c>
      <c r="PA38" s="4">
        <v>0.38780969373333302</v>
      </c>
      <c r="PB38" s="4">
        <v>0.62192651704444402</v>
      </c>
      <c r="PC38" s="4">
        <v>0.41245751958333299</v>
      </c>
      <c r="PD38" s="4">
        <v>0.62754254366666695</v>
      </c>
      <c r="PE38" s="4">
        <v>0.25865160251666702</v>
      </c>
      <c r="PF38" s="4">
        <v>0.36793115723888897</v>
      </c>
      <c r="PG38" s="4">
        <v>0.226863883483333</v>
      </c>
      <c r="PH38" s="4">
        <v>0.33539901634444402</v>
      </c>
      <c r="PI38" s="4">
        <v>-0.12781338205555601</v>
      </c>
      <c r="PJ38" s="4">
        <v>-4.6123866111111099E-2</v>
      </c>
      <c r="PK38" s="4">
        <v>0.41245751958333299</v>
      </c>
      <c r="PL38" s="4">
        <v>0.62754254366666695</v>
      </c>
      <c r="PM38" s="4">
        <v>0.26392096711764701</v>
      </c>
      <c r="PN38" s="4">
        <v>0.41795982202941201</v>
      </c>
      <c r="PO38" s="4">
        <v>0.24062969417647101</v>
      </c>
      <c r="PP38" s="4">
        <v>0.34846139897058798</v>
      </c>
      <c r="PQ38" s="4">
        <v>0.51205216658823505</v>
      </c>
      <c r="PR38" s="4">
        <v>0.46252261249999999</v>
      </c>
      <c r="PS38" s="4">
        <v>0.34646877267647103</v>
      </c>
      <c r="PT38" s="4">
        <v>0.51646352238235305</v>
      </c>
      <c r="PU38" s="4">
        <v>0.48332706879411802</v>
      </c>
      <c r="PV38" s="4">
        <v>0.25383798461764701</v>
      </c>
      <c r="PW38" s="4">
        <v>0.40149117647058802</v>
      </c>
      <c r="PX38" s="4">
        <v>0.24666255723529401</v>
      </c>
      <c r="PY38" s="4">
        <v>23.04</v>
      </c>
      <c r="PZ38" s="4">
        <v>20.3229411764706</v>
      </c>
      <c r="QA38" s="4">
        <v>27.24</v>
      </c>
      <c r="QB38" s="4">
        <v>33.257647058823501</v>
      </c>
      <c r="QC38" s="4">
        <v>33.158823529411798</v>
      </c>
      <c r="QD38" s="4">
        <v>24.554705882352899</v>
      </c>
      <c r="QE38" s="4">
        <v>24.377647058823499</v>
      </c>
      <c r="QF38" s="4">
        <v>0.238115967647059</v>
      </c>
      <c r="QG38" s="4">
        <v>0.219217714705882</v>
      </c>
      <c r="QH38" s="4">
        <v>49.911764705882398</v>
      </c>
      <c r="QI38" s="4">
        <v>48.272647058823502</v>
      </c>
      <c r="QJ38" s="4">
        <v>58</v>
      </c>
      <c r="QK38" s="4">
        <f t="shared" si="72"/>
        <v>8.0882352941176023</v>
      </c>
      <c r="QL38" s="4">
        <f t="shared" si="73"/>
        <v>9.7273529411764983</v>
      </c>
      <c r="QM38" s="4">
        <v>1647.01894117647</v>
      </c>
      <c r="QN38" s="4">
        <v>1609.02423529412</v>
      </c>
      <c r="QO38" s="4">
        <v>0.19698757371470599</v>
      </c>
      <c r="QP38" s="4">
        <v>0.188797333617647</v>
      </c>
      <c r="QQ38" s="4">
        <v>0.16493572995</v>
      </c>
      <c r="QR38" s="4">
        <v>0.14030443913235299</v>
      </c>
      <c r="QS38" s="4">
        <v>0.12526236812352901</v>
      </c>
      <c r="QT38" s="4">
        <v>9.9887113797058794E-2</v>
      </c>
      <c r="QU38" s="4">
        <v>9.2511020494117593E-2</v>
      </c>
      <c r="QV38" s="4">
        <v>5.0283749967647E-2</v>
      </c>
      <c r="QW38" s="4">
        <v>3.31430387088235E-2</v>
      </c>
      <c r="QX38" s="4">
        <v>4.9885267611764698E-2</v>
      </c>
      <c r="QY38" s="4">
        <v>0.35361394740588198</v>
      </c>
      <c r="QZ38" s="4">
        <v>0.35927220133235299</v>
      </c>
      <c r="RA38" s="4">
        <v>0.34100060422647099</v>
      </c>
      <c r="RB38" s="4">
        <v>0.31837316401764698</v>
      </c>
      <c r="RC38" s="4">
        <v>0.168402744420588</v>
      </c>
      <c r="RD38" s="4">
        <v>0.183105139620588</v>
      </c>
      <c r="RE38" s="4">
        <v>0.49109701800882299</v>
      </c>
      <c r="RF38" s="4">
        <v>0.46910859570882402</v>
      </c>
      <c r="RG38" s="4">
        <v>0.26151132570882402</v>
      </c>
      <c r="RH38" s="4">
        <v>-0.10076958382941199</v>
      </c>
      <c r="RI38" s="4">
        <v>0.28456430807353</v>
      </c>
      <c r="RJ38" s="4">
        <v>-0.11533895627647101</v>
      </c>
      <c r="RK38" s="4">
        <v>0.19283138027647101</v>
      </c>
      <c r="RL38" s="4">
        <v>0.26816998180000001</v>
      </c>
      <c r="RM38" s="4">
        <v>0.166552679755882</v>
      </c>
      <c r="RN38" s="4">
        <v>0.23925601217647099</v>
      </c>
      <c r="RO38" s="4">
        <v>-0.169242181411765</v>
      </c>
      <c r="RP38" s="4">
        <v>-9.50455916764706E-2</v>
      </c>
      <c r="RQ38" s="4">
        <v>0.28456430807353</v>
      </c>
      <c r="RR38" s="4">
        <v>-0.11533895627647101</v>
      </c>
      <c r="RS38" s="4">
        <v>0.11734343231470599</v>
      </c>
      <c r="RT38" s="4">
        <v>0.11504159898529399</v>
      </c>
      <c r="RU38" s="4">
        <v>7.3449419088235296E-2</v>
      </c>
      <c r="RV38" s="4">
        <v>6.7997103647058799E-2</v>
      </c>
      <c r="RW38" s="4">
        <v>4.4290096361764703E-2</v>
      </c>
      <c r="RX38" s="4">
        <v>4.7431094785294101E-2</v>
      </c>
      <c r="RY38" s="4">
        <v>0.37625788399411803</v>
      </c>
      <c r="RZ38" s="4">
        <v>0.41232719906176502</v>
      </c>
      <c r="SA38" s="4">
        <v>0.40271724900294098</v>
      </c>
      <c r="SB38" s="4">
        <v>0.43879395918823499</v>
      </c>
      <c r="SC38" s="4">
        <v>-0.13667972455882399</v>
      </c>
      <c r="SD38" s="4">
        <v>-0.12714980335294099</v>
      </c>
      <c r="SE38" s="4">
        <v>0.40271724900294098</v>
      </c>
      <c r="SF38" s="4">
        <v>0.43879395918823499</v>
      </c>
      <c r="SG38" s="4">
        <v>0.25043933662857099</v>
      </c>
      <c r="SH38" s="4">
        <v>0.36949073397142901</v>
      </c>
      <c r="SI38" s="4">
        <v>0.216342389771429</v>
      </c>
      <c r="SJ38" s="4">
        <v>0.31300979257142802</v>
      </c>
      <c r="SK38" s="4">
        <v>0.46797728268571398</v>
      </c>
      <c r="SL38" s="4">
        <v>0.38694955391428598</v>
      </c>
      <c r="SM38" s="4">
        <v>0.31328295305714299</v>
      </c>
      <c r="SN38" s="4">
        <v>0.47741577828571402</v>
      </c>
      <c r="SO38" s="4">
        <v>0.42438786088571401</v>
      </c>
      <c r="SP38" s="4">
        <v>0.24277302382857099</v>
      </c>
      <c r="SQ38" s="4">
        <v>0.36999127148571398</v>
      </c>
      <c r="SR38" s="4">
        <v>0.2368469906</v>
      </c>
      <c r="SS38" s="4">
        <v>22.4931428571429</v>
      </c>
      <c r="ST38" s="4">
        <v>20.475428571428601</v>
      </c>
      <c r="SU38" s="4">
        <v>24.7628571428572</v>
      </c>
      <c r="SV38" s="4">
        <v>34.578000000000003</v>
      </c>
      <c r="SW38" s="4">
        <v>34.6885714285714</v>
      </c>
      <c r="SX38" s="4">
        <v>23.574571428571399</v>
      </c>
      <c r="SY38" s="4">
        <v>23.58</v>
      </c>
      <c r="SZ38" s="4">
        <v>0.30155968</v>
      </c>
      <c r="TA38" s="4">
        <v>0.27762652571428598</v>
      </c>
      <c r="TB38" s="4">
        <v>54.993428571428602</v>
      </c>
      <c r="TC38" s="4">
        <v>50.384</v>
      </c>
      <c r="TD38" s="4">
        <v>62</v>
      </c>
      <c r="TE38" s="4">
        <f t="shared" si="74"/>
        <v>7.006571428571398</v>
      </c>
      <c r="TF38" s="4">
        <f t="shared" si="75"/>
        <v>11.616</v>
      </c>
      <c r="TG38" s="4">
        <v>1793.6435428571399</v>
      </c>
      <c r="TH38" s="4">
        <v>1689.0186000000001</v>
      </c>
      <c r="TI38" s="4">
        <v>0.20736387076285701</v>
      </c>
      <c r="TJ38" s="4">
        <v>0.19691927790571401</v>
      </c>
      <c r="TK38" s="4">
        <v>0.150577487737143</v>
      </c>
      <c r="TL38" s="4">
        <v>0.104968167671429</v>
      </c>
      <c r="TM38" s="4">
        <v>0.12665483979714301</v>
      </c>
      <c r="TN38" s="4">
        <v>0.116244372431429</v>
      </c>
      <c r="TO38" s="4">
        <v>6.85298679028572E-2</v>
      </c>
      <c r="TP38" s="4">
        <v>2.2483859154285701E-2</v>
      </c>
      <c r="TQ38" s="4">
        <v>5.8653463859999998E-2</v>
      </c>
      <c r="TR38" s="4">
        <v>9.3944882899999999E-2</v>
      </c>
      <c r="TS38" s="4">
        <v>0.33664394206285703</v>
      </c>
      <c r="TT38" s="4">
        <v>0.36630037757714301</v>
      </c>
      <c r="TU38" s="4">
        <v>0.32568351200000001</v>
      </c>
      <c r="TV38" s="4">
        <v>0.301330489137143</v>
      </c>
      <c r="TW38" s="4">
        <v>0.13902414694571399</v>
      </c>
      <c r="TX38" s="4">
        <v>0.182704061031429</v>
      </c>
      <c r="TY38" s="4">
        <v>0.52425578295999997</v>
      </c>
      <c r="TZ38" s="4">
        <v>0.496533784485714</v>
      </c>
      <c r="UA38" s="4">
        <v>0.46012818817142898</v>
      </c>
      <c r="UB38" s="4">
        <v>0.76307456677714303</v>
      </c>
      <c r="UC38" s="4">
        <v>0.48927002960571397</v>
      </c>
      <c r="UD38" s="4">
        <v>0.77188810212857195</v>
      </c>
      <c r="UE38" s="4">
        <v>0.31942352467142798</v>
      </c>
      <c r="UF38" s="4">
        <v>0.48892723410571398</v>
      </c>
      <c r="UG38" s="4">
        <v>0.28020507159142899</v>
      </c>
      <c r="UH38" s="4">
        <v>0.44966141195428599</v>
      </c>
      <c r="UI38" s="4">
        <v>-0.128074270914286</v>
      </c>
      <c r="UJ38" s="4">
        <v>-4.2295913285714297E-2</v>
      </c>
      <c r="UK38" s="4">
        <v>0.48927002960571397</v>
      </c>
      <c r="UL38" s="4">
        <v>0.77188810212857195</v>
      </c>
      <c r="UM38" s="4">
        <v>0.13254394808285699</v>
      </c>
      <c r="UN38" s="4">
        <v>0.12672451386</v>
      </c>
      <c r="UO38" s="4">
        <v>8.3173504642857096E-2</v>
      </c>
      <c r="UP38" s="4">
        <v>7.5652983768571394E-2</v>
      </c>
      <c r="UQ38" s="4">
        <v>4.9951071280000002E-2</v>
      </c>
      <c r="UR38" s="4">
        <v>5.1599321305714298E-2</v>
      </c>
      <c r="US38" s="4">
        <v>0.37743017134857099</v>
      </c>
      <c r="UT38" s="4">
        <v>0.40711137116285701</v>
      </c>
      <c r="UU38" s="4">
        <v>0.40711665232571398</v>
      </c>
      <c r="UV38" s="4">
        <v>0.436089104145714</v>
      </c>
      <c r="UW38" s="4">
        <v>-0.153248142228571</v>
      </c>
      <c r="UX38" s="4">
        <v>-0.1403599898</v>
      </c>
      <c r="UY38" s="4">
        <v>0.40711665232571398</v>
      </c>
      <c r="UZ38" s="4">
        <v>0.436089104145714</v>
      </c>
      <c r="VA38" s="4">
        <v>0.22540095660000001</v>
      </c>
      <c r="VB38" s="4">
        <v>0.33867201873333302</v>
      </c>
      <c r="VC38" s="4">
        <v>0.202258064444444</v>
      </c>
      <c r="VD38" s="4">
        <v>0.28222443335555603</v>
      </c>
      <c r="VE38" s="4">
        <v>0.437196351822222</v>
      </c>
      <c r="VF38" s="4">
        <v>0.38671472702222198</v>
      </c>
      <c r="VG38" s="4">
        <v>0.28255300255555599</v>
      </c>
      <c r="VH38" s="4">
        <v>0.46832846475555501</v>
      </c>
      <c r="VI38" s="4">
        <v>0.41005549888888898</v>
      </c>
      <c r="VJ38" s="4">
        <v>0.21516879048888901</v>
      </c>
      <c r="VK38" s="4">
        <v>0.32577021473333301</v>
      </c>
      <c r="VL38" s="4">
        <v>0.21270348186666699</v>
      </c>
      <c r="VM38" s="4">
        <v>32.770000000000003</v>
      </c>
      <c r="VN38" s="4">
        <v>31.4328888888889</v>
      </c>
      <c r="VO38" s="4">
        <v>14.5742222222222</v>
      </c>
      <c r="VP38" s="4">
        <v>40.433111111111103</v>
      </c>
      <c r="VQ38" s="4">
        <v>41.165999999999997</v>
      </c>
      <c r="VR38" s="4">
        <v>34.380000000000003</v>
      </c>
      <c r="VS38" s="4">
        <v>34.44</v>
      </c>
      <c r="VT38" s="4">
        <v>0.166088097777778</v>
      </c>
      <c r="VU38" s="4">
        <v>0.16904549555555601</v>
      </c>
      <c r="VV38" s="4">
        <v>55.6677777777778</v>
      </c>
      <c r="VW38" s="4">
        <v>51.679777777777801</v>
      </c>
      <c r="VX38" s="4">
        <v>68.099999999999994</v>
      </c>
      <c r="VY38" s="4">
        <f t="shared" si="76"/>
        <v>12.432222222222194</v>
      </c>
      <c r="VZ38" s="4">
        <f t="shared" si="77"/>
        <v>16.420222222222193</v>
      </c>
      <c r="WA38" s="4">
        <f t="shared" si="78"/>
        <v>14.426222222222194</v>
      </c>
      <c r="WB38" s="4">
        <v>1808.95806666667</v>
      </c>
      <c r="WC38" s="4">
        <v>1718.42808888889</v>
      </c>
      <c r="WD38" s="4">
        <v>0.24697940095333301</v>
      </c>
      <c r="WE38" s="4">
        <v>0.21212459727111099</v>
      </c>
      <c r="WF38" s="4">
        <v>0.18403957639999999</v>
      </c>
      <c r="WG38" s="4">
        <v>0.15572268655777799</v>
      </c>
      <c r="WH38" s="4">
        <v>0.179266623222222</v>
      </c>
      <c r="WI38" s="4">
        <v>0.124078168822222</v>
      </c>
      <c r="WJ38" s="4">
        <f t="shared" si="79"/>
        <v>0.15167239602222199</v>
      </c>
      <c r="WK38" s="4">
        <v>0.114638404046667</v>
      </c>
      <c r="WL38" s="4">
        <v>6.5981430853333398E-2</v>
      </c>
      <c r="WM38" s="4">
        <v>6.6040865099999999E-2</v>
      </c>
      <c r="WN38" s="4">
        <v>5.8782003088888903E-2</v>
      </c>
      <c r="WO38" s="4">
        <v>0.37499986954444398</v>
      </c>
      <c r="WP38" s="4">
        <v>0.364134338608889</v>
      </c>
      <c r="WQ38" s="4">
        <v>0.37001196118000002</v>
      </c>
      <c r="WR38" s="4">
        <v>0.31639063746444401</v>
      </c>
      <c r="WS38" s="4">
        <v>0.14103267157999999</v>
      </c>
      <c r="WT38" s="4">
        <v>0.16509900276</v>
      </c>
      <c r="WU38" s="4">
        <v>0.65891533959777804</v>
      </c>
      <c r="WV38" s="4">
        <v>0.55166074637555595</v>
      </c>
      <c r="WW38" s="4">
        <v>0.36533754304666699</v>
      </c>
      <c r="WX38" s="4">
        <v>0.158170211908889</v>
      </c>
      <c r="WY38" s="4">
        <v>0.40347458485111098</v>
      </c>
      <c r="WZ38" s="4">
        <v>0.16803130214222201</v>
      </c>
      <c r="XA38" s="4">
        <v>0.30870126245555601</v>
      </c>
      <c r="XB38" s="4">
        <v>0.25849614212666699</v>
      </c>
      <c r="XC38" s="4">
        <v>0.26407689650222199</v>
      </c>
      <c r="XD38" s="4">
        <v>0.22751482046222199</v>
      </c>
      <c r="XE38" s="4">
        <v>-0.2052601714</v>
      </c>
      <c r="XF38" s="4">
        <v>-0.122380299244444</v>
      </c>
      <c r="XG38" s="4">
        <v>0.40347458485111098</v>
      </c>
      <c r="XH38" s="4">
        <v>0.16803130214222201</v>
      </c>
      <c r="XI38" s="4">
        <v>0.20875374602222199</v>
      </c>
      <c r="XJ38" s="4">
        <v>0.18842627065333301</v>
      </c>
      <c r="XK38" s="4">
        <v>0.13205088740222201</v>
      </c>
      <c r="XL38" s="4">
        <v>0.109578085784444</v>
      </c>
      <c r="XM38" s="4">
        <v>7.9041039464444393E-2</v>
      </c>
      <c r="XN38" s="4">
        <v>8.0716209533333402E-2</v>
      </c>
      <c r="XO38" s="4">
        <v>0.38031652966888901</v>
      </c>
      <c r="XP38" s="4">
        <v>0.43027714950888901</v>
      </c>
      <c r="XQ38" s="4">
        <v>0.42738787858888899</v>
      </c>
      <c r="XR38" s="4">
        <v>0.47462043145111099</v>
      </c>
      <c r="XS38" s="4">
        <v>-0.23220291537777801</v>
      </c>
      <c r="XT38" s="4">
        <v>-0.19642245922222201</v>
      </c>
      <c r="XU38" s="4">
        <v>0.42738787858888899</v>
      </c>
      <c r="XV38" s="4">
        <v>0.47462043145111099</v>
      </c>
      <c r="XW38" s="4">
        <v>0.18154465769047601</v>
      </c>
      <c r="XX38" s="4">
        <v>0.254399070380952</v>
      </c>
      <c r="XY38" s="4">
        <v>0.163297972642857</v>
      </c>
      <c r="XZ38" s="4">
        <v>0.21331815588095199</v>
      </c>
      <c r="YA38" s="4">
        <v>0.40935278966666699</v>
      </c>
      <c r="YB38" s="4">
        <v>0.33874502471428602</v>
      </c>
      <c r="YC38" s="4">
        <v>0.212200900214286</v>
      </c>
      <c r="YD38" s="4">
        <v>0.41918432438095199</v>
      </c>
      <c r="YE38" s="4">
        <v>0.33394808747618998</v>
      </c>
      <c r="YF38" s="4">
        <v>0.16506355530952399</v>
      </c>
      <c r="YG38" s="4">
        <v>0.23210392180952399</v>
      </c>
      <c r="YH38" s="4">
        <v>0.164642857119048</v>
      </c>
      <c r="YI38" s="4">
        <v>0.12723809523809501</v>
      </c>
      <c r="YJ38" s="4">
        <v>0.159785714285714</v>
      </c>
      <c r="YK38" s="4">
        <v>8.6523809523809503E-2</v>
      </c>
      <c r="YL38" s="4">
        <v>0.132047619047619</v>
      </c>
      <c r="YM38" s="4">
        <v>0.16495238095238099</v>
      </c>
      <c r="YN38" s="4">
        <v>8.3190476190476204E-2</v>
      </c>
      <c r="YO38" s="4">
        <v>0.127285714285714</v>
      </c>
      <c r="YP38" s="4">
        <v>0.15754761904761899</v>
      </c>
      <c r="YQ38" s="4">
        <v>8.8452380952381005E-2</v>
      </c>
      <c r="YR38" s="4">
        <v>0.13135714285714301</v>
      </c>
      <c r="YS38" s="4">
        <v>0.16464285714285701</v>
      </c>
      <c r="YT38" s="4">
        <v>8.2285714285714295E-2</v>
      </c>
      <c r="YU38" s="4">
        <v>32.700000000000003</v>
      </c>
      <c r="YV38" s="4">
        <v>31.422380952381001</v>
      </c>
      <c r="YW38" s="4">
        <v>16.437142857142899</v>
      </c>
      <c r="YX38" s="4">
        <v>37.690476190476197</v>
      </c>
      <c r="YY38" s="4">
        <v>38.625952380952398</v>
      </c>
      <c r="YZ38" s="4">
        <v>33.947619047619099</v>
      </c>
      <c r="ZA38" s="4">
        <v>33.9519047619048</v>
      </c>
      <c r="ZB38" s="4">
        <v>0.102427813095238</v>
      </c>
      <c r="ZC38" s="4">
        <v>0.117132912857143</v>
      </c>
      <c r="ZD38" s="4">
        <v>63.276904761904802</v>
      </c>
      <c r="ZE38" s="4">
        <v>60.218333333333298</v>
      </c>
      <c r="ZF38" s="4">
        <v>80.900000000000006</v>
      </c>
      <c r="ZG38" s="4">
        <f t="shared" si="80"/>
        <v>17.623095238095203</v>
      </c>
      <c r="ZH38" s="4">
        <f t="shared" si="81"/>
        <v>20.681666666666707</v>
      </c>
      <c r="ZI38" s="4">
        <v>1981.7022142857099</v>
      </c>
      <c r="ZJ38" s="4">
        <v>1912.2515952381</v>
      </c>
      <c r="ZK38" s="4">
        <v>0.32657802333571401</v>
      </c>
      <c r="ZL38" s="4">
        <v>0.31201749467142897</v>
      </c>
      <c r="ZM38" s="4">
        <v>0.222631791302381</v>
      </c>
      <c r="ZN38" s="4">
        <v>0.22639650654285701</v>
      </c>
      <c r="ZO38" s="4">
        <v>0.28660403735000001</v>
      </c>
      <c r="ZP38" s="4">
        <v>0.231182554992857</v>
      </c>
      <c r="ZQ38" s="4">
        <v>0.18012714622619</v>
      </c>
      <c r="ZR38" s="4">
        <v>0.14180955788809499</v>
      </c>
      <c r="ZS38" s="4">
        <v>0.112481921011905</v>
      </c>
      <c r="ZT38" s="4">
        <v>9.2611786566666701E-2</v>
      </c>
      <c r="ZU38" s="4">
        <v>0.43500847936904802</v>
      </c>
      <c r="ZV38" s="4">
        <v>0.426975062221429</v>
      </c>
      <c r="ZW38" s="4">
        <v>0.43389972952381001</v>
      </c>
      <c r="ZX38" s="4">
        <v>0.38271368115476201</v>
      </c>
      <c r="ZY38" s="4">
        <v>0.12616820376666699</v>
      </c>
      <c r="ZZ38" s="4">
        <v>0.13247443292142899</v>
      </c>
      <c r="AAA38" s="4">
        <v>0.98031063855952305</v>
      </c>
      <c r="AAB38" s="4">
        <v>0.92430486588095195</v>
      </c>
      <c r="AAC38" s="4">
        <v>0.39292069042618999</v>
      </c>
      <c r="AAD38" s="4">
        <v>0.38968614239761901</v>
      </c>
      <c r="AAE38" s="4">
        <v>0.45340564659285698</v>
      </c>
      <c r="AAF38" s="4">
        <v>0.43177448923571399</v>
      </c>
      <c r="AAG38" s="4">
        <v>0.40927930343333302</v>
      </c>
      <c r="AAH38" s="4">
        <v>0.335156735697619</v>
      </c>
      <c r="AAI38" s="4">
        <v>0.34363325974523801</v>
      </c>
      <c r="AAJ38" s="4">
        <v>0.282277664478571</v>
      </c>
      <c r="AAK38" s="4">
        <v>-0.30428732328571401</v>
      </c>
      <c r="AAL38" s="4">
        <v>-0.245548723142857</v>
      </c>
      <c r="AAM38" s="4">
        <v>0.85266510815238095</v>
      </c>
      <c r="AAN38" s="4">
        <v>1.0322236508</v>
      </c>
      <c r="AAO38" s="4">
        <v>0.33073600775714301</v>
      </c>
      <c r="AAP38" s="4">
        <v>0.28836607374523798</v>
      </c>
      <c r="AAQ38" s="4">
        <v>0.22886356004761901</v>
      </c>
      <c r="AAR38" s="4">
        <v>0.186353928785714</v>
      </c>
      <c r="AAS38" s="4">
        <v>0.11094451259285699</v>
      </c>
      <c r="AAT38" s="4">
        <v>0.10879027627619001</v>
      </c>
      <c r="AAU38" s="4">
        <v>0.33712936519523801</v>
      </c>
      <c r="AAV38" s="4">
        <v>0.378267112280952</v>
      </c>
      <c r="AAW38" s="4">
        <v>0.40443405607381</v>
      </c>
      <c r="AAX38" s="4">
        <v>0.44223415562857099</v>
      </c>
      <c r="AAY38" s="4">
        <v>-0.36998236616666702</v>
      </c>
      <c r="AAZ38" s="4">
        <v>-0.311008844261905</v>
      </c>
      <c r="ABA38" s="4">
        <v>0.68354703850476195</v>
      </c>
      <c r="ABB38" s="4">
        <v>0.80063535544999997</v>
      </c>
      <c r="ABC38" s="4">
        <v>0.14972536661904801</v>
      </c>
      <c r="ABD38" s="4">
        <v>0.18655913992857101</v>
      </c>
      <c r="ABE38" s="4">
        <v>0.124875158309524</v>
      </c>
      <c r="ABF38" s="4">
        <v>0.17573603278571401</v>
      </c>
      <c r="ABG38" s="4">
        <v>0.40529279283333303</v>
      </c>
      <c r="ABH38" s="4">
        <v>0.30866059566666698</v>
      </c>
      <c r="ABI38" s="4">
        <v>0.16418809523809499</v>
      </c>
      <c r="ABJ38" s="4">
        <v>0.38359392835714301</v>
      </c>
      <c r="ABK38" s="4">
        <v>0.27934289659523798</v>
      </c>
      <c r="ABL38" s="4">
        <v>0.128479688047619</v>
      </c>
      <c r="ABM38" s="4">
        <v>0.16462721497619001</v>
      </c>
      <c r="ABN38" s="4">
        <v>0.13366771011904799</v>
      </c>
      <c r="ABO38" s="4">
        <v>0.103595238095238</v>
      </c>
      <c r="ABP38" s="4">
        <v>0.138904761904762</v>
      </c>
      <c r="ABQ38" s="4">
        <v>5.8952380952380999E-2</v>
      </c>
      <c r="ABR38" s="4">
        <v>0.108119047619048</v>
      </c>
      <c r="ABS38" s="4">
        <v>0.14564285714285699</v>
      </c>
      <c r="ABT38" s="4">
        <v>5.5761904761904797E-2</v>
      </c>
      <c r="ABU38" s="4">
        <v>0.103952380952381</v>
      </c>
      <c r="ABV38" s="4">
        <v>0.136119047619048</v>
      </c>
      <c r="ABW38" s="4">
        <v>6.0976190476190503E-2</v>
      </c>
      <c r="ABX38" s="4">
        <v>0.107928571428571</v>
      </c>
      <c r="ABY38" s="4">
        <v>0.142666666666667</v>
      </c>
      <c r="ABZ38" s="4">
        <v>5.6071428571428598E-2</v>
      </c>
      <c r="ACA38" s="4">
        <v>24.176666666666701</v>
      </c>
      <c r="ACB38" s="4">
        <v>23.374523809523801</v>
      </c>
      <c r="ACC38" s="4">
        <v>13.370238095238101</v>
      </c>
      <c r="ACD38" s="4">
        <v>25.424047619047599</v>
      </c>
      <c r="ACE38" s="4">
        <v>25.499523809523801</v>
      </c>
      <c r="ACF38" s="4">
        <v>24.669523809523799</v>
      </c>
      <c r="ACG38" s="4">
        <v>24.738095238095202</v>
      </c>
      <c r="ACH38" s="4">
        <v>2.15739477142857E-2</v>
      </c>
      <c r="ACI38" s="4">
        <v>2.0066351095238098E-2</v>
      </c>
      <c r="ACJ38" s="4">
        <v>51.244047619047599</v>
      </c>
      <c r="ACK38" s="4">
        <v>48.683571428571398</v>
      </c>
      <c r="ACL38" s="4">
        <v>97.1</v>
      </c>
      <c r="ACM38" s="4">
        <f t="shared" si="82"/>
        <v>45.855952380952395</v>
      </c>
      <c r="ACN38" s="4">
        <f t="shared" si="83"/>
        <v>48.416428571428597</v>
      </c>
      <c r="ACO38" s="4">
        <f t="shared" si="84"/>
        <v>47.136190476190492</v>
      </c>
      <c r="ACP38" s="4">
        <v>1552.7600238095199</v>
      </c>
      <c r="ACQ38" s="4">
        <v>1494.60883333333</v>
      </c>
      <c r="ACR38" s="4">
        <v>0.39952382396904801</v>
      </c>
      <c r="ACS38" s="4">
        <v>0.39077056137857102</v>
      </c>
      <c r="ACT38" s="4">
        <v>0.25924306690476201</v>
      </c>
      <c r="ACU38" s="4">
        <v>0.27325201651428599</v>
      </c>
      <c r="ACV38" s="4">
        <v>0.39935761328095198</v>
      </c>
      <c r="ACW38" s="4">
        <v>0.36626128534047597</v>
      </c>
      <c r="ACX38" s="4">
        <v>0.25897236078095198</v>
      </c>
      <c r="ACY38" s="4">
        <v>0.24629582806904801</v>
      </c>
      <c r="ACZ38" s="4">
        <v>0.15685818714761901</v>
      </c>
      <c r="ADA38" s="4">
        <v>0.13248802194047599</v>
      </c>
      <c r="ADB38" s="4">
        <v>0.48244734431666703</v>
      </c>
      <c r="ADC38" s="4">
        <v>0.525225157852381</v>
      </c>
      <c r="ADD38" s="4">
        <v>0.49750704451904798</v>
      </c>
      <c r="ADE38" s="4">
        <v>0.45644987577619101</v>
      </c>
      <c r="ADF38" s="4">
        <v>0.102355751266667</v>
      </c>
      <c r="ADG38" s="4">
        <v>0.16880889631666701</v>
      </c>
      <c r="ADH38" s="4">
        <v>1.34314877367143</v>
      </c>
      <c r="ADI38" s="4">
        <v>1.31863642709048</v>
      </c>
      <c r="ADJ38" s="4">
        <v>0.39493228362619098</v>
      </c>
      <c r="ADK38" s="4">
        <v>0.35205082767619</v>
      </c>
      <c r="ADL38" s="4">
        <v>0.476384875614286</v>
      </c>
      <c r="ADM38" s="4">
        <v>0.42018324685238101</v>
      </c>
      <c r="ADN38" s="4">
        <v>0.47536165401428598</v>
      </c>
      <c r="ADO38" s="4">
        <v>0.400149999266667</v>
      </c>
      <c r="ADP38" s="4">
        <v>0.39359210662142902</v>
      </c>
      <c r="ADQ38" s="4">
        <v>0.32904599392857098</v>
      </c>
      <c r="ADR38" s="4">
        <v>-0.40984054978571399</v>
      </c>
      <c r="ADS38" s="4">
        <v>-0.39291329142857101</v>
      </c>
      <c r="ADT38" s="4">
        <v>0.92636274741428604</v>
      </c>
      <c r="ADU38" s="4">
        <v>0.85249792565000004</v>
      </c>
      <c r="ADV38" s="4">
        <v>0.43947111887142798</v>
      </c>
      <c r="ADW38" s="4">
        <v>0.391419710233333</v>
      </c>
      <c r="ADX38" s="4">
        <v>0.318712336335714</v>
      </c>
      <c r="ADY38" s="4">
        <v>0.268938308626191</v>
      </c>
      <c r="ADZ38" s="4">
        <v>0.142155509014286</v>
      </c>
      <c r="AEA38" s="4">
        <v>0.138629796421429</v>
      </c>
      <c r="AEB38" s="4">
        <v>0.32381644134523802</v>
      </c>
      <c r="AEC38" s="4">
        <v>0.355642944542857</v>
      </c>
      <c r="AED38" s="4">
        <v>0.40841617525952401</v>
      </c>
      <c r="AEE38" s="4">
        <v>0.43555069705952398</v>
      </c>
      <c r="AEF38" s="4">
        <v>-0.48014718088095198</v>
      </c>
      <c r="AEG38" s="4">
        <v>-0.41991637133333298</v>
      </c>
      <c r="AEH38" s="4">
        <v>0.69459751885714305</v>
      </c>
      <c r="AEI38" s="4">
        <v>0.77547672021190495</v>
      </c>
      <c r="AEJ38" s="4">
        <v>0.14094179412121199</v>
      </c>
      <c r="AEK38" s="4">
        <v>0.17249838136363599</v>
      </c>
      <c r="AEL38" s="4">
        <v>0.11491056445454501</v>
      </c>
      <c r="AEM38" s="4">
        <v>0.15753068218181801</v>
      </c>
      <c r="AEN38" s="4">
        <v>0.36060729721212098</v>
      </c>
      <c r="AEO38" s="4">
        <v>0.26828812015151499</v>
      </c>
      <c r="AEP38" s="4">
        <v>0.15107885918181799</v>
      </c>
      <c r="AEQ38" s="4">
        <v>0.35663811739394002</v>
      </c>
      <c r="AER38" s="4">
        <v>0.26164145921212101</v>
      </c>
      <c r="AES38" s="4">
        <v>0.121419080545455</v>
      </c>
      <c r="AET38" s="4">
        <v>0.151366573393939</v>
      </c>
      <c r="AEU38" s="4">
        <v>0.121626672575758</v>
      </c>
      <c r="AEV38" s="4">
        <v>0.100484848484849</v>
      </c>
      <c r="AEW38" s="4">
        <v>0.135545454545455</v>
      </c>
      <c r="AEX38" s="4">
        <v>5.3848484848484902E-2</v>
      </c>
      <c r="AEY38" s="4">
        <v>0.104848484848485</v>
      </c>
      <c r="AEZ38" s="4">
        <v>0.14303030303030301</v>
      </c>
      <c r="AFA38" s="4">
        <v>5.1575757575757601E-2</v>
      </c>
      <c r="AFB38" s="4">
        <v>0.1</v>
      </c>
      <c r="AFC38" s="4">
        <v>0.13254545454545499</v>
      </c>
      <c r="AFD38" s="4">
        <v>5.6060606060606102E-2</v>
      </c>
      <c r="AFE38" s="4">
        <v>0.10490909090909099</v>
      </c>
      <c r="AFF38" s="4">
        <v>0.14160606060606101</v>
      </c>
      <c r="AFG38" s="4">
        <v>5.1484848484848501E-2</v>
      </c>
      <c r="AFH38" s="4">
        <v>32.186363636363701</v>
      </c>
      <c r="AFI38" s="4">
        <v>33.801515151515098</v>
      </c>
      <c r="AFJ38" s="4">
        <v>17.033939393939399</v>
      </c>
      <c r="AFK38" s="4">
        <v>38.590606060606099</v>
      </c>
      <c r="AFL38" s="4">
        <v>39.073939393939398</v>
      </c>
      <c r="AFM38" s="4">
        <v>36.603030303030302</v>
      </c>
      <c r="AFN38" s="4">
        <v>36.685454545454498</v>
      </c>
      <c r="AFO38" s="4">
        <v>5.5191480606060599E-2</v>
      </c>
      <c r="AFP38" s="4">
        <v>6.0477631515151502E-2</v>
      </c>
      <c r="AFQ38" s="4">
        <v>74.167575757575804</v>
      </c>
      <c r="AFR38" s="4">
        <v>70.352121212121205</v>
      </c>
      <c r="AFS38" s="4">
        <v>101.2</v>
      </c>
      <c r="AFT38" s="4">
        <f t="shared" si="85"/>
        <v>27.032424242424199</v>
      </c>
      <c r="AFU38" s="4">
        <f t="shared" si="86"/>
        <v>30.847878787878798</v>
      </c>
      <c r="AFV38" s="4">
        <f t="shared" si="87"/>
        <v>28.940151515151499</v>
      </c>
      <c r="AFW38" s="4">
        <v>2228.8997272727302</v>
      </c>
      <c r="AFX38" s="4">
        <v>2142.2834242424201</v>
      </c>
      <c r="AFY38" s="4">
        <v>0.40328761031212101</v>
      </c>
      <c r="AFZ38" s="4">
        <v>0.38926062156969699</v>
      </c>
      <c r="AGA38" s="4">
        <v>0.267216301487879</v>
      </c>
      <c r="AGB38" s="4">
        <v>0.25792772398181801</v>
      </c>
      <c r="AGC38" s="4">
        <v>0.40354427454848502</v>
      </c>
      <c r="AGD38" s="4">
        <v>0.35108416916969698</v>
      </c>
      <c r="AGE38" s="4">
        <f t="shared" si="88"/>
        <v>0.37731422185909103</v>
      </c>
      <c r="AGF38" s="4">
        <v>0.267543818915152</v>
      </c>
      <c r="AGG38" s="4">
        <v>0.215915324778788</v>
      </c>
      <c r="AGH38" s="4">
        <v>0.153001554830303</v>
      </c>
      <c r="AGI38" s="4">
        <v>0.14604343552424201</v>
      </c>
      <c r="AGJ38" s="4">
        <v>0.49003449114242398</v>
      </c>
      <c r="AGK38" s="4">
        <v>0.514352477827273</v>
      </c>
      <c r="AGL38" s="4">
        <v>0.49081627268787897</v>
      </c>
      <c r="AGM38" s="4">
        <v>0.435330165215151</v>
      </c>
      <c r="AGN38" s="4">
        <v>0.107967405551515</v>
      </c>
      <c r="AGO38" s="4">
        <v>0.156064739357576</v>
      </c>
      <c r="AGP38" s="4">
        <v>1.36739712163333</v>
      </c>
      <c r="AGQ38" s="4">
        <v>1.2982475626000001</v>
      </c>
      <c r="AGR38" s="4">
        <v>0.38144437043333301</v>
      </c>
      <c r="AGS38" s="4">
        <v>0.41611982576969703</v>
      </c>
      <c r="AGT38" s="4">
        <v>0.462802329590909</v>
      </c>
      <c r="AGU38" s="4">
        <v>0.48166981561515099</v>
      </c>
      <c r="AGV38" s="4">
        <v>0.46142475546060602</v>
      </c>
      <c r="AGW38" s="4">
        <v>0.44377678779090901</v>
      </c>
      <c r="AGX38" s="4">
        <v>0.37975588539090899</v>
      </c>
      <c r="AGY38" s="4">
        <v>0.37182407907575799</v>
      </c>
      <c r="AGZ38" s="4">
        <v>-0.42010920348484898</v>
      </c>
      <c r="AHA38" s="4">
        <v>-0.35042793048484799</v>
      </c>
      <c r="AHB38" s="4">
        <v>0.88157432950303005</v>
      </c>
      <c r="AHC38" s="4">
        <v>1.28576570095455</v>
      </c>
      <c r="AHD38" s="4">
        <v>0.466225837333333</v>
      </c>
      <c r="AHE38" s="4">
        <v>0.41692534238484902</v>
      </c>
      <c r="AHF38" s="4">
        <v>0.341565564306061</v>
      </c>
      <c r="AHG38" s="4">
        <v>0.29328080841515197</v>
      </c>
      <c r="AHH38" s="4">
        <v>0.150222833242424</v>
      </c>
      <c r="AHI38" s="4">
        <v>0.14290659751212101</v>
      </c>
      <c r="AHJ38" s="4">
        <v>0.32258360040909101</v>
      </c>
      <c r="AHK38" s="4">
        <v>0.34342046615454502</v>
      </c>
      <c r="AHL38" s="4">
        <v>0.41081064178787902</v>
      </c>
      <c r="AHM38" s="4">
        <v>0.42632874284545502</v>
      </c>
      <c r="AHN38" s="4">
        <v>-0.50589837024242401</v>
      </c>
      <c r="AHO38" s="4">
        <v>-0.44962831860606101</v>
      </c>
      <c r="AHP38" s="4">
        <v>0.70140137441212103</v>
      </c>
      <c r="AHQ38" s="4">
        <v>0.74735049542424303</v>
      </c>
      <c r="AHR38" s="4">
        <v>0.118804011390244</v>
      </c>
      <c r="AHS38" s="4">
        <v>0.140840632195122</v>
      </c>
      <c r="AHT38" s="4">
        <v>9.4990847463414602E-2</v>
      </c>
      <c r="AHU38" s="4">
        <v>0.12833133546341499</v>
      </c>
      <c r="AHV38" s="4">
        <v>0.30612259921951201</v>
      </c>
      <c r="AHW38" s="4">
        <v>0.24970209739024399</v>
      </c>
      <c r="AHX38" s="4">
        <v>0.127704513902439</v>
      </c>
      <c r="AHY38" s="4">
        <v>0.31870448034146298</v>
      </c>
      <c r="AHZ38" s="4">
        <v>0.22768319882926799</v>
      </c>
      <c r="AIA38" s="4">
        <v>0.10667401997561</v>
      </c>
      <c r="AIB38" s="4">
        <v>0.12739889912195099</v>
      </c>
      <c r="AIC38" s="4">
        <v>0.10351670448780501</v>
      </c>
      <c r="AID38" s="4">
        <v>8.4731707317073204E-2</v>
      </c>
      <c r="AIE38" s="4">
        <v>0.116146341463415</v>
      </c>
      <c r="AIF38" s="4">
        <v>4.0780487804878099E-2</v>
      </c>
      <c r="AIG38" s="4">
        <v>8.7414634146341499E-2</v>
      </c>
      <c r="AIH38" s="4">
        <v>0.119048780487805</v>
      </c>
      <c r="AII38" s="4">
        <v>4.0682926829268301E-2</v>
      </c>
      <c r="AIJ38" s="4">
        <v>8.4390243902439002E-2</v>
      </c>
      <c r="AIK38" s="4">
        <v>0.115731707317073</v>
      </c>
      <c r="AIL38" s="4">
        <v>4.27073170731707E-2</v>
      </c>
      <c r="AIM38" s="4">
        <v>8.8073170731707298E-2</v>
      </c>
      <c r="AIN38" s="4">
        <v>0.118682926829268</v>
      </c>
      <c r="AIO38" s="4">
        <v>4.0926829268292698E-2</v>
      </c>
      <c r="AIP38" s="4">
        <v>29.416097560975601</v>
      </c>
      <c r="AIQ38" s="4">
        <v>27.019756097561</v>
      </c>
      <c r="AIR38" s="4">
        <v>16.937804878048802</v>
      </c>
      <c r="AIS38" s="4">
        <v>32.449268292682902</v>
      </c>
      <c r="AIT38" s="4">
        <v>32.471707317073196</v>
      </c>
      <c r="AIU38" s="4">
        <v>29.377804878048799</v>
      </c>
      <c r="AIV38" s="4">
        <v>29.4443902439025</v>
      </c>
      <c r="AIW38" s="4">
        <v>8.4000865609756101E-2</v>
      </c>
      <c r="AIX38" s="4">
        <v>7.5683376829268303E-2</v>
      </c>
      <c r="AIY38" s="4">
        <v>82.729268292682903</v>
      </c>
      <c r="AIZ38" s="4">
        <v>79.409512195121906</v>
      </c>
      <c r="AJA38" s="4">
        <v>116</v>
      </c>
      <c r="AJB38" s="4">
        <f t="shared" si="89"/>
        <v>33.270731707317097</v>
      </c>
      <c r="AJC38" s="4">
        <f t="shared" si="90"/>
        <v>36.590487804878094</v>
      </c>
      <c r="AJD38" s="4">
        <f t="shared" si="91"/>
        <v>34.930609756097596</v>
      </c>
      <c r="AJE38" s="4">
        <v>2423.3092195121899</v>
      </c>
      <c r="AJF38" s="4">
        <v>2347.8696341463401</v>
      </c>
      <c r="AJG38" s="4">
        <v>0.42675125807804898</v>
      </c>
      <c r="AJH38" s="4">
        <v>0.406094962639024</v>
      </c>
      <c r="AJI38" s="4">
        <v>0.28093781922195099</v>
      </c>
      <c r="AJJ38" s="4">
        <v>0.31884255106097598</v>
      </c>
      <c r="AJK38" s="4">
        <v>0.42862021247073201</v>
      </c>
      <c r="AJL38" s="4">
        <v>0.36728442979512199</v>
      </c>
      <c r="AJM38" s="4">
        <f t="shared" si="92"/>
        <v>0.397952321132927</v>
      </c>
      <c r="AJN38" s="4">
        <v>0.28294128429756099</v>
      </c>
      <c r="AJO38" s="4">
        <v>0.27723380266829301</v>
      </c>
      <c r="AJP38" s="4">
        <v>0.166096527163415</v>
      </c>
      <c r="AJQ38" s="4">
        <v>0.10031204444146299</v>
      </c>
      <c r="AJR38" s="4">
        <v>0.50897427614878099</v>
      </c>
      <c r="AJS38" s="4">
        <v>0.52335251323902499</v>
      </c>
      <c r="AJT38" s="4">
        <v>0.49751360533658501</v>
      </c>
      <c r="AJU38" s="4">
        <v>0.43785459014634198</v>
      </c>
      <c r="AJV38" s="4">
        <v>0.10468633983902401</v>
      </c>
      <c r="AJW38" s="4">
        <v>0.149376689704878</v>
      </c>
      <c r="AJX38" s="4">
        <v>1.50269689082195</v>
      </c>
      <c r="AJY38" s="4">
        <v>1.3919212586268299</v>
      </c>
      <c r="AJZ38" s="4">
        <v>0.389777027351219</v>
      </c>
      <c r="AKA38" s="4">
        <v>0.265436857256098</v>
      </c>
      <c r="AKB38" s="4">
        <v>0.47615863171463402</v>
      </c>
      <c r="AKC38" s="4">
        <v>0.32168838176097603</v>
      </c>
      <c r="AKD38" s="4">
        <v>0.47640283975609798</v>
      </c>
      <c r="AKE38" s="4">
        <v>0.298832474212195</v>
      </c>
      <c r="AKF38" s="4">
        <v>0.38985418503170699</v>
      </c>
      <c r="AKG38" s="4">
        <v>0.23947021218536599</v>
      </c>
      <c r="AKH38" s="4">
        <v>-0.43940425636585401</v>
      </c>
      <c r="AKI38" s="4">
        <v>-0.430921215463415</v>
      </c>
      <c r="AKJ38" s="4">
        <v>0.92586928668780499</v>
      </c>
      <c r="AKK38" s="4">
        <v>0.59258636555853705</v>
      </c>
      <c r="AKL38" s="4">
        <v>0.48728651817560997</v>
      </c>
      <c r="AKM38" s="4">
        <v>0.46889253921951202</v>
      </c>
      <c r="AKN38" s="4">
        <v>0.36536125123902402</v>
      </c>
      <c r="AKO38" s="4">
        <v>0.34008391932195098</v>
      </c>
      <c r="AKP38" s="4">
        <v>0.149777338631707</v>
      </c>
      <c r="AKQ38" s="4">
        <v>0.15524003070975601</v>
      </c>
      <c r="AKR38" s="4">
        <f t="shared" si="93"/>
        <v>0.1525086846707315</v>
      </c>
      <c r="AKS38" s="4">
        <v>0.30772660275121999</v>
      </c>
      <c r="AKT38" s="4">
        <v>0.33138687497560998</v>
      </c>
      <c r="AKU38" s="4">
        <v>0.39802656098780498</v>
      </c>
      <c r="AKV38" s="4">
        <v>0.42137845847317101</v>
      </c>
      <c r="AKW38" s="4">
        <v>-0.532565285121951</v>
      </c>
      <c r="AKX38" s="4">
        <v>-0.50399623858536602</v>
      </c>
      <c r="AKY38" s="4">
        <v>0.66679616684390297</v>
      </c>
      <c r="AKZ38" s="4">
        <v>0.73541641280487802</v>
      </c>
      <c r="ALA38" s="4">
        <v>8.7805695133333306E-2</v>
      </c>
      <c r="ALB38" s="4">
        <v>0.102287055466667</v>
      </c>
      <c r="ALC38" s="4">
        <v>7.6046901133333303E-2</v>
      </c>
      <c r="ALD38" s="4">
        <v>0.10033851033333301</v>
      </c>
      <c r="ALE38" s="4">
        <v>0.25540371039999998</v>
      </c>
      <c r="ALF38" s="4">
        <v>0.171495782466667</v>
      </c>
      <c r="ALG38" s="4">
        <v>9.6509267533333304E-2</v>
      </c>
      <c r="ALH38" s="4">
        <v>0.248709888733333</v>
      </c>
      <c r="ALI38" s="4">
        <v>0.17730822866666701</v>
      </c>
      <c r="ALJ38" s="4">
        <v>7.4454576133333297E-2</v>
      </c>
      <c r="ALK38" s="4">
        <v>9.3440643866666701E-2</v>
      </c>
      <c r="ALL38" s="4">
        <v>8.0194109799999996E-2</v>
      </c>
      <c r="ALM38" s="4">
        <v>6.2399999999999997E-2</v>
      </c>
      <c r="ALN38" s="4">
        <v>8.7933333333333294E-2</v>
      </c>
      <c r="ALO38" s="4">
        <v>2.9333333333333302E-2</v>
      </c>
      <c r="ALP38" s="4">
        <v>6.3799999999999996E-2</v>
      </c>
      <c r="ALQ38" s="4">
        <v>8.6533333333333295E-2</v>
      </c>
      <c r="ALR38" s="4">
        <v>3.0800000000000001E-2</v>
      </c>
      <c r="ALS38" s="4">
        <v>35.36</v>
      </c>
      <c r="ALT38" s="4">
        <v>36.140666666666696</v>
      </c>
      <c r="ALU38" s="4">
        <v>18.590666666666699</v>
      </c>
      <c r="ALV38" s="4">
        <v>36.420666666666698</v>
      </c>
      <c r="ALW38" s="4">
        <v>35.712000000000003</v>
      </c>
      <c r="ALX38" s="4">
        <v>36.287333333333301</v>
      </c>
      <c r="ALY38" s="4">
        <v>36.553333333333299</v>
      </c>
      <c r="ALZ38" s="4">
        <v>5.6662156666666703E-3</v>
      </c>
      <c r="AMA38" s="4">
        <v>-1.7924206000000002E-2</v>
      </c>
      <c r="AMB38" s="4">
        <v>97.366666666666703</v>
      </c>
      <c r="AMC38" s="4">
        <v>96.58</v>
      </c>
      <c r="AMD38" s="4">
        <v>140</v>
      </c>
      <c r="AME38" s="4">
        <f t="shared" si="94"/>
        <v>42.633333333333297</v>
      </c>
      <c r="AMF38" s="4">
        <f t="shared" si="95"/>
        <v>43.42</v>
      </c>
      <c r="AMG38" s="4">
        <f t="shared" si="96"/>
        <v>43.02666666666665</v>
      </c>
      <c r="AMH38" s="4">
        <v>2755.51526666667</v>
      </c>
      <c r="AMI38" s="4">
        <v>2737.652</v>
      </c>
      <c r="AMJ38" s="4">
        <v>0.44030540279333302</v>
      </c>
      <c r="AMK38" s="4">
        <v>0.431966893393333</v>
      </c>
      <c r="AML38" s="4">
        <v>0.29418494684000002</v>
      </c>
      <c r="AMM38" s="4">
        <v>0.25998640940000001</v>
      </c>
      <c r="AMN38" s="4">
        <v>0.45389916397333302</v>
      </c>
      <c r="AMO38" s="4">
        <v>0.42470560404000002</v>
      </c>
      <c r="AMP38" s="4">
        <f t="shared" si="97"/>
        <v>0.43930238400666655</v>
      </c>
      <c r="AMQ38" s="4">
        <v>0.30970932547333302</v>
      </c>
      <c r="AMR38" s="4">
        <v>0.25121419483333302</v>
      </c>
      <c r="AMS38" s="4">
        <v>0.16775579233999999</v>
      </c>
      <c r="AMT38" s="4">
        <v>0.19454772317999999</v>
      </c>
      <c r="AMU38" s="4">
        <v>0.511988331393333</v>
      </c>
      <c r="AMV38" s="4">
        <v>0.53837961062666695</v>
      </c>
      <c r="AMW38" s="4">
        <v>0.53905718618666698</v>
      </c>
      <c r="AMX38" s="4">
        <v>0.48477572391333301</v>
      </c>
      <c r="AMY38" s="4">
        <v>9.2597586300000007E-2</v>
      </c>
      <c r="AMZ38" s="4">
        <v>0.138630923113333</v>
      </c>
      <c r="ANA38" s="4">
        <v>1.5814105200333299</v>
      </c>
      <c r="ANB38" s="4">
        <v>1.55204258392667</v>
      </c>
      <c r="ANC38" s="4">
        <v>0.37199763807333303</v>
      </c>
      <c r="AND38" s="4">
        <v>0.45670216931333302</v>
      </c>
      <c r="ANE38" s="4">
        <v>0.46024526862666698</v>
      </c>
      <c r="ANF38" s="4">
        <v>0.54190845737333304</v>
      </c>
      <c r="ANG38" s="4">
        <v>0.46778510695333297</v>
      </c>
      <c r="ANH38" s="4">
        <v>0.53598580299999998</v>
      </c>
      <c r="ANI38" s="4">
        <v>0.38070213621999999</v>
      </c>
      <c r="ANJ38" s="4">
        <v>0.44936562609333303</v>
      </c>
      <c r="ANK38" s="4">
        <v>-0.47039390326666702</v>
      </c>
      <c r="ANL38" s="4">
        <v>-0.39930382406666698</v>
      </c>
      <c r="ANM38" s="4">
        <v>0.89195891431333296</v>
      </c>
      <c r="ANN38" s="4">
        <v>1.2670785176799999</v>
      </c>
      <c r="ANO38" s="4">
        <v>0.47314007953999998</v>
      </c>
      <c r="ANP38" s="4">
        <v>0.49659397047999998</v>
      </c>
      <c r="ANQ38" s="22">
        <v>-9999</v>
      </c>
      <c r="ANR38" s="4">
        <v>0.34936479935999998</v>
      </c>
      <c r="ANS38" s="4">
        <v>0.36220801871333302</v>
      </c>
      <c r="ANT38" s="4">
        <v>0.14997695355333299</v>
      </c>
      <c r="ANU38" s="4">
        <v>0.167632895293333</v>
      </c>
      <c r="ANV38" s="4">
        <v>0.31563898116622402</v>
      </c>
      <c r="ANW38" s="4">
        <v>0.33622846908974402</v>
      </c>
      <c r="ANX38" s="4">
        <v>0.40405984433333297</v>
      </c>
      <c r="ANY38" s="4">
        <v>0.43028238622666698</v>
      </c>
      <c r="ANZ38" s="4">
        <v>-0.51586271366666703</v>
      </c>
      <c r="AOA38" s="4">
        <v>-0.52753555559999998</v>
      </c>
      <c r="AOB38" s="4">
        <v>0.68513137644</v>
      </c>
      <c r="AOC38" s="4">
        <v>0.76621403731333304</v>
      </c>
      <c r="AOD38" s="4">
        <v>8.5132243795454504E-2</v>
      </c>
      <c r="AOE38" s="4">
        <v>9.9979349272727197E-2</v>
      </c>
      <c r="AOF38" s="4">
        <v>7.1221567999999999E-2</v>
      </c>
      <c r="AOG38" s="4">
        <v>9.9090636772727198E-2</v>
      </c>
      <c r="AOH38" s="4">
        <v>0.24643356643181799</v>
      </c>
      <c r="AOI38" s="4">
        <v>0.190385840386364</v>
      </c>
      <c r="AOJ38" s="4">
        <v>9.7231322249999905E-2</v>
      </c>
      <c r="AOK38" s="4">
        <v>0.245846024272727</v>
      </c>
      <c r="AOL38" s="4">
        <v>0.17315838577272699</v>
      </c>
      <c r="AOM38" s="4">
        <v>7.8494515318181801E-2</v>
      </c>
      <c r="AON38" s="4">
        <v>9.7591301500000005E-2</v>
      </c>
      <c r="AOO38" s="4">
        <v>7.7315779840909094E-2</v>
      </c>
      <c r="AOP38" s="4">
        <v>6.4250000000000002E-2</v>
      </c>
      <c r="AOQ38" s="4">
        <v>8.9749999999999996E-2</v>
      </c>
      <c r="AOR38" s="4">
        <v>2.87045454545455E-2</v>
      </c>
      <c r="AOS38" s="4">
        <v>6.6477272727272704E-2</v>
      </c>
      <c r="AOT38" s="4">
        <v>9.2772727272727298E-2</v>
      </c>
      <c r="AOU38" s="4">
        <v>2.8818181818181798E-2</v>
      </c>
      <c r="AOV38" s="4">
        <v>35.918636363636402</v>
      </c>
      <c r="AOW38" s="4">
        <v>36.831136363636297</v>
      </c>
      <c r="AOX38" s="4">
        <v>13.598750000000001</v>
      </c>
      <c r="AOY38" s="4">
        <v>32.208863636363603</v>
      </c>
      <c r="AOZ38" s="4">
        <v>31.5804545454546</v>
      </c>
      <c r="APA38" s="4">
        <v>36.940681818181801</v>
      </c>
      <c r="APB38" s="4">
        <v>37.121136363636403</v>
      </c>
      <c r="APC38" s="4">
        <v>-0.119452993204545</v>
      </c>
      <c r="APD38" s="4">
        <v>-0.127114308068182</v>
      </c>
      <c r="APE38" s="4">
        <v>84.221818181818193</v>
      </c>
      <c r="APF38" s="4">
        <v>82.961136363636399</v>
      </c>
      <c r="APG38" s="4">
        <v>140</v>
      </c>
      <c r="APH38" s="4">
        <f t="shared" si="98"/>
        <v>55.778181818181807</v>
      </c>
      <c r="API38" s="4">
        <f t="shared" si="99"/>
        <v>57.038863636363601</v>
      </c>
      <c r="APJ38" s="4">
        <f t="shared" si="100"/>
        <v>56.408522727272704</v>
      </c>
      <c r="APK38" s="4">
        <v>2457.25831818182</v>
      </c>
      <c r="APL38" s="4">
        <v>2428.5343977272701</v>
      </c>
      <c r="APM38" s="4">
        <v>0.43194445026363598</v>
      </c>
      <c r="APN38" s="4">
        <v>0.42270270314772701</v>
      </c>
      <c r="APO38" s="4">
        <v>0.28027712189318199</v>
      </c>
      <c r="APP38" s="4">
        <v>0.31304818704090898</v>
      </c>
      <c r="APQ38" s="4">
        <v>0.43096169267045498</v>
      </c>
      <c r="APR38" s="4">
        <v>0.419027264590909</v>
      </c>
      <c r="APS38" s="4">
        <f t="shared" si="101"/>
        <v>0.42499447863068196</v>
      </c>
      <c r="APT38" s="4">
        <v>0.27918839289090902</v>
      </c>
      <c r="APU38" s="4">
        <v>0.30957184596363602</v>
      </c>
      <c r="APV38" s="4">
        <v>0.17288464978409099</v>
      </c>
      <c r="APW38" s="4">
        <v>0.126525565809091</v>
      </c>
      <c r="APX38" s="4">
        <v>0.52079321049318195</v>
      </c>
      <c r="APY38" s="4">
        <v>0.54851748115227295</v>
      </c>
      <c r="APZ38" s="4">
        <v>0.51506325491363703</v>
      </c>
      <c r="AQA38" s="4">
        <v>0.48307987850227302</v>
      </c>
      <c r="AQB38" s="4">
        <v>0.114494450420455</v>
      </c>
      <c r="AQC38" s="4">
        <v>0.16397367394772699</v>
      </c>
      <c r="AQD38" s="4">
        <v>1.5338149598249999</v>
      </c>
      <c r="AQE38" s="4">
        <v>1.491161881225</v>
      </c>
      <c r="AQF38" s="4">
        <v>0.40171609207272702</v>
      </c>
      <c r="AQG38" s="4">
        <v>0.28970842611363601</v>
      </c>
      <c r="AQH38" s="4">
        <v>0.48881497926818201</v>
      </c>
      <c r="AQI38" s="4">
        <v>0.35980339478863599</v>
      </c>
      <c r="AQJ38" s="4">
        <v>0.48738535449999998</v>
      </c>
      <c r="AQK38" s="4">
        <v>0.359313851104546</v>
      </c>
      <c r="AQL38" s="4">
        <v>0.39997464728409099</v>
      </c>
      <c r="AQM38" s="4">
        <v>0.28940868975</v>
      </c>
      <c r="AQN38" s="4">
        <v>-0.43512111420454502</v>
      </c>
      <c r="AQO38" s="4">
        <v>-0.47116160654545503</v>
      </c>
      <c r="AQP38" s="4">
        <v>0.98164292701590805</v>
      </c>
      <c r="AQQ38" s="4">
        <v>0.67253628623863604</v>
      </c>
      <c r="AQR38" s="4">
        <v>0.52384987922045401</v>
      </c>
      <c r="AQS38" s="4">
        <v>0.51362888206136403</v>
      </c>
      <c r="AQT38" s="4">
        <v>0.39508525136363598</v>
      </c>
      <c r="AQU38" s="4">
        <v>0.38279011080227299</v>
      </c>
      <c r="AQV38" s="4">
        <v>0.164048844863636</v>
      </c>
      <c r="AQW38" s="4">
        <v>0.16452346301818199</v>
      </c>
      <c r="AQX38" s="4">
        <v>0.31317450674525998</v>
      </c>
      <c r="AQY38" s="4">
        <v>0.319964480043884</v>
      </c>
      <c r="AQZ38" s="4">
        <v>0.40942212756590901</v>
      </c>
      <c r="ARA38" s="4">
        <v>0.41537599261136399</v>
      </c>
      <c r="ARB38" s="4">
        <v>-0.56430187797727305</v>
      </c>
      <c r="ARC38" s="4">
        <v>-0.55154753009090896</v>
      </c>
      <c r="ARD38" s="4">
        <v>0.69871905354318198</v>
      </c>
      <c r="ARE38" s="4">
        <v>0.71705499773181802</v>
      </c>
      <c r="ARF38" s="4">
        <v>8.4845914088495594E-2</v>
      </c>
      <c r="ARG38" s="4">
        <v>7.0857909230088501E-2</v>
      </c>
      <c r="ARH38" s="4">
        <v>6.6385761017699094E-2</v>
      </c>
      <c r="ARI38" s="4">
        <v>9.1813274336283196E-2</v>
      </c>
      <c r="ARJ38" s="4">
        <v>0.24185816299999999</v>
      </c>
      <c r="ARK38" s="4">
        <v>0.185009776867257</v>
      </c>
      <c r="ARL38" s="4">
        <v>8.9942400681415902E-2</v>
      </c>
      <c r="ARM38" s="4">
        <v>0.23717758466371699</v>
      </c>
      <c r="ARN38" s="4">
        <v>0.16111547574336299</v>
      </c>
      <c r="ARO38" s="4">
        <v>7.10090353982301E-2</v>
      </c>
      <c r="ARP38" s="4">
        <v>8.6505974920353904E-2</v>
      </c>
      <c r="ARQ38" s="4">
        <v>7.5266609433628298E-2</v>
      </c>
      <c r="ARR38" s="4">
        <v>6.0008849557522198E-2</v>
      </c>
      <c r="ARS38" s="4">
        <v>8.3964601769911607E-2</v>
      </c>
      <c r="ART38" s="4">
        <v>2.5530973451327401E-2</v>
      </c>
      <c r="ARU38" s="4">
        <v>6.1716814159291998E-2</v>
      </c>
      <c r="ARV38" s="4">
        <v>8.4619469026548697E-2</v>
      </c>
      <c r="ARW38" s="4">
        <v>2.6230088495575201E-2</v>
      </c>
      <c r="ARX38" s="4">
        <v>35.936106194690197</v>
      </c>
      <c r="ARY38" s="4">
        <v>35.004247787610701</v>
      </c>
      <c r="ARZ38" s="4">
        <v>25.527168141592899</v>
      </c>
      <c r="ASA38" s="4">
        <v>36.966283185840702</v>
      </c>
      <c r="ASB38" s="4">
        <v>37.178495575221199</v>
      </c>
      <c r="ASC38" s="4">
        <v>36.383628318584002</v>
      </c>
      <c r="ASD38" s="4">
        <v>36.493362831858398</v>
      </c>
      <c r="ASE38" s="4">
        <v>2.1161649079645999E-2</v>
      </c>
      <c r="ASF38" s="4">
        <v>2.2471682238938102E-2</v>
      </c>
      <c r="ASG38" s="4">
        <v>99.189469026548693</v>
      </c>
      <c r="ASH38" s="4">
        <v>92.860707964601801</v>
      </c>
      <c r="ASI38" s="4">
        <v>148</v>
      </c>
      <c r="ASJ38" s="4">
        <f t="shared" si="102"/>
        <v>48.810530973451307</v>
      </c>
      <c r="ASK38" s="4">
        <f t="shared" si="103"/>
        <v>55.139292035398199</v>
      </c>
      <c r="ASL38" s="4">
        <v>2796.98954867257</v>
      </c>
      <c r="ASM38" s="4">
        <v>2653.27903539823</v>
      </c>
      <c r="ASN38" s="4">
        <v>0.44909823519026498</v>
      </c>
      <c r="ASO38" s="4">
        <v>0.44413126716725598</v>
      </c>
      <c r="ASP38" s="4">
        <v>0.28288312405132698</v>
      </c>
      <c r="ASQ38" s="4">
        <v>0.333071216939823</v>
      </c>
      <c r="ASR38" s="4">
        <v>0.46493596953097399</v>
      </c>
      <c r="ASS38" s="4">
        <v>0.54174838277433601</v>
      </c>
      <c r="AST38" s="4">
        <v>0.30117423434336299</v>
      </c>
      <c r="ASU38" s="4">
        <v>0.44312792690354003</v>
      </c>
      <c r="ASV38" s="4">
        <v>0.19065851119999999</v>
      </c>
      <c r="ASW38" s="4">
        <v>0.13000511360531</v>
      </c>
      <c r="ASX38" s="4">
        <v>0.51764068994867296</v>
      </c>
      <c r="ASY38" s="4">
        <v>0.56408984521858396</v>
      </c>
      <c r="ASZ38" s="4">
        <v>0.53835523264070795</v>
      </c>
      <c r="ATA38" s="4">
        <v>0.47504472379292001</v>
      </c>
      <c r="ATB38" s="4">
        <v>8.9291985370796398E-2</v>
      </c>
      <c r="ATC38" s="4">
        <v>0.16103557908053101</v>
      </c>
      <c r="ATD38" s="4">
        <v>1.64249768383363</v>
      </c>
      <c r="ATE38" s="4">
        <v>1.6358115755017699</v>
      </c>
      <c r="ATF38" s="4">
        <v>0.41056579112300901</v>
      </c>
      <c r="ATG38" s="4">
        <v>0.22953360486194699</v>
      </c>
      <c r="ATH38" s="4">
        <v>0.50416815751681399</v>
      </c>
      <c r="ATI38" s="4">
        <v>0.30299818765752201</v>
      </c>
      <c r="ATJ38" s="4">
        <v>0.51630440906902597</v>
      </c>
      <c r="ATK38" s="4">
        <v>0.34444465383362799</v>
      </c>
      <c r="ATL38" s="4">
        <v>0.42499723739734502</v>
      </c>
      <c r="ATM38" s="4">
        <v>0.27838697850973498</v>
      </c>
      <c r="ATN38" s="4">
        <v>-0.46191521067256702</v>
      </c>
      <c r="ATO38" s="4">
        <v>-0.61235132793805302</v>
      </c>
      <c r="ATP38" s="4">
        <v>1.0347845523522099</v>
      </c>
      <c r="ATQ38" s="4">
        <v>0.55712227909026601</v>
      </c>
      <c r="ATR38" s="4">
        <v>0.52485275052300895</v>
      </c>
      <c r="ATS38" s="4">
        <v>0.53184917587522096</v>
      </c>
      <c r="ATT38" s="4">
        <v>0.403391696540708</v>
      </c>
      <c r="ATU38" s="4">
        <v>0.40306860263185801</v>
      </c>
      <c r="ATV38" s="4">
        <v>0.15543410249646</v>
      </c>
      <c r="ATW38" s="4">
        <v>0.16540736414955701</v>
      </c>
      <c r="ATX38" s="4">
        <v>0.29602399603047203</v>
      </c>
      <c r="ATY38" s="4">
        <v>0.31121793402294901</v>
      </c>
      <c r="ATZ38" s="4">
        <v>0.38994466851239001</v>
      </c>
      <c r="AUA38" s="4">
        <v>0.40825460452300899</v>
      </c>
      <c r="AUB38" s="4">
        <v>-0.57296144332743404</v>
      </c>
      <c r="AUC38" s="4">
        <v>-0.57234477778761095</v>
      </c>
      <c r="AUD38" s="4">
        <v>0.646729737897345</v>
      </c>
      <c r="AUE38" s="4">
        <v>0.69782151276106097</v>
      </c>
      <c r="AUF38" s="4">
        <v>8.1585240204081602E-2</v>
      </c>
      <c r="AUG38" s="4">
        <v>7.0818848142857105E-2</v>
      </c>
      <c r="AUH38" s="4">
        <v>5.8285945999999901E-2</v>
      </c>
      <c r="AUI38" s="4">
        <v>8.9253474693877594E-2</v>
      </c>
      <c r="AUJ38" s="4">
        <v>0.24092141242857101</v>
      </c>
      <c r="AUK38" s="4">
        <v>0.18703934218367299</v>
      </c>
      <c r="AUL38" s="4">
        <v>8.8595679938775498E-2</v>
      </c>
      <c r="AUM38" s="4">
        <v>0.25070892577551002</v>
      </c>
      <c r="AUN38" s="4">
        <v>5.9132585000000099E-2</v>
      </c>
      <c r="AUO38" s="4">
        <v>7.0966997510204105E-2</v>
      </c>
      <c r="AUP38" s="4">
        <v>8.5715107122448994E-2</v>
      </c>
      <c r="AUQ38" s="4">
        <v>5.77581E-2</v>
      </c>
      <c r="AUR38" s="4">
        <v>5.8326530612244902E-2</v>
      </c>
      <c r="AUS38" s="4">
        <v>8.1428571428571503E-2</v>
      </c>
      <c r="AUT38" s="4">
        <v>2.38979591836735E-2</v>
      </c>
      <c r="AUU38" s="4">
        <v>6.0408163265306097E-2</v>
      </c>
      <c r="AUV38" s="4">
        <v>8.3326530612244903E-2</v>
      </c>
      <c r="AUW38" s="4">
        <v>2.4591836734693898E-2</v>
      </c>
      <c r="AUX38" s="4">
        <v>35.321734693877502</v>
      </c>
      <c r="AUY38" s="4">
        <v>34.157244897959202</v>
      </c>
      <c r="AUZ38" s="4">
        <v>40.396020408163302</v>
      </c>
      <c r="AVA38" s="4">
        <v>44.432346938775503</v>
      </c>
      <c r="AVB38" s="4">
        <v>44.810204081632598</v>
      </c>
      <c r="AVC38" s="4">
        <v>36.134387755101997</v>
      </c>
      <c r="AVD38" s="4">
        <v>36.4332653061225</v>
      </c>
      <c r="AVE38" s="4">
        <v>0.23822124797959199</v>
      </c>
      <c r="AVF38" s="4">
        <v>0.220660740744898</v>
      </c>
      <c r="AVG38" s="4">
        <v>39.994081632653099</v>
      </c>
      <c r="AVH38" s="4">
        <v>35.674693877551</v>
      </c>
      <c r="AVI38" s="4">
        <v>151</v>
      </c>
      <c r="AVJ38" s="4">
        <f t="shared" si="104"/>
        <v>111.00591836734691</v>
      </c>
      <c r="AVK38" s="4">
        <f t="shared" si="105"/>
        <v>115.32530612244901</v>
      </c>
      <c r="AVL38" s="4">
        <v>1453.1313877550999</v>
      </c>
      <c r="AVM38" s="4">
        <v>1355.1024387755101</v>
      </c>
      <c r="AVN38" s="4">
        <v>0.47615572846938797</v>
      </c>
      <c r="AVO38" s="4">
        <v>0.45127710054285802</v>
      </c>
      <c r="AVP38" s="4">
        <v>-0.199096082244898</v>
      </c>
      <c r="AVQ38" s="4">
        <v>0.35034638854489802</v>
      </c>
      <c r="AVR38" s="4">
        <v>0.48917894929591899</v>
      </c>
      <c r="AVS38" s="4">
        <v>0.53835051083265295</v>
      </c>
      <c r="AVT38" s="4">
        <v>-0.18266935322448999</v>
      </c>
      <c r="AVU38" s="4">
        <v>0.44764284745306199</v>
      </c>
      <c r="AVV38" s="4">
        <v>0.61686694224897898</v>
      </c>
      <c r="AVW38" s="4">
        <v>0.121017008308163</v>
      </c>
      <c r="AVX38" s="4">
        <v>0.62409230639795898</v>
      </c>
      <c r="AVY38" s="4">
        <v>0.60315571072652996</v>
      </c>
      <c r="AVZ38" s="4">
        <v>0.55734394074693905</v>
      </c>
      <c r="AWA38" s="4">
        <v>0.48657541222244899</v>
      </c>
      <c r="AWB38" s="4">
        <v>0.21035910416530601</v>
      </c>
      <c r="AWC38" s="4">
        <v>0.209327657957143</v>
      </c>
      <c r="AWD38" s="4">
        <v>1.83486974042449</v>
      </c>
      <c r="AWE38" s="4">
        <v>1.7058267424795901</v>
      </c>
      <c r="AWF38" s="4">
        <v>1.26422317721429</v>
      </c>
      <c r="AWG38" s="4">
        <v>0.20950252165102001</v>
      </c>
      <c r="AWH38" s="4">
        <v>1.16362302197959</v>
      </c>
      <c r="AWI38" s="4">
        <v>0.27476393492244899</v>
      </c>
      <c r="AWJ38" s="4">
        <v>1.18549531686531</v>
      </c>
      <c r="AWK38" s="4">
        <v>0.30265793366530602</v>
      </c>
      <c r="AWL38" s="4">
        <v>1.2992676784938799</v>
      </c>
      <c r="AWM38" s="4">
        <v>0.24383549772653099</v>
      </c>
      <c r="AWN38" s="4">
        <v>0.44954101232652999</v>
      </c>
      <c r="AWO38" s="4">
        <v>-0.61670988030612295</v>
      </c>
      <c r="AWP38" s="4">
        <v>-7.4433316018775502</v>
      </c>
      <c r="AWQ38" s="4">
        <v>0.50718266209387797</v>
      </c>
      <c r="AWR38" s="4">
        <v>0.54167194067347002</v>
      </c>
      <c r="AWS38" s="4">
        <v>0.54526202077959196</v>
      </c>
      <c r="AWT38" s="4">
        <v>0.42083576199795902</v>
      </c>
      <c r="AWU38" s="4">
        <v>0.41904291271632699</v>
      </c>
      <c r="AWV38" s="4">
        <v>0.15825587003265301</v>
      </c>
      <c r="AWW38" s="4">
        <v>0.16465248872449001</v>
      </c>
      <c r="AWX38" s="4">
        <v>0.291733456414907</v>
      </c>
      <c r="AWY38" s="4">
        <v>0.30208243898895498</v>
      </c>
      <c r="AWZ38" s="4">
        <v>0.38770191085510203</v>
      </c>
      <c r="AXA38" s="4">
        <v>0.40009532108979601</v>
      </c>
      <c r="AXB38" s="4">
        <v>-0.59028834679591802</v>
      </c>
      <c r="AXC38" s="4">
        <v>-0.58903126965306096</v>
      </c>
      <c r="AXD38" s="4">
        <v>0.64030554090612302</v>
      </c>
      <c r="AXE38" s="4">
        <v>0.67367908775306096</v>
      </c>
      <c r="AXF38" s="29">
        <v>5.08</v>
      </c>
      <c r="AXG38" s="30">
        <v>1.01</v>
      </c>
      <c r="AXH38" s="29">
        <v>76.599999999999994</v>
      </c>
      <c r="AXI38" s="29">
        <v>29.3</v>
      </c>
      <c r="AXJ38" s="29">
        <v>5.4</v>
      </c>
      <c r="AXK38" s="29">
        <v>13.4</v>
      </c>
    </row>
    <row r="39" spans="1:1311" x14ac:dyDescent="0.25">
      <c r="A39" s="4">
        <v>38</v>
      </c>
      <c r="B39" s="4">
        <v>10</v>
      </c>
      <c r="C39" s="4" t="s">
        <v>9</v>
      </c>
      <c r="D39" s="4">
        <v>100</v>
      </c>
      <c r="E39" s="4">
        <v>3</v>
      </c>
      <c r="F39" s="4">
        <v>2</v>
      </c>
      <c r="G39" s="22">
        <v>-9999</v>
      </c>
      <c r="H39" s="22">
        <v>-9999</v>
      </c>
      <c r="I39" s="22">
        <v>-9999</v>
      </c>
      <c r="J39" s="22">
        <v>-9999</v>
      </c>
      <c r="K39" s="22">
        <v>-9999</v>
      </c>
      <c r="L39" s="4">
        <f t="shared" si="18"/>
        <v>0</v>
      </c>
      <c r="M39" s="4">
        <v>0</v>
      </c>
      <c r="N39" s="4">
        <v>51.839999999999996</v>
      </c>
      <c r="O39" s="4">
        <v>20.72</v>
      </c>
      <c r="P39" s="4">
        <v>27.439999999999998</v>
      </c>
      <c r="Q39" s="4">
        <v>47.12</v>
      </c>
      <c r="R39" s="4">
        <v>19.439999999999998</v>
      </c>
      <c r="S39" s="4">
        <v>33.44</v>
      </c>
      <c r="T39" s="4">
        <v>41.12</v>
      </c>
      <c r="U39" s="4">
        <v>21.439999999999998</v>
      </c>
      <c r="V39" s="4">
        <v>37.44</v>
      </c>
      <c r="W39" s="4">
        <v>49.12</v>
      </c>
      <c r="X39" s="4">
        <v>17.439999999999998</v>
      </c>
      <c r="Y39" s="4">
        <v>33.44</v>
      </c>
      <c r="Z39" s="4" t="s">
        <v>77</v>
      </c>
      <c r="AA39" s="4">
        <v>8.5</v>
      </c>
      <c r="AB39" s="4">
        <v>7.2</v>
      </c>
      <c r="AC39" s="4">
        <v>2.95</v>
      </c>
      <c r="AD39" s="4" t="s">
        <v>40</v>
      </c>
      <c r="AE39" s="4">
        <v>2</v>
      </c>
      <c r="AF39" s="4">
        <v>1.2</v>
      </c>
      <c r="AG39" s="4">
        <v>3.4</v>
      </c>
      <c r="AH39" s="4">
        <v>6</v>
      </c>
      <c r="AI39" s="4">
        <v>573</v>
      </c>
      <c r="AJ39" s="4">
        <v>193</v>
      </c>
      <c r="AK39" s="4">
        <v>0.72</v>
      </c>
      <c r="AL39" s="4">
        <v>8.6</v>
      </c>
      <c r="AM39" s="4">
        <v>10</v>
      </c>
      <c r="AN39" s="4">
        <v>1.32</v>
      </c>
      <c r="AO39" s="4">
        <v>5358</v>
      </c>
      <c r="AP39" s="4">
        <v>197</v>
      </c>
      <c r="AQ39" s="4">
        <v>756</v>
      </c>
      <c r="AR39" s="4">
        <v>33.200000000000003</v>
      </c>
      <c r="AS39" s="4">
        <v>0</v>
      </c>
      <c r="AT39" s="4">
        <v>4</v>
      </c>
      <c r="AU39" s="4">
        <v>81</v>
      </c>
      <c r="AV39" s="4">
        <v>5</v>
      </c>
      <c r="AW39" s="4">
        <v>10</v>
      </c>
      <c r="AX39" s="4">
        <v>63</v>
      </c>
      <c r="AY39" s="4">
        <v>5.83</v>
      </c>
      <c r="AZ39" s="4">
        <v>3.9550000000000001</v>
      </c>
      <c r="BA39" s="4">
        <v>1.33</v>
      </c>
      <c r="BB39" s="4">
        <v>0.70499999999999996</v>
      </c>
      <c r="BC39" s="4">
        <v>0.56500000000000006</v>
      </c>
      <c r="BD39" s="4">
        <v>0.36499999999999999</v>
      </c>
      <c r="BE39" s="22">
        <v>-9999</v>
      </c>
      <c r="BF39" s="5">
        <f t="shared" si="19"/>
        <v>39.14</v>
      </c>
      <c r="BG39" s="5">
        <f t="shared" si="20"/>
        <v>44.46</v>
      </c>
      <c r="BH39" s="5">
        <f t="shared" si="21"/>
        <v>47.28</v>
      </c>
      <c r="BI39" s="5">
        <f t="shared" si="22"/>
        <v>49.54</v>
      </c>
      <c r="BJ39" s="5">
        <f t="shared" si="23"/>
        <v>51</v>
      </c>
      <c r="BK39" s="4">
        <f t="shared" si="210"/>
        <v>2.82</v>
      </c>
      <c r="BL39" s="4">
        <f t="shared" si="211"/>
        <v>2.2600000000000002</v>
      </c>
      <c r="BM39" s="4">
        <f t="shared" si="212"/>
        <v>1.46</v>
      </c>
      <c r="BN39" s="4">
        <f t="shared" si="24"/>
        <v>6.54</v>
      </c>
      <c r="BO39" s="4">
        <v>3.0096846287558972</v>
      </c>
      <c r="BP39" s="4">
        <v>1.2008570432009569</v>
      </c>
      <c r="BQ39" s="4">
        <v>1.1067546776514965</v>
      </c>
      <c r="BR39" s="4">
        <v>0.95619524405506884</v>
      </c>
      <c r="BS39" s="4">
        <v>0.78222310796671823</v>
      </c>
      <c r="BT39" s="4">
        <v>1.1637780330652816</v>
      </c>
      <c r="BU39" s="4">
        <v>1.0995052226498074</v>
      </c>
      <c r="BV39" s="5">
        <f t="shared" si="25"/>
        <v>16.842166687827415</v>
      </c>
      <c r="BW39" s="5">
        <f t="shared" si="26"/>
        <v>21.2691853984334</v>
      </c>
      <c r="BX39" s="5">
        <f t="shared" si="27"/>
        <v>25.093966374653675</v>
      </c>
      <c r="BY39" s="5">
        <f t="shared" si="28"/>
        <v>32.877970938781672</v>
      </c>
      <c r="BZ39" s="4">
        <f t="shared" si="29"/>
        <v>3.8247809762202754</v>
      </c>
      <c r="CA39" s="4">
        <f t="shared" si="30"/>
        <v>3.1288924318668729</v>
      </c>
      <c r="CB39" s="4">
        <f t="shared" si="31"/>
        <v>4.6551121322611264</v>
      </c>
      <c r="CC39" s="4">
        <f t="shared" ref="CC39:CD39" si="231">SUM(BZ39:CB39)</f>
        <v>11.608785540348276</v>
      </c>
      <c r="CD39" s="4">
        <f t="shared" si="231"/>
        <v>19.392790104476276</v>
      </c>
      <c r="CE39" s="4">
        <v>1.9950000000000001</v>
      </c>
      <c r="CF39" s="4">
        <v>0.81</v>
      </c>
      <c r="CG39" s="4">
        <v>0.22999999999999998</v>
      </c>
      <c r="CH39" s="4">
        <v>0.10999999999999999</v>
      </c>
      <c r="CI39" s="4">
        <v>2.5000000000000001E-2</v>
      </c>
      <c r="CJ39" s="4">
        <v>4.4999999999999998E-2</v>
      </c>
      <c r="CK39" s="4">
        <v>-2.5000000000000001E-2</v>
      </c>
      <c r="CL39" s="5">
        <f t="shared" si="131"/>
        <v>11.22</v>
      </c>
      <c r="CM39" s="5">
        <f t="shared" si="132"/>
        <v>12.14</v>
      </c>
      <c r="CN39" s="5">
        <f t="shared" si="133"/>
        <v>12.58</v>
      </c>
      <c r="CO39" s="5">
        <f t="shared" si="134"/>
        <v>12.68</v>
      </c>
      <c r="CP39" s="5">
        <f t="shared" si="135"/>
        <v>12.86</v>
      </c>
      <c r="CQ39" s="4">
        <f t="shared" si="136"/>
        <v>0.43999999999999995</v>
      </c>
      <c r="CR39" s="4">
        <f t="shared" si="137"/>
        <v>0.1</v>
      </c>
      <c r="CS39" s="4">
        <f t="shared" si="138"/>
        <v>0.18</v>
      </c>
      <c r="CT39" s="4">
        <f t="shared" si="139"/>
        <v>0.72</v>
      </c>
      <c r="CU39" s="4">
        <v>2.4500000000000002</v>
      </c>
      <c r="CV39" s="4">
        <v>1.7649999999999999</v>
      </c>
      <c r="CW39" s="4">
        <v>1.2949999999999999</v>
      </c>
      <c r="CX39" s="4">
        <v>1.57</v>
      </c>
      <c r="CY39" s="4">
        <v>1.1500000000000001</v>
      </c>
      <c r="CZ39" s="4">
        <v>1.01</v>
      </c>
      <c r="DA39" s="4">
        <v>0.91500000000000004</v>
      </c>
      <c r="DB39" s="5">
        <f t="shared" si="140"/>
        <v>16.86</v>
      </c>
      <c r="DC39" s="5">
        <f t="shared" si="141"/>
        <v>22.04</v>
      </c>
      <c r="DD39" s="5">
        <f t="shared" si="142"/>
        <v>28.32</v>
      </c>
      <c r="DE39" s="5">
        <f t="shared" si="143"/>
        <v>32.92</v>
      </c>
      <c r="DF39" s="5">
        <f t="shared" si="144"/>
        <v>36.96</v>
      </c>
      <c r="DG39" s="4">
        <f t="shared" si="145"/>
        <v>6.28</v>
      </c>
      <c r="DH39" s="4">
        <f t="shared" si="146"/>
        <v>4.6000000000000005</v>
      </c>
      <c r="DI39" s="4">
        <f t="shared" si="147"/>
        <v>4.04</v>
      </c>
      <c r="DJ39" s="4">
        <f t="shared" si="148"/>
        <v>14.920000000000002</v>
      </c>
      <c r="DK39" s="4">
        <f t="shared" si="119"/>
        <v>26.67</v>
      </c>
      <c r="DL39" s="4">
        <f t="shared" si="120"/>
        <v>15.450000000000001</v>
      </c>
      <c r="DM39" s="4">
        <f t="shared" si="121"/>
        <v>9.15</v>
      </c>
      <c r="DN39" s="4">
        <f t="shared" si="122"/>
        <v>10.08</v>
      </c>
      <c r="DO39" s="4">
        <f t="shared" si="123"/>
        <v>7.0500000000000016</v>
      </c>
      <c r="DP39" s="4">
        <f t="shared" si="124"/>
        <v>6.330000000000001</v>
      </c>
      <c r="DQ39" s="4">
        <f t="shared" si="203"/>
        <v>5.34</v>
      </c>
      <c r="DR39" s="4">
        <v>0.36904225456248158</v>
      </c>
      <c r="DS39" s="4">
        <v>0.36707230284639186</v>
      </c>
      <c r="DT39" s="4">
        <v>0.3680982969840545</v>
      </c>
      <c r="DU39" s="4">
        <v>0.36247631770960181</v>
      </c>
      <c r="DV39" s="4">
        <v>0.36460824858746554</v>
      </c>
      <c r="DW39" s="4">
        <v>0.36408143402198367</v>
      </c>
      <c r="DX39" s="4">
        <v>0.36348369627787969</v>
      </c>
      <c r="DY39" s="22">
        <v>-9999</v>
      </c>
      <c r="DZ39" s="22">
        <v>-9999</v>
      </c>
      <c r="EA39" s="22">
        <v>-9999</v>
      </c>
      <c r="EB39" s="22">
        <v>-9999</v>
      </c>
      <c r="EC39" s="22">
        <v>-9999</v>
      </c>
      <c r="ED39" s="22">
        <v>-9999</v>
      </c>
      <c r="EE39" s="22">
        <v>-9999</v>
      </c>
      <c r="EF39" s="22">
        <v>-9999</v>
      </c>
      <c r="EG39" s="22">
        <v>-9999</v>
      </c>
      <c r="EH39" s="22">
        <v>-9999</v>
      </c>
      <c r="EI39" s="22">
        <v>-9999</v>
      </c>
      <c r="EJ39" s="22">
        <v>-9999</v>
      </c>
      <c r="EK39" s="22">
        <v>-9999</v>
      </c>
      <c r="EL39" s="22">
        <v>-9999</v>
      </c>
      <c r="EM39" s="22">
        <v>-9999</v>
      </c>
      <c r="EN39" s="22">
        <v>-9999</v>
      </c>
      <c r="EO39" s="22">
        <v>-9999</v>
      </c>
      <c r="EP39" s="22">
        <v>-9999</v>
      </c>
      <c r="EQ39" s="22">
        <v>-9999</v>
      </c>
      <c r="ER39" s="22">
        <v>-9999</v>
      </c>
      <c r="ES39" s="22">
        <v>-9999</v>
      </c>
      <c r="ET39" s="22">
        <v>-9999</v>
      </c>
      <c r="EU39" s="22">
        <v>-9999</v>
      </c>
      <c r="EV39" s="22">
        <v>-9999</v>
      </c>
      <c r="EW39" s="22">
        <v>-9999</v>
      </c>
      <c r="EX39" s="22">
        <v>-9999</v>
      </c>
      <c r="EY39" s="22">
        <v>-9999</v>
      </c>
      <c r="EZ39" s="22">
        <v>-9999</v>
      </c>
      <c r="FA39" s="22">
        <v>-9999</v>
      </c>
      <c r="FB39" s="4">
        <v>4.3369502808644406E-2</v>
      </c>
      <c r="FC39" s="4">
        <f t="shared" si="47"/>
        <v>433.69502808644404</v>
      </c>
      <c r="FD39" s="4">
        <v>0.36901147984826033</v>
      </c>
      <c r="FE39" s="31">
        <v>-9999</v>
      </c>
      <c r="FF39" s="32">
        <v>-9999</v>
      </c>
      <c r="FG39" s="31">
        <v>-9999</v>
      </c>
      <c r="FH39" s="32">
        <v>-9999</v>
      </c>
      <c r="FI39" s="31">
        <v>-9999</v>
      </c>
      <c r="FJ39" s="32">
        <v>-9999</v>
      </c>
      <c r="FK39" s="33">
        <v>-9999</v>
      </c>
      <c r="FL39" s="33">
        <v>-9999</v>
      </c>
      <c r="FM39" s="33">
        <v>-9999</v>
      </c>
      <c r="FN39" s="33">
        <v>-9999</v>
      </c>
      <c r="FO39" s="33">
        <v>-9999</v>
      </c>
      <c r="FP39" s="33">
        <v>-9999</v>
      </c>
      <c r="FQ39" s="33">
        <v>-9999</v>
      </c>
      <c r="FR39" s="33">
        <v>-9999</v>
      </c>
      <c r="FS39" s="33">
        <v>-9999</v>
      </c>
      <c r="FT39" s="33">
        <v>-9999</v>
      </c>
      <c r="FU39" s="33">
        <v>-9999</v>
      </c>
      <c r="FV39" s="33">
        <v>-9999</v>
      </c>
      <c r="FW39" s="33">
        <v>-9999</v>
      </c>
      <c r="FX39" s="33">
        <v>-9999</v>
      </c>
      <c r="FY39" s="33">
        <v>-9999</v>
      </c>
      <c r="FZ39" s="33">
        <v>-9999</v>
      </c>
      <c r="GA39" s="31">
        <v>-9999</v>
      </c>
      <c r="GB39" s="31">
        <v>-9999</v>
      </c>
      <c r="GC39" s="31">
        <v>-9999</v>
      </c>
      <c r="GD39" s="31">
        <v>-9999</v>
      </c>
      <c r="GE39" s="31">
        <v>-9999</v>
      </c>
      <c r="GF39" s="34">
        <v>-9999</v>
      </c>
      <c r="GG39" s="34">
        <v>-9999</v>
      </c>
      <c r="GH39" s="34">
        <v>-9999</v>
      </c>
      <c r="GI39" s="34">
        <v>-9999</v>
      </c>
      <c r="GJ39" s="34">
        <v>-9999</v>
      </c>
      <c r="GK39" s="33">
        <v>-9999</v>
      </c>
      <c r="GL39" s="33">
        <v>-9999</v>
      </c>
      <c r="GM39" s="33">
        <v>-9999</v>
      </c>
      <c r="GN39" s="33">
        <v>-9999</v>
      </c>
      <c r="GO39" s="33">
        <v>-9999</v>
      </c>
      <c r="GP39" s="33">
        <v>-9999</v>
      </c>
      <c r="GQ39" s="33">
        <v>-9999</v>
      </c>
      <c r="GR39" s="33">
        <v>-9999</v>
      </c>
      <c r="GS39" s="33">
        <v>-9999</v>
      </c>
      <c r="GT39" s="33">
        <v>-9999</v>
      </c>
      <c r="GU39" s="33">
        <v>-9999</v>
      </c>
      <c r="GV39" s="33">
        <v>-9999</v>
      </c>
      <c r="GW39" s="33">
        <v>-9999</v>
      </c>
      <c r="GX39" s="33">
        <v>-9999</v>
      </c>
      <c r="GY39" s="22">
        <v>-9999</v>
      </c>
      <c r="GZ39" s="22">
        <v>-9999</v>
      </c>
      <c r="HA39" s="22">
        <v>-9999</v>
      </c>
      <c r="HB39" s="22">
        <v>-9999</v>
      </c>
      <c r="HC39" s="22">
        <v>-9999</v>
      </c>
      <c r="HD39" s="22">
        <v>-9999</v>
      </c>
      <c r="HE39" s="22">
        <v>-9999</v>
      </c>
      <c r="HF39" s="22">
        <v>-9999</v>
      </c>
      <c r="HG39" s="22">
        <v>-9999</v>
      </c>
      <c r="HH39" s="33">
        <v>-9999</v>
      </c>
      <c r="HI39" s="33">
        <v>-9999</v>
      </c>
      <c r="HJ39" s="22">
        <v>-9999</v>
      </c>
      <c r="HK39" s="33">
        <v>-9999</v>
      </c>
      <c r="HL39" s="33">
        <v>-9999</v>
      </c>
      <c r="HM39" s="33">
        <v>-9999</v>
      </c>
      <c r="HN39" s="33">
        <v>-9999</v>
      </c>
      <c r="HO39" s="33">
        <v>-9999</v>
      </c>
      <c r="HP39" s="33">
        <v>-9999</v>
      </c>
      <c r="HQ39" s="33">
        <v>-9999</v>
      </c>
      <c r="HR39" s="33">
        <v>-9999</v>
      </c>
      <c r="HS39" s="33">
        <v>-9999</v>
      </c>
      <c r="HT39" s="33">
        <v>-9999</v>
      </c>
      <c r="HU39" s="33">
        <v>-9999</v>
      </c>
      <c r="HV39" s="18">
        <v>186.8</v>
      </c>
      <c r="HW39" s="18">
        <v>72.09</v>
      </c>
      <c r="HX39" s="17">
        <f t="shared" si="48"/>
        <v>114.71000000000001</v>
      </c>
      <c r="HY39" s="11">
        <v>9</v>
      </c>
      <c r="HZ39" s="11">
        <v>209.5</v>
      </c>
      <c r="IA39" s="11">
        <v>32.880000000000003</v>
      </c>
      <c r="IB39" s="20">
        <f t="shared" si="49"/>
        <v>176.62</v>
      </c>
      <c r="IC39" s="23">
        <v>68</v>
      </c>
      <c r="ID39" s="11">
        <v>167.6</v>
      </c>
      <c r="IE39" s="11">
        <v>32.880000000000003</v>
      </c>
      <c r="IF39" s="10">
        <f t="shared" si="50"/>
        <v>134.72</v>
      </c>
      <c r="IG39" s="11">
        <v>117.9</v>
      </c>
      <c r="IH39" s="11">
        <v>32.880000000000003</v>
      </c>
      <c r="II39" s="10">
        <f t="shared" si="51"/>
        <v>85.02000000000001</v>
      </c>
      <c r="IJ39" s="9">
        <v>88.7</v>
      </c>
      <c r="IK39" s="11">
        <v>32.880000000000003</v>
      </c>
      <c r="IL39" s="10">
        <f t="shared" si="52"/>
        <v>55.82</v>
      </c>
      <c r="IM39" s="24">
        <v>32.4</v>
      </c>
      <c r="IN39" s="24">
        <v>6.91</v>
      </c>
      <c r="IO39" s="18">
        <v>62</v>
      </c>
      <c r="IP39" s="24">
        <v>32.880000000000003</v>
      </c>
      <c r="IQ39" s="20">
        <f t="shared" si="229"/>
        <v>25.49</v>
      </c>
      <c r="IR39" s="20">
        <f t="shared" si="230"/>
        <v>29.119999999999997</v>
      </c>
      <c r="IS39" s="17">
        <f t="shared" si="55"/>
        <v>285.49019607843138</v>
      </c>
      <c r="IT39" s="17">
        <f t="shared" si="56"/>
        <v>254.9019607843137</v>
      </c>
      <c r="IU39" s="22">
        <f t="shared" si="214"/>
        <v>1124.6078431372548</v>
      </c>
      <c r="IV39" s="17">
        <f t="shared" si="215"/>
        <v>1731.5686274509803</v>
      </c>
      <c r="IW39" s="17">
        <f t="shared" si="216"/>
        <v>833.52941176470597</v>
      </c>
      <c r="IX39" s="17">
        <f t="shared" si="57"/>
        <v>547.25490196078431</v>
      </c>
      <c r="IY39" s="22">
        <f t="shared" si="217"/>
        <v>1320.7843137254902</v>
      </c>
      <c r="IZ39" s="17">
        <f t="shared" si="58"/>
        <v>4236.9607843137255</v>
      </c>
      <c r="JA39" s="17">
        <f t="shared" si="59"/>
        <v>249.9019607843137</v>
      </c>
      <c r="JB39" s="18">
        <v>20.299999999999997</v>
      </c>
      <c r="JC39" s="19">
        <v>1.908857102936407</v>
      </c>
      <c r="JD39" s="4">
        <v>2.09</v>
      </c>
      <c r="JE39" s="4">
        <f t="shared" si="218"/>
        <v>23.504303921568624</v>
      </c>
      <c r="JF39" s="28">
        <v>0.36769040580440265</v>
      </c>
      <c r="JG39" s="4">
        <v>0.55000000000000004</v>
      </c>
      <c r="JH39" s="4">
        <f t="shared" si="219"/>
        <v>9.523627450980392</v>
      </c>
      <c r="JI39" s="28">
        <v>0.36732976913701387</v>
      </c>
      <c r="JJ39" s="4">
        <v>1.19</v>
      </c>
      <c r="JK39" s="4">
        <f t="shared" si="220"/>
        <v>9.9190000000000005</v>
      </c>
      <c r="JL39" s="28">
        <v>0.36756864756411156</v>
      </c>
      <c r="JM39" s="4">
        <v>3.36</v>
      </c>
      <c r="JN39" s="4">
        <f t="shared" si="221"/>
        <v>8.3967058823529399</v>
      </c>
      <c r="JO39" s="28">
        <v>0.36773102405538555</v>
      </c>
      <c r="JP39" s="17">
        <f t="shared" si="60"/>
        <v>51.343637254901957</v>
      </c>
      <c r="JQ39" s="17">
        <f t="shared" si="61"/>
        <v>45.842533263305313</v>
      </c>
      <c r="JR39" s="20">
        <v>20</v>
      </c>
      <c r="JS39" s="5">
        <v>132.60298299999999</v>
      </c>
      <c r="JT39" s="17">
        <v>2.52</v>
      </c>
      <c r="JU39" s="17">
        <f t="shared" si="62"/>
        <v>2.0099999999999998</v>
      </c>
      <c r="JV39" s="4">
        <f t="shared" si="112"/>
        <v>1454.3695784987888</v>
      </c>
      <c r="JW39" s="10">
        <v>0.74</v>
      </c>
      <c r="JX39" s="4">
        <f t="shared" si="114"/>
        <v>0.36815920398009955</v>
      </c>
      <c r="JY39" s="4">
        <f t="shared" si="63"/>
        <v>535.43954631298698</v>
      </c>
      <c r="JZ39" s="4">
        <f t="shared" si="64"/>
        <v>599.69229187054543</v>
      </c>
      <c r="KA39" s="10">
        <v>0.96</v>
      </c>
      <c r="KB39" s="4">
        <f t="shared" si="222"/>
        <v>0.47761194029850751</v>
      </c>
      <c r="KC39" s="4">
        <f t="shared" si="223"/>
        <v>694.62427629792899</v>
      </c>
      <c r="KD39" s="4">
        <f t="shared" si="65"/>
        <v>777.97918945368053</v>
      </c>
      <c r="KE39" s="4">
        <v>2.7</v>
      </c>
      <c r="KF39" s="4">
        <v>41.5</v>
      </c>
      <c r="KG39" s="4">
        <f t="shared" si="66"/>
        <v>262.5</v>
      </c>
      <c r="KH39" s="4">
        <v>3.2248130214690849</v>
      </c>
      <c r="KI39" s="4">
        <f t="shared" si="67"/>
        <v>3.4820413540087558</v>
      </c>
      <c r="KJ39" s="4">
        <f t="shared" si="224"/>
        <v>27.089557102359283</v>
      </c>
      <c r="KK39" s="28">
        <v>0.36712341842039048</v>
      </c>
      <c r="KL39" s="4">
        <v>3.48</v>
      </c>
      <c r="KM39" s="4">
        <v>0.27863911292499999</v>
      </c>
      <c r="KN39" s="4">
        <v>0.44372983864999999</v>
      </c>
      <c r="KO39" s="4">
        <v>0.25120221329999998</v>
      </c>
      <c r="KP39" s="4">
        <v>0.36590312817499998</v>
      </c>
      <c r="KQ39" s="4">
        <v>0.53837438422499995</v>
      </c>
      <c r="KR39" s="4">
        <v>0.47442326735000001</v>
      </c>
      <c r="KS39" s="4">
        <v>0.36897773282500002</v>
      </c>
      <c r="KT39" s="4">
        <v>0.53542195122500003</v>
      </c>
      <c r="KU39" s="4">
        <v>0.49632031245000002</v>
      </c>
      <c r="KV39" s="4">
        <v>0.277055</v>
      </c>
      <c r="KW39" s="4">
        <v>0.44231999999999999</v>
      </c>
      <c r="KX39" s="4">
        <v>0.26984999999999998</v>
      </c>
      <c r="KY39" s="4">
        <v>26.22</v>
      </c>
      <c r="KZ39" s="4">
        <v>23.495249999999999</v>
      </c>
      <c r="LA39" s="4">
        <v>15.726000000000001</v>
      </c>
      <c r="LB39" s="4">
        <v>34.827500000000001</v>
      </c>
      <c r="LC39" s="4">
        <v>34.813749999999999</v>
      </c>
      <c r="LD39" s="4">
        <v>26.57</v>
      </c>
      <c r="LE39" s="4">
        <v>26.265999999999998</v>
      </c>
      <c r="LF39" s="4">
        <v>0.225422765</v>
      </c>
      <c r="LG39" s="4">
        <v>0.212934085</v>
      </c>
      <c r="LH39" s="4">
        <v>52.362000000000002</v>
      </c>
      <c r="LI39" s="4">
        <v>48.927500000000002</v>
      </c>
      <c r="LJ39" s="4">
        <v>53</v>
      </c>
      <c r="LK39" s="4">
        <f t="shared" si="68"/>
        <v>0.63799999999999812</v>
      </c>
      <c r="LL39" s="4">
        <f t="shared" si="69"/>
        <v>4.072499999999998</v>
      </c>
      <c r="LM39" s="4">
        <v>1733.9278750000001</v>
      </c>
      <c r="LN39" s="4">
        <v>1655.95225</v>
      </c>
      <c r="LO39" s="4">
        <v>0.18401257051</v>
      </c>
      <c r="LP39" s="4">
        <v>0.18957568516500001</v>
      </c>
      <c r="LQ39" s="4">
        <v>0.14715950303</v>
      </c>
      <c r="LR39" s="4">
        <v>0.1287288304275</v>
      </c>
      <c r="LS39" s="4">
        <v>9.5146537617499999E-2</v>
      </c>
      <c r="LT39" s="4">
        <v>9.5264809612500001E-2</v>
      </c>
      <c r="LU39" s="4">
        <v>5.7472600842499999E-2</v>
      </c>
      <c r="LV39" s="4">
        <v>3.3050640210000003E-2</v>
      </c>
      <c r="LW39" s="4">
        <v>3.7890665009999998E-2</v>
      </c>
      <c r="LX39" s="4">
        <v>6.2442116302500003E-2</v>
      </c>
      <c r="LY39" s="4">
        <v>0.32979548646750001</v>
      </c>
      <c r="LZ39" s="4">
        <v>0.36250283733999999</v>
      </c>
      <c r="MA39" s="4">
        <v>0.317977861375</v>
      </c>
      <c r="MB39" s="4">
        <v>0.31671196033749999</v>
      </c>
      <c r="MC39" s="4">
        <v>0.15523493259250001</v>
      </c>
      <c r="MD39" s="4">
        <v>0.18590691624</v>
      </c>
      <c r="ME39" s="4">
        <v>0.45145774733749999</v>
      </c>
      <c r="MF39" s="4">
        <v>0.47134698133250003</v>
      </c>
      <c r="MG39" s="4">
        <v>0.3903727762475</v>
      </c>
      <c r="MH39" s="4">
        <v>0.64787237351250004</v>
      </c>
      <c r="MI39" s="4">
        <v>0.41125523124750002</v>
      </c>
      <c r="MJ39" s="4">
        <v>0.66443632749250003</v>
      </c>
      <c r="MK39" s="4">
        <v>0.23109009924500001</v>
      </c>
      <c r="ML39" s="4">
        <v>0.35370021643749999</v>
      </c>
      <c r="MM39" s="4">
        <v>0.2028589214175</v>
      </c>
      <c r="MN39" s="4">
        <v>0.31735843599500002</v>
      </c>
      <c r="MO39" s="4">
        <v>-0.1085107074</v>
      </c>
      <c r="MP39" s="4">
        <v>-6.32795271475E-2</v>
      </c>
      <c r="MQ39" s="4">
        <v>0.41125523124750002</v>
      </c>
      <c r="MR39" s="4">
        <v>0.66443632749250003</v>
      </c>
      <c r="MS39" s="4">
        <v>0.1027265090175</v>
      </c>
      <c r="MT39" s="4">
        <v>0.1005252292225</v>
      </c>
      <c r="MU39" s="4">
        <v>5.9797594842500003E-2</v>
      </c>
      <c r="MV39" s="4">
        <v>5.4270255264999998E-2</v>
      </c>
      <c r="MW39" s="4">
        <v>4.31973856975E-2</v>
      </c>
      <c r="MX39" s="4">
        <v>4.65151768575E-2</v>
      </c>
      <c r="MY39" s="4">
        <v>0.41934739066999999</v>
      </c>
      <c r="MZ39" s="4">
        <v>0.46220687489500001</v>
      </c>
      <c r="NA39" s="4">
        <v>0.44247668833999998</v>
      </c>
      <c r="NB39" s="4">
        <v>0.48479008356249997</v>
      </c>
      <c r="NC39" s="4">
        <v>-0.11278294079999999</v>
      </c>
      <c r="ND39" s="4">
        <v>-0.10289133105000001</v>
      </c>
      <c r="NE39" s="4">
        <v>0.44247668833999998</v>
      </c>
      <c r="NF39" s="4">
        <v>0.48479008356249997</v>
      </c>
      <c r="NG39" s="4">
        <v>0.27696391902857098</v>
      </c>
      <c r="NH39" s="4">
        <v>0.44108060491428602</v>
      </c>
      <c r="NI39" s="4">
        <v>0.251870608885714</v>
      </c>
      <c r="NJ39" s="4">
        <v>0.366491099057143</v>
      </c>
      <c r="NK39" s="4">
        <v>0.53441653040000003</v>
      </c>
      <c r="NL39" s="4">
        <v>0.46705679845714299</v>
      </c>
      <c r="NM39" s="4">
        <v>0.36124781342857198</v>
      </c>
      <c r="NN39" s="4">
        <v>0.53298015085714301</v>
      </c>
      <c r="NO39" s="4">
        <v>0.48784952782857099</v>
      </c>
      <c r="NP39" s="4">
        <v>0.26293451779999999</v>
      </c>
      <c r="NQ39" s="4">
        <v>0.42201714285714298</v>
      </c>
      <c r="NR39" s="4">
        <v>0.26179705208571402</v>
      </c>
      <c r="NS39" s="4">
        <v>35.96</v>
      </c>
      <c r="NT39" s="4">
        <v>33.795999999999999</v>
      </c>
      <c r="NU39" s="4">
        <v>8.5948571428571405</v>
      </c>
      <c r="NV39" s="4">
        <v>53.913428571428597</v>
      </c>
      <c r="NW39" s="4">
        <v>53.512571428571398</v>
      </c>
      <c r="NX39" s="4">
        <v>38.68</v>
      </c>
      <c r="NY39" s="4">
        <v>38.68</v>
      </c>
      <c r="NZ39" s="4">
        <v>0.43544179999999999</v>
      </c>
      <c r="OA39" s="4">
        <v>0.38670791714285702</v>
      </c>
      <c r="OB39" s="4">
        <v>53.535714285714299</v>
      </c>
      <c r="OC39" s="4">
        <v>51.9862857142857</v>
      </c>
      <c r="OD39" s="4">
        <v>54.5</v>
      </c>
      <c r="OE39" s="4">
        <f t="shared" si="70"/>
        <v>0.96428571428570109</v>
      </c>
      <c r="OF39" s="4">
        <f t="shared" si="71"/>
        <v>2.5137142857143004</v>
      </c>
      <c r="OG39" s="4">
        <v>1760.57071428571</v>
      </c>
      <c r="OH39" s="4">
        <v>1725.3788857142899</v>
      </c>
      <c r="OI39" s="4">
        <v>0.191908749202857</v>
      </c>
      <c r="OJ39" s="4">
        <v>0.18481202465142901</v>
      </c>
      <c r="OK39" s="4">
        <v>0.14911971127714299</v>
      </c>
      <c r="OL39" s="4">
        <v>0.120256651871429</v>
      </c>
      <c r="OM39" s="4">
        <v>0.116017125562857</v>
      </c>
      <c r="ON39" s="4">
        <v>9.4149032997142904E-2</v>
      </c>
      <c r="OO39" s="4">
        <v>7.2325944162857106E-2</v>
      </c>
      <c r="OP39" s="4">
        <v>2.8212179694285699E-2</v>
      </c>
      <c r="OQ39" s="4">
        <v>4.4061922971428601E-2</v>
      </c>
      <c r="OR39" s="4">
        <v>6.6084396680000004E-2</v>
      </c>
      <c r="OS39" s="4">
        <v>0.34114428949428599</v>
      </c>
      <c r="OT39" s="4">
        <v>0.35771280823714302</v>
      </c>
      <c r="OU39" s="4">
        <v>0.33929727729714299</v>
      </c>
      <c r="OV39" s="4">
        <v>0.31564949363428602</v>
      </c>
      <c r="OW39" s="4">
        <v>0.15972534333999999</v>
      </c>
      <c r="OX39" s="4">
        <v>0.18538594406285699</v>
      </c>
      <c r="OY39" s="4">
        <v>0.475551764491429</v>
      </c>
      <c r="OZ39" s="4">
        <v>0.45833166370857098</v>
      </c>
      <c r="PA39" s="4">
        <v>0.37343700025999998</v>
      </c>
      <c r="PB39" s="4">
        <v>0.65546998997714301</v>
      </c>
      <c r="PC39" s="4">
        <v>0.39817803488285702</v>
      </c>
      <c r="PD39" s="4">
        <v>0.66524940050000003</v>
      </c>
      <c r="PE39" s="4">
        <v>0.257494148897143</v>
      </c>
      <c r="PF39" s="4">
        <v>0.35728337031428598</v>
      </c>
      <c r="PG39" s="4">
        <v>0.225991870705714</v>
      </c>
      <c r="PH39" s="4">
        <v>0.32472075771999998</v>
      </c>
      <c r="PI39" s="4">
        <v>-0.13469698520000001</v>
      </c>
      <c r="PJ39" s="4">
        <v>-5.4098192817142898E-2</v>
      </c>
      <c r="PK39" s="4">
        <v>0.39817803488285702</v>
      </c>
      <c r="PL39" s="4">
        <v>0.66524940050000003</v>
      </c>
      <c r="PM39" s="4">
        <v>0.26656940497560999</v>
      </c>
      <c r="PN39" s="4">
        <v>0.41773155775609799</v>
      </c>
      <c r="PO39" s="4">
        <v>0.24202894934146299</v>
      </c>
      <c r="PP39" s="4">
        <v>0.350379765829268</v>
      </c>
      <c r="PQ39" s="4">
        <v>0.50461206460975605</v>
      </c>
      <c r="PR39" s="4">
        <v>0.460753174902439</v>
      </c>
      <c r="PS39" s="4">
        <v>0.34542808385365897</v>
      </c>
      <c r="PT39" s="4">
        <v>0.51844039163414601</v>
      </c>
      <c r="PU39" s="4">
        <v>0.487558118365854</v>
      </c>
      <c r="PV39" s="4">
        <v>0.25480098843902399</v>
      </c>
      <c r="PW39" s="4">
        <v>0.39372195121951198</v>
      </c>
      <c r="PX39" s="4">
        <v>0.24497346775609699</v>
      </c>
      <c r="PY39" s="4">
        <v>24.471219512195098</v>
      </c>
      <c r="PZ39" s="4">
        <v>21.952439024390198</v>
      </c>
      <c r="QA39" s="4">
        <v>28.022682926829301</v>
      </c>
      <c r="QB39" s="4">
        <v>40.6151219512195</v>
      </c>
      <c r="QC39" s="4">
        <v>41.1526829268293</v>
      </c>
      <c r="QD39" s="4">
        <v>26.07</v>
      </c>
      <c r="QE39" s="4">
        <v>25.93</v>
      </c>
      <c r="QF39" s="4">
        <v>0.40676053170731702</v>
      </c>
      <c r="QG39" s="4">
        <v>0.38927966585365797</v>
      </c>
      <c r="QH39" s="4">
        <v>53.9268292682927</v>
      </c>
      <c r="QI39" s="4">
        <v>53.0636585365854</v>
      </c>
      <c r="QJ39" s="4">
        <v>58</v>
      </c>
      <c r="QK39" s="4">
        <f t="shared" si="72"/>
        <v>4.0731707317073003</v>
      </c>
      <c r="QL39" s="4">
        <f t="shared" si="73"/>
        <v>4.9363414634145997</v>
      </c>
      <c r="QM39" s="4">
        <v>1770.7839268292701</v>
      </c>
      <c r="QN39" s="4">
        <v>1749.8564634146301</v>
      </c>
      <c r="QO39" s="4">
        <v>0.200108546834146</v>
      </c>
      <c r="QP39" s="4">
        <v>0.17849388560731699</v>
      </c>
      <c r="QQ39" s="4">
        <v>0.17065417894146301</v>
      </c>
      <c r="QR39" s="4">
        <v>0.135477655909756</v>
      </c>
      <c r="QS39" s="4">
        <v>0.13658502440487799</v>
      </c>
      <c r="QT39" s="4">
        <v>9.2390176797560994E-2</v>
      </c>
      <c r="QU39" s="4">
        <v>0.106517182412195</v>
      </c>
      <c r="QV39" s="4">
        <v>4.84141444439024E-2</v>
      </c>
      <c r="QW39" s="4">
        <v>3.0533630936585399E-2</v>
      </c>
      <c r="QX39" s="4">
        <v>4.4202358107317097E-2</v>
      </c>
      <c r="QY39" s="4">
        <v>0.35809050159512201</v>
      </c>
      <c r="QZ39" s="4">
        <v>0.34973257327561003</v>
      </c>
      <c r="RA39" s="4">
        <v>0.34083159223658499</v>
      </c>
      <c r="RB39" s="4">
        <v>0.30670003385121902</v>
      </c>
      <c r="RC39" s="4">
        <v>0.17020683638536599</v>
      </c>
      <c r="RD39" s="4">
        <v>0.18293105584634101</v>
      </c>
      <c r="RE39" s="4">
        <v>0.50133655867561</v>
      </c>
      <c r="RF39" s="4">
        <v>0.439967389304878</v>
      </c>
      <c r="RG39" s="4">
        <v>0.21830060028780501</v>
      </c>
      <c r="RH39" s="4">
        <v>0.30729303803902402</v>
      </c>
      <c r="RI39" s="4">
        <v>0.24046132851219501</v>
      </c>
      <c r="RJ39" s="4">
        <v>0.31093312954878</v>
      </c>
      <c r="RK39" s="4">
        <v>0.173576784397561</v>
      </c>
      <c r="RL39" s="4">
        <v>0.22776505663902399</v>
      </c>
      <c r="RM39" s="4">
        <v>0.14912677981219499</v>
      </c>
      <c r="RN39" s="4">
        <v>0.206329294287805</v>
      </c>
      <c r="RO39" s="4">
        <v>-0.19231427004877999</v>
      </c>
      <c r="RP39" s="4">
        <v>-9.1325374500000001E-2</v>
      </c>
      <c r="RQ39" s="4">
        <v>0.24046132851219501</v>
      </c>
      <c r="RR39" s="4">
        <v>0.31093312954878</v>
      </c>
      <c r="RS39" s="4">
        <v>0.13011265365121999</v>
      </c>
      <c r="RT39" s="4">
        <v>0.119486235143902</v>
      </c>
      <c r="RU39" s="4">
        <v>8.2981488602438994E-2</v>
      </c>
      <c r="RV39" s="4">
        <v>6.9683031763414602E-2</v>
      </c>
      <c r="RW39" s="4">
        <v>4.7664962831707298E-2</v>
      </c>
      <c r="RX39" s="4">
        <v>5.0244651224390202E-2</v>
      </c>
      <c r="RY39" s="4">
        <v>0.36633634794878001</v>
      </c>
      <c r="RZ39" s="4">
        <v>0.42146397263658503</v>
      </c>
      <c r="SA39" s="4">
        <v>0.394277222529268</v>
      </c>
      <c r="SB39" s="4">
        <v>0.449125436365854</v>
      </c>
      <c r="SC39" s="4">
        <v>-0.15299863229268301</v>
      </c>
      <c r="SD39" s="4">
        <v>-0.12998022704878001</v>
      </c>
      <c r="SE39" s="4">
        <v>0.394277222529268</v>
      </c>
      <c r="SF39" s="4">
        <v>0.449125436365854</v>
      </c>
      <c r="SG39" s="4">
        <v>0.251066028698885</v>
      </c>
      <c r="SH39" s="4">
        <v>0.34651928414869898</v>
      </c>
      <c r="SI39" s="4">
        <v>0.21420963807434901</v>
      </c>
      <c r="SJ39" s="4">
        <v>0.30637666387360601</v>
      </c>
      <c r="SK39" s="4">
        <v>0.47770843043866201</v>
      </c>
      <c r="SL39" s="4">
        <v>0.39047961034200701</v>
      </c>
      <c r="SM39" s="4">
        <v>0.31303951567658</v>
      </c>
      <c r="SN39" s="4">
        <v>0.49311028502230497</v>
      </c>
      <c r="SO39" s="4">
        <v>0.433106689535316</v>
      </c>
      <c r="SP39" s="4">
        <v>0.24423678598141299</v>
      </c>
      <c r="SQ39" s="4">
        <v>0.360439585219331</v>
      </c>
      <c r="SR39" s="4">
        <v>0.23648859286245399</v>
      </c>
      <c r="SS39" s="4">
        <v>22.5</v>
      </c>
      <c r="ST39" s="4">
        <v>20.171970260222999</v>
      </c>
      <c r="SU39" s="4">
        <v>25.102230483271398</v>
      </c>
      <c r="SV39" s="4">
        <v>32.381672862453499</v>
      </c>
      <c r="SW39" s="4">
        <v>34.429776951672899</v>
      </c>
      <c r="SX39" s="4">
        <v>23.604126394052098</v>
      </c>
      <c r="SY39" s="4">
        <v>23.625315985130101</v>
      </c>
      <c r="SZ39" s="4">
        <v>0.23858520966542801</v>
      </c>
      <c r="TA39" s="4">
        <v>0.26976047063197001</v>
      </c>
      <c r="TB39" s="4">
        <v>49.862267657992398</v>
      </c>
      <c r="TC39" s="4">
        <v>47.884349442379197</v>
      </c>
      <c r="TD39" s="4">
        <v>62</v>
      </c>
      <c r="TE39" s="4">
        <f t="shared" si="74"/>
        <v>12.137732342007602</v>
      </c>
      <c r="TF39" s="4">
        <f t="shared" si="75"/>
        <v>14.115650557620803</v>
      </c>
      <c r="TG39" s="4">
        <v>1677.10580297398</v>
      </c>
      <c r="TH39" s="4">
        <v>1632.2724795539</v>
      </c>
      <c r="TI39" s="4">
        <v>0.22322363072974</v>
      </c>
      <c r="TJ39" s="4">
        <v>0.21676382039553899</v>
      </c>
      <c r="TK39" s="4">
        <v>0.160897235376952</v>
      </c>
      <c r="TL39" s="4">
        <v>0.120251224221933</v>
      </c>
      <c r="TM39" s="4">
        <v>0.15530624545762101</v>
      </c>
      <c r="TN39" s="4">
        <v>0.157555844703717</v>
      </c>
      <c r="TO39" s="4">
        <v>9.1569514105204405E-2</v>
      </c>
      <c r="TP39" s="4">
        <v>5.93270002684015E-2</v>
      </c>
      <c r="TQ39" s="4">
        <v>6.4668577325278795E-2</v>
      </c>
      <c r="TR39" s="4">
        <v>9.9187397614126302E-2</v>
      </c>
      <c r="TS39" s="4">
        <v>0.351601774874721</v>
      </c>
      <c r="TT39" s="4">
        <v>0.37907206985687703</v>
      </c>
      <c r="TU39" s="4">
        <v>0.33737961658587301</v>
      </c>
      <c r="TV39" s="4">
        <v>0.30921015179739803</v>
      </c>
      <c r="TW39" s="4">
        <v>0.13934145156319699</v>
      </c>
      <c r="TX39" s="4">
        <v>0.177074808929368</v>
      </c>
      <c r="TY39" s="4">
        <v>0.57545742041895898</v>
      </c>
      <c r="TZ39" s="4">
        <v>0.559748745428996</v>
      </c>
      <c r="UA39" s="4">
        <v>0.41403461458698898</v>
      </c>
      <c r="UB39" s="4">
        <v>0.602627463473978</v>
      </c>
      <c r="UC39" s="4">
        <v>0.448936500013011</v>
      </c>
      <c r="UD39" s="4">
        <v>0.63107416948141304</v>
      </c>
      <c r="UE39" s="4">
        <v>0.330656141423048</v>
      </c>
      <c r="UF39" s="4">
        <v>0.48150186780334597</v>
      </c>
      <c r="UG39" s="4">
        <v>0.287992956257621</v>
      </c>
      <c r="UH39" s="4">
        <v>0.43722751716431302</v>
      </c>
      <c r="UI39" s="4">
        <v>-0.167654119475836</v>
      </c>
      <c r="UJ39" s="4">
        <v>-0.110963603737546</v>
      </c>
      <c r="UK39" s="4">
        <v>0.448936500013011</v>
      </c>
      <c r="UL39" s="4">
        <v>0.63107416948141304</v>
      </c>
      <c r="UM39" s="4">
        <v>0.143432841567286</v>
      </c>
      <c r="UN39" s="4">
        <v>0.11116503350483301</v>
      </c>
      <c r="UO39" s="4">
        <v>9.1822096564684097E-2</v>
      </c>
      <c r="UP39" s="4">
        <v>6.4070553073977701E-2</v>
      </c>
      <c r="UQ39" s="4">
        <v>5.2482696047583703E-2</v>
      </c>
      <c r="UR39" s="4">
        <v>4.7461842783643099E-2</v>
      </c>
      <c r="US39" s="4">
        <v>0.36528432849144998</v>
      </c>
      <c r="UT39" s="4">
        <v>0.42666172603531599</v>
      </c>
      <c r="UU39" s="4">
        <v>0.40932452313345702</v>
      </c>
      <c r="UV39" s="4">
        <v>0.45384152295650598</v>
      </c>
      <c r="UW39" s="4">
        <v>-0.16632206743866201</v>
      </c>
      <c r="UX39" s="4">
        <v>-0.120115636171004</v>
      </c>
      <c r="UY39" s="4">
        <v>0.40932452313345702</v>
      </c>
      <c r="UZ39" s="4">
        <v>0.45384152295650598</v>
      </c>
      <c r="VA39" s="4">
        <v>0.224942720533333</v>
      </c>
      <c r="VB39" s="4">
        <v>0.33092267380000001</v>
      </c>
      <c r="VC39" s="4">
        <v>0.20116263442222199</v>
      </c>
      <c r="VD39" s="4">
        <v>0.27943615253333298</v>
      </c>
      <c r="VE39" s="4">
        <v>0.43373015877777799</v>
      </c>
      <c r="VF39" s="4">
        <v>0.38771026424444399</v>
      </c>
      <c r="VG39" s="4">
        <v>0.28253302255555601</v>
      </c>
      <c r="VH39" s="4">
        <v>0.48239316246666702</v>
      </c>
      <c r="VI39" s="4">
        <v>0.41646845622222201</v>
      </c>
      <c r="VJ39" s="4">
        <v>0.216380505311111</v>
      </c>
      <c r="VK39" s="4">
        <v>0.31796908015555603</v>
      </c>
      <c r="VL39" s="4">
        <v>0.21323131517777799</v>
      </c>
      <c r="VM39" s="4">
        <v>32.81</v>
      </c>
      <c r="VN39" s="4">
        <v>31.526222222222199</v>
      </c>
      <c r="VO39" s="4">
        <v>13.7568888888889</v>
      </c>
      <c r="VP39" s="4">
        <v>40.327555555555499</v>
      </c>
      <c r="VQ39" s="4">
        <v>41.913333333333298</v>
      </c>
      <c r="VR39" s="4">
        <v>34.42</v>
      </c>
      <c r="VS39" s="4">
        <v>34.468444444444501</v>
      </c>
      <c r="VT39" s="4">
        <v>0.16223520955555601</v>
      </c>
      <c r="VU39" s="4">
        <v>0.187775645777778</v>
      </c>
      <c r="VV39" s="4">
        <v>61.5266666666666</v>
      </c>
      <c r="VW39" s="4">
        <v>52.417111111111097</v>
      </c>
      <c r="VX39" s="4">
        <v>68.099999999999994</v>
      </c>
      <c r="VY39" s="4">
        <f t="shared" si="76"/>
        <v>6.5733333333333945</v>
      </c>
      <c r="VZ39" s="4">
        <f t="shared" si="77"/>
        <v>15.682888888888897</v>
      </c>
      <c r="WA39" s="4">
        <f t="shared" si="78"/>
        <v>11.128111111111146</v>
      </c>
      <c r="WB39" s="4">
        <v>1941.94202222222</v>
      </c>
      <c r="WC39" s="4">
        <v>1735.1727111111099</v>
      </c>
      <c r="WD39" s="4">
        <v>0.26073174825777801</v>
      </c>
      <c r="WE39" s="4">
        <v>0.21397486000666699</v>
      </c>
      <c r="WF39" s="4">
        <v>0.19160357078444401</v>
      </c>
      <c r="WG39" s="4">
        <v>0.16169974922666699</v>
      </c>
      <c r="WH39" s="4">
        <v>0.20523616710000001</v>
      </c>
      <c r="WI39" s="4">
        <v>0.132749061977778</v>
      </c>
      <c r="WJ39" s="4">
        <f t="shared" si="79"/>
        <v>0.168992614538889</v>
      </c>
      <c r="WK39" s="4">
        <v>0.134403135242222</v>
      </c>
      <c r="WL39" s="4">
        <v>7.8896106828888896E-2</v>
      </c>
      <c r="WM39" s="4">
        <v>7.2934853106666697E-2</v>
      </c>
      <c r="WN39" s="4">
        <v>5.44700427555556E-2</v>
      </c>
      <c r="WO39" s="4">
        <v>0.38642815923555601</v>
      </c>
      <c r="WP39" s="4">
        <v>0.36402253028666698</v>
      </c>
      <c r="WQ39" s="4">
        <v>0.380160974215556</v>
      </c>
      <c r="WR39" s="4">
        <v>0.31459466652444401</v>
      </c>
      <c r="WS39" s="4">
        <v>0.13974015544888899</v>
      </c>
      <c r="WT39" s="4">
        <v>0.16276004630444399</v>
      </c>
      <c r="WU39" s="4">
        <v>0.70998479297333394</v>
      </c>
      <c r="WV39" s="4">
        <v>0.55583494527999999</v>
      </c>
      <c r="WW39" s="4">
        <v>0.35295996292666698</v>
      </c>
      <c r="WX39" s="4">
        <v>0.29845502056888901</v>
      </c>
      <c r="WY39" s="4">
        <v>0.39561739039999999</v>
      </c>
      <c r="WZ39" s="4">
        <v>0.31324143695111101</v>
      </c>
      <c r="XA39" s="4">
        <v>0.32406180044222199</v>
      </c>
      <c r="XB39" s="4">
        <v>0.237876651744444</v>
      </c>
      <c r="XC39" s="4">
        <v>0.27595028467999999</v>
      </c>
      <c r="XD39" s="4">
        <v>0.21054436239333299</v>
      </c>
      <c r="XE39" s="4">
        <v>-0.23630591971111101</v>
      </c>
      <c r="XF39" s="4">
        <v>-0.144254427466667</v>
      </c>
      <c r="XG39" s="4">
        <v>0.39561739039999999</v>
      </c>
      <c r="XH39" s="4">
        <v>0.31324143695111101</v>
      </c>
      <c r="XI39" s="4">
        <v>0.237347512237778</v>
      </c>
      <c r="XJ39" s="4">
        <v>0.199805673175556</v>
      </c>
      <c r="XK39" s="4">
        <v>0.15162719759777801</v>
      </c>
      <c r="XL39" s="4">
        <v>0.117773340115556</v>
      </c>
      <c r="XM39" s="4">
        <v>8.9262941448888897E-2</v>
      </c>
      <c r="XN39" s="4">
        <v>8.4539534540000003E-2</v>
      </c>
      <c r="XO39" s="4">
        <v>0.37772471506666699</v>
      </c>
      <c r="XP39" s="4">
        <v>0.42471017718666698</v>
      </c>
      <c r="XQ39" s="4">
        <v>0.42999669352222197</v>
      </c>
      <c r="XR39" s="4">
        <v>0.47244621211333299</v>
      </c>
      <c r="XS39" s="4">
        <v>-0.26177608677777803</v>
      </c>
      <c r="XT39" s="4">
        <v>-0.20850827993333301</v>
      </c>
      <c r="XU39" s="4">
        <v>0.42999669352222197</v>
      </c>
      <c r="XV39" s="4">
        <v>0.47244621211333299</v>
      </c>
      <c r="XW39" s="4">
        <v>0.18310589902381</v>
      </c>
      <c r="XX39" s="4">
        <v>0.23881379250000001</v>
      </c>
      <c r="XY39" s="4">
        <v>0.16244224421428599</v>
      </c>
      <c r="XZ39" s="4">
        <v>0.208660595714286</v>
      </c>
      <c r="YA39" s="4">
        <v>0.44486273985714297</v>
      </c>
      <c r="YB39" s="4">
        <v>0.35181029109523798</v>
      </c>
      <c r="YC39" s="4">
        <v>0.20819000233333301</v>
      </c>
      <c r="YD39" s="4">
        <v>0.44774208247619002</v>
      </c>
      <c r="YE39" s="4">
        <v>0.347484875071429</v>
      </c>
      <c r="YF39" s="4">
        <v>0.16726664766666699</v>
      </c>
      <c r="YG39" s="4">
        <v>0.21825475485714299</v>
      </c>
      <c r="YH39" s="4">
        <v>0.16489729230952399</v>
      </c>
      <c r="YI39" s="4">
        <v>0.13121428571428601</v>
      </c>
      <c r="YJ39" s="4">
        <v>0.17097619047619</v>
      </c>
      <c r="YK39" s="4">
        <v>7.9785714285714293E-2</v>
      </c>
      <c r="YL39" s="4">
        <v>0.136547619047619</v>
      </c>
      <c r="YM39" s="4">
        <v>0.178380952380952</v>
      </c>
      <c r="YN39" s="4">
        <v>7.7595238095238106E-2</v>
      </c>
      <c r="YO39" s="4">
        <v>0.131619047619048</v>
      </c>
      <c r="YP39" s="4">
        <v>0.17009523809523799</v>
      </c>
      <c r="YQ39" s="4">
        <v>8.0880952380952401E-2</v>
      </c>
      <c r="YR39" s="4">
        <v>0.13730952380952399</v>
      </c>
      <c r="YS39" s="4">
        <v>0.17747619047619001</v>
      </c>
      <c r="YT39" s="4">
        <v>7.6166666666666702E-2</v>
      </c>
      <c r="YU39" s="4">
        <v>32.729285714285702</v>
      </c>
      <c r="YV39" s="4">
        <v>31.373809523809499</v>
      </c>
      <c r="YW39" s="4">
        <v>13.824999999999999</v>
      </c>
      <c r="YX39" s="4">
        <v>34.937380952380899</v>
      </c>
      <c r="YY39" s="4">
        <v>35.763571428571403</v>
      </c>
      <c r="YZ39" s="4">
        <v>33.989047619047597</v>
      </c>
      <c r="ZA39" s="4">
        <v>33.993809523809503</v>
      </c>
      <c r="ZB39" s="4">
        <v>2.7555941571428599E-2</v>
      </c>
      <c r="ZC39" s="4">
        <v>4.5663212190476199E-2</v>
      </c>
      <c r="ZD39" s="4">
        <v>60.505238095238099</v>
      </c>
      <c r="ZE39" s="4">
        <v>57.210238095238097</v>
      </c>
      <c r="ZF39" s="4">
        <v>80.900000000000006</v>
      </c>
      <c r="ZG39" s="4">
        <f t="shared" si="80"/>
        <v>20.394761904761907</v>
      </c>
      <c r="ZH39" s="4">
        <f t="shared" si="81"/>
        <v>23.689761904761909</v>
      </c>
      <c r="ZI39" s="4">
        <v>1918.7635952380999</v>
      </c>
      <c r="ZJ39" s="4">
        <v>1843.9406428571399</v>
      </c>
      <c r="ZK39" s="4">
        <v>0.36412783059285703</v>
      </c>
      <c r="ZL39" s="4">
        <v>0.35836681082381</v>
      </c>
      <c r="ZM39" s="4">
        <v>0.25022514187381001</v>
      </c>
      <c r="ZN39" s="4">
        <v>0.25496299715476201</v>
      </c>
      <c r="ZO39" s="4">
        <v>0.34420443185238098</v>
      </c>
      <c r="ZP39" s="4">
        <v>0.29954701969761899</v>
      </c>
      <c r="ZQ39" s="4">
        <v>0.22874623546904799</v>
      </c>
      <c r="ZR39" s="4">
        <v>0.19209589295476201</v>
      </c>
      <c r="ZS39" s="4">
        <v>0.125664359169048</v>
      </c>
      <c r="ZT39" s="4">
        <v>0.114626945885714</v>
      </c>
      <c r="ZU39" s="4">
        <v>0.46084858012381003</v>
      </c>
      <c r="ZV39" s="4">
        <v>0.46232013364285701</v>
      </c>
      <c r="ZW39" s="4">
        <v>0.45517998642142898</v>
      </c>
      <c r="ZX39" s="4">
        <v>0.41395720161428601</v>
      </c>
      <c r="ZY39" s="4">
        <v>0.115914762335714</v>
      </c>
      <c r="ZZ39" s="4">
        <v>0.124364472471429</v>
      </c>
      <c r="AAA39" s="4">
        <v>1.15636020380952</v>
      </c>
      <c r="AAB39" s="4">
        <v>1.1407193396642901</v>
      </c>
      <c r="AAC39" s="4">
        <v>0.36736626574523801</v>
      </c>
      <c r="AAD39" s="4">
        <v>0.369687140442857</v>
      </c>
      <c r="AAE39" s="4">
        <v>0.437730516314286</v>
      </c>
      <c r="AAF39" s="4">
        <v>0.42875031485238102</v>
      </c>
      <c r="AAG39" s="4">
        <v>0.41886424317618998</v>
      </c>
      <c r="AAH39" s="4">
        <v>0.37429322830476203</v>
      </c>
      <c r="AAI39" s="4">
        <v>0.34609942393809501</v>
      </c>
      <c r="AAJ39" s="4">
        <v>0.308635021769048</v>
      </c>
      <c r="AAK39" s="4">
        <v>-0.37087373045238098</v>
      </c>
      <c r="AAL39" s="4">
        <v>-0.32092681111904803</v>
      </c>
      <c r="AAM39" s="4">
        <v>0.78727795982380999</v>
      </c>
      <c r="AAN39" s="4">
        <v>0.85220586057619097</v>
      </c>
      <c r="AAO39" s="4">
        <v>0.39516424284761897</v>
      </c>
      <c r="AAP39" s="4">
        <v>0.356840011111905</v>
      </c>
      <c r="AAQ39" s="4">
        <v>0.281561131619048</v>
      </c>
      <c r="AAR39" s="4">
        <v>0.24282126061666701</v>
      </c>
      <c r="AAS39" s="4">
        <v>0.12919860616666701</v>
      </c>
      <c r="AAT39" s="4">
        <v>0.127404852954762</v>
      </c>
      <c r="AAU39" s="4">
        <v>0.32808011900476203</v>
      </c>
      <c r="AAV39" s="4">
        <v>0.360003115664286</v>
      </c>
      <c r="AAW39" s="4">
        <v>0.40479961336666698</v>
      </c>
      <c r="AAX39" s="4">
        <v>0.433758587071429</v>
      </c>
      <c r="AAY39" s="4">
        <v>-0.43632716097619001</v>
      </c>
      <c r="AAZ39" s="4">
        <v>-0.384605279880952</v>
      </c>
      <c r="ABA39" s="4">
        <v>0.68442528883333298</v>
      </c>
      <c r="ABB39" s="4">
        <v>0.77121755941904802</v>
      </c>
      <c r="ABC39" s="4">
        <v>0.14832791051219499</v>
      </c>
      <c r="ABD39" s="4">
        <v>0.17172010226829301</v>
      </c>
      <c r="ABE39" s="4">
        <v>0.122438290073171</v>
      </c>
      <c r="ABF39" s="4">
        <v>0.16762486073170699</v>
      </c>
      <c r="ABG39" s="4">
        <v>0.42100951131707298</v>
      </c>
      <c r="ABH39" s="4">
        <v>0.31513458370731701</v>
      </c>
      <c r="ABI39" s="4">
        <v>0.16095853658536599</v>
      </c>
      <c r="ABJ39" s="4">
        <v>0.41784993302439</v>
      </c>
      <c r="ABK39" s="4">
        <v>0.29830581217073199</v>
      </c>
      <c r="ABL39" s="4">
        <v>0.13381350248780499</v>
      </c>
      <c r="ABM39" s="4">
        <v>0.15224943119512199</v>
      </c>
      <c r="ABN39" s="4">
        <v>0.13354873185365901</v>
      </c>
      <c r="ABO39" s="4">
        <v>0.104243902439024</v>
      </c>
      <c r="ABP39" s="4">
        <v>0.14668292682926801</v>
      </c>
      <c r="ABQ39" s="4">
        <v>5.5463414634146398E-2</v>
      </c>
      <c r="ABR39" s="4">
        <v>0.114390243902439</v>
      </c>
      <c r="ABS39" s="4">
        <v>0.160536585365854</v>
      </c>
      <c r="ABT39" s="4">
        <v>5.1414634146341502E-2</v>
      </c>
      <c r="ABU39" s="4">
        <v>0.105365853658537</v>
      </c>
      <c r="ABV39" s="4">
        <v>0.14799999999999999</v>
      </c>
      <c r="ABW39" s="4">
        <v>5.5121951219512202E-2</v>
      </c>
      <c r="ABX39" s="4">
        <v>0.115878048780488</v>
      </c>
      <c r="ABY39" s="4">
        <v>0.16197560975609801</v>
      </c>
      <c r="ABZ39" s="4">
        <v>4.9951219512195097E-2</v>
      </c>
      <c r="ACA39" s="4" t="s">
        <v>655</v>
      </c>
      <c r="ACB39" s="4" t="s">
        <v>655</v>
      </c>
      <c r="ACC39" s="4" t="s">
        <v>655</v>
      </c>
      <c r="ACD39" s="4" t="s">
        <v>655</v>
      </c>
      <c r="ACE39" s="4" t="s">
        <v>655</v>
      </c>
      <c r="ACF39" s="4" t="s">
        <v>655</v>
      </c>
      <c r="ACG39" s="4" t="s">
        <v>655</v>
      </c>
      <c r="ACH39" s="4" t="s">
        <v>655</v>
      </c>
      <c r="ACI39" s="4" t="s">
        <v>655</v>
      </c>
      <c r="ACJ39" s="4" t="s">
        <v>655</v>
      </c>
      <c r="ACK39" s="4" t="s">
        <v>655</v>
      </c>
      <c r="ACL39" s="4" t="s">
        <v>655</v>
      </c>
      <c r="ACM39" s="4" t="s">
        <v>655</v>
      </c>
      <c r="ACN39" s="4" t="s">
        <v>655</v>
      </c>
      <c r="ACO39" s="22">
        <v>-9999</v>
      </c>
      <c r="ACP39" s="4" t="s">
        <v>655</v>
      </c>
      <c r="ACQ39" s="4" t="s">
        <v>655</v>
      </c>
      <c r="ACR39" s="4">
        <v>0.44245006607073201</v>
      </c>
      <c r="ACS39" s="4">
        <v>0.42692488345365898</v>
      </c>
      <c r="ACT39" s="4">
        <v>0.29828765872926799</v>
      </c>
      <c r="ACU39" s="4">
        <v>0.30427591614634197</v>
      </c>
      <c r="ACV39" s="4">
        <v>0.46528984713170701</v>
      </c>
      <c r="ACW39" s="4">
        <v>0.418016899368293</v>
      </c>
      <c r="ACX39" s="4">
        <v>0.32430278624878001</v>
      </c>
      <c r="ACY39" s="4">
        <v>0.29439133240487803</v>
      </c>
      <c r="ACZ39" s="4">
        <v>0.16646812249756099</v>
      </c>
      <c r="ADA39" s="4">
        <v>0.14161336259999999</v>
      </c>
      <c r="ADB39" s="4">
        <v>0.51449853783170696</v>
      </c>
      <c r="ADC39" s="4">
        <v>0.54626552371463399</v>
      </c>
      <c r="ADD39" s="4">
        <v>0.51375787013902496</v>
      </c>
      <c r="ADE39" s="4">
        <v>0.47567938410731703</v>
      </c>
      <c r="ADF39" s="4">
        <v>9.3125724943902394E-2</v>
      </c>
      <c r="ADG39" s="4">
        <v>0.15554203089024399</v>
      </c>
      <c r="ADH39" s="4">
        <v>1.60264866559512</v>
      </c>
      <c r="ADI39" s="4">
        <v>1.5209397776170701</v>
      </c>
      <c r="ADJ39" s="4">
        <v>0.35973222596585402</v>
      </c>
      <c r="ADK39" s="4">
        <v>0.33268947693658502</v>
      </c>
      <c r="ADL39" s="4">
        <v>0.450621023829268</v>
      </c>
      <c r="ADM39" s="4">
        <v>0.40819744556341397</v>
      </c>
      <c r="ADN39" s="4">
        <v>0.46577269930731702</v>
      </c>
      <c r="ADO39" s="4">
        <v>0.40119875199999999</v>
      </c>
      <c r="ADP39" s="4">
        <v>0.37735751417804902</v>
      </c>
      <c r="ADQ39" s="4">
        <v>0.32440569725609703</v>
      </c>
      <c r="ADR39" s="4">
        <v>-0.48795258975609801</v>
      </c>
      <c r="ADS39" s="4">
        <v>-0.45247008953658502</v>
      </c>
      <c r="ADT39" s="4">
        <v>0.83165140593902398</v>
      </c>
      <c r="ADU39" s="4">
        <v>0.78463819448536598</v>
      </c>
      <c r="ADV39" s="4">
        <v>0.51941576122682898</v>
      </c>
      <c r="ADW39" s="4">
        <v>0.45047865542195098</v>
      </c>
      <c r="ADX39" s="4">
        <v>0.389192670934146</v>
      </c>
      <c r="ADY39" s="4">
        <v>0.310088538358537</v>
      </c>
      <c r="ADZ39" s="4">
        <v>0.165607047704878</v>
      </c>
      <c r="AEA39" s="4">
        <v>0.166534296990244</v>
      </c>
      <c r="AEB39" s="4">
        <v>0.31955376089756099</v>
      </c>
      <c r="AEC39" s="4">
        <v>0.37218082620243897</v>
      </c>
      <c r="AED39" s="4">
        <v>0.41587119224878</v>
      </c>
      <c r="AEE39" s="4">
        <v>0.463305132580488</v>
      </c>
      <c r="AEF39" s="4">
        <v>-0.55704563792682904</v>
      </c>
      <c r="AEG39" s="4">
        <v>-0.46737004292682899</v>
      </c>
      <c r="AEH39" s="4">
        <v>0.71485776138048795</v>
      </c>
      <c r="AEI39" s="4">
        <v>0.86820815356341496</v>
      </c>
      <c r="AEJ39" s="4">
        <v>0.141209182435897</v>
      </c>
      <c r="AEK39" s="4">
        <v>0.158048926025641</v>
      </c>
      <c r="AEL39" s="4">
        <v>0.115215991666667</v>
      </c>
      <c r="AEM39" s="4">
        <v>0.153316534282051</v>
      </c>
      <c r="AEN39" s="4">
        <v>0.40424851889743602</v>
      </c>
      <c r="AEO39" s="4">
        <v>0.27844615184615401</v>
      </c>
      <c r="AEP39" s="4">
        <v>0.149303096461538</v>
      </c>
      <c r="AEQ39" s="4">
        <v>0.394304609076923</v>
      </c>
      <c r="AER39" s="4">
        <v>0.28220927689743602</v>
      </c>
      <c r="AES39" s="4">
        <v>0.12491085435897401</v>
      </c>
      <c r="AET39" s="4">
        <v>0.137496974384615</v>
      </c>
      <c r="AEU39" s="4">
        <v>0.123383869358974</v>
      </c>
      <c r="AEV39" s="4">
        <v>0.102948717948718</v>
      </c>
      <c r="AEW39" s="4">
        <v>0.14835897435897399</v>
      </c>
      <c r="AEX39" s="4">
        <v>4.9641025641025599E-2</v>
      </c>
      <c r="AEY39" s="4">
        <v>0.11248717948718</v>
      </c>
      <c r="AEZ39" s="4">
        <v>0.16061538461538499</v>
      </c>
      <c r="AFA39" s="4">
        <v>4.6461538461538499E-2</v>
      </c>
      <c r="AFB39" s="4">
        <v>0.10382051282051299</v>
      </c>
      <c r="AFC39" s="4">
        <v>0.14892307692307699</v>
      </c>
      <c r="AFD39" s="4">
        <v>4.9743589743589799E-2</v>
      </c>
      <c r="AFE39" s="4">
        <v>0.11325641025641001</v>
      </c>
      <c r="AFF39" s="4">
        <v>0.16015384615384601</v>
      </c>
      <c r="AFG39" s="4">
        <v>4.51538461538461E-2</v>
      </c>
      <c r="AFH39" s="4">
        <v>32.221025641025697</v>
      </c>
      <c r="AFI39" s="4">
        <v>33.844615384615402</v>
      </c>
      <c r="AFJ39" s="4">
        <v>16.366923076923101</v>
      </c>
      <c r="AFK39" s="4">
        <v>38.485128205128198</v>
      </c>
      <c r="AFL39" s="4">
        <v>39.677692307692297</v>
      </c>
      <c r="AFM39" s="4">
        <v>36.659999999999997</v>
      </c>
      <c r="AFN39" s="4">
        <v>36.7446153846154</v>
      </c>
      <c r="AFO39" s="4">
        <v>5.1798716205128201E-2</v>
      </c>
      <c r="AFP39" s="4">
        <v>7.5205411999999999E-2</v>
      </c>
      <c r="AFQ39" s="4">
        <v>71.782820512820507</v>
      </c>
      <c r="AFR39" s="4">
        <v>65.553076923076901</v>
      </c>
      <c r="AFS39" s="4">
        <v>101.2</v>
      </c>
      <c r="AFT39" s="4">
        <f t="shared" si="85"/>
        <v>29.417179487179496</v>
      </c>
      <c r="AFU39" s="4">
        <f t="shared" si="86"/>
        <v>35.646923076923102</v>
      </c>
      <c r="AFV39" s="4">
        <f t="shared" si="87"/>
        <v>32.532051282051299</v>
      </c>
      <c r="AFW39" s="4">
        <v>2174.8067435897401</v>
      </c>
      <c r="AFX39" s="4">
        <v>2033.34505128205</v>
      </c>
      <c r="AFY39" s="4">
        <v>0.44960568745384599</v>
      </c>
      <c r="AFZ39" s="4">
        <v>0.44483089481282101</v>
      </c>
      <c r="AGA39" s="4">
        <v>0.30747877686153802</v>
      </c>
      <c r="AGB39" s="4">
        <v>0.28786160392051302</v>
      </c>
      <c r="AGC39" s="4">
        <v>0.48261510228974402</v>
      </c>
      <c r="AGD39" s="4">
        <v>0.43385215122051302</v>
      </c>
      <c r="AGE39" s="4">
        <f t="shared" si="88"/>
        <v>0.45823362675512852</v>
      </c>
      <c r="AGF39" s="4">
        <v>0.34533158552820498</v>
      </c>
      <c r="AGG39" s="4">
        <v>0.27514634369743601</v>
      </c>
      <c r="AGH39" s="4">
        <v>0.165303184971795</v>
      </c>
      <c r="AGI39" s="4">
        <v>0.18097148950769201</v>
      </c>
      <c r="AGJ39" s="4">
        <v>0.52259492467692303</v>
      </c>
      <c r="AGK39" s="4">
        <v>0.55210550482820497</v>
      </c>
      <c r="AGL39" s="4">
        <v>0.51800292384102598</v>
      </c>
      <c r="AGM39" s="4">
        <v>0.477350917420513</v>
      </c>
      <c r="AGN39" s="4">
        <v>9.5171884905128207E-2</v>
      </c>
      <c r="AGO39" s="4">
        <v>0.141846684587179</v>
      </c>
      <c r="AGP39" s="4">
        <v>1.6471039128871801</v>
      </c>
      <c r="AGQ39" s="4">
        <v>1.6442270832769199</v>
      </c>
      <c r="AGR39" s="4">
        <v>0.34365011985128202</v>
      </c>
      <c r="AGS39" s="4">
        <v>0.41329486334615401</v>
      </c>
      <c r="AGT39" s="4">
        <v>0.43649715305641001</v>
      </c>
      <c r="AGU39" s="4">
        <v>0.49852879229230801</v>
      </c>
      <c r="AGV39" s="4">
        <v>0.45754659568461498</v>
      </c>
      <c r="AGW39" s="4">
        <v>0.48973126456410299</v>
      </c>
      <c r="AGX39" s="4">
        <v>0.36818612582051302</v>
      </c>
      <c r="AGY39" s="4">
        <v>0.40274214894359001</v>
      </c>
      <c r="AGZ39" s="4">
        <v>-0.51194674279487196</v>
      </c>
      <c r="AHA39" s="4">
        <v>-0.42900479702564098</v>
      </c>
      <c r="AHB39" s="4">
        <v>0.77963767561025599</v>
      </c>
      <c r="AHC39" s="4">
        <v>1.0912919692871801</v>
      </c>
      <c r="AHD39" s="4">
        <v>0.553783114876923</v>
      </c>
      <c r="AHE39" s="4">
        <v>0.49540911588974401</v>
      </c>
      <c r="AHF39" s="4">
        <v>0.42310033219999998</v>
      </c>
      <c r="AHG39" s="4">
        <v>0.35130186764871801</v>
      </c>
      <c r="AHH39" s="4">
        <v>0.172883371410256</v>
      </c>
      <c r="AHI39" s="4">
        <v>0.17771427523076899</v>
      </c>
      <c r="AHJ39" s="4">
        <v>0.31294656255384601</v>
      </c>
      <c r="AHK39" s="4">
        <v>0.36122213787179502</v>
      </c>
      <c r="AHL39" s="4">
        <v>0.414058108902564</v>
      </c>
      <c r="AHM39" s="4">
        <v>0.457942046292308</v>
      </c>
      <c r="AHN39" s="4">
        <v>-0.59165728100000003</v>
      </c>
      <c r="AHO39" s="4">
        <v>-0.51466233961538499</v>
      </c>
      <c r="AHP39" s="4">
        <v>0.70901211688717902</v>
      </c>
      <c r="AHQ39" s="4">
        <v>0.84901762456923102</v>
      </c>
      <c r="AHR39" s="4">
        <v>0.12129441622500001</v>
      </c>
      <c r="AHS39" s="4">
        <v>0.125513733525</v>
      </c>
      <c r="AHT39" s="4">
        <v>0.100304259625</v>
      </c>
      <c r="AHU39" s="4">
        <v>0.12352306925000001</v>
      </c>
      <c r="AHV39" s="4">
        <v>0.36429398152499998</v>
      </c>
      <c r="AHW39" s="4">
        <v>0.28722899392500001</v>
      </c>
      <c r="AHX39" s="4">
        <v>0.1254370102</v>
      </c>
      <c r="AHY39" s="4">
        <v>0.371076255375</v>
      </c>
      <c r="AHZ39" s="4">
        <v>0.25499508929999998</v>
      </c>
      <c r="AIA39" s="4">
        <v>0.11134060749999999</v>
      </c>
      <c r="AIB39" s="4">
        <v>0.11368338725</v>
      </c>
      <c r="AIC39" s="4">
        <v>0.10933912347499999</v>
      </c>
      <c r="AID39" s="4">
        <v>9.0225E-2</v>
      </c>
      <c r="AIE39" s="4">
        <v>0.132325</v>
      </c>
      <c r="AIF39" s="4">
        <v>3.7074999999999997E-2</v>
      </c>
      <c r="AIG39" s="4">
        <v>9.7074999999999995E-2</v>
      </c>
      <c r="AIH39" s="4">
        <v>0.14005000000000001</v>
      </c>
      <c r="AII39" s="4">
        <v>3.4500000000000003E-2</v>
      </c>
      <c r="AIJ39" s="4">
        <v>9.1075000000000003E-2</v>
      </c>
      <c r="AIK39" s="4">
        <v>0.13192499999999999</v>
      </c>
      <c r="AIL39" s="4">
        <v>3.7100000000000001E-2</v>
      </c>
      <c r="AIM39" s="4">
        <v>9.9199999999999997E-2</v>
      </c>
      <c r="AIN39" s="4">
        <v>0.14232500000000001</v>
      </c>
      <c r="AIO39" s="4">
        <v>3.3500000000000002E-2</v>
      </c>
      <c r="AIP39" s="4">
        <v>29.42</v>
      </c>
      <c r="AIQ39" s="4">
        <v>26.965250000000001</v>
      </c>
      <c r="AIR39" s="4">
        <v>13.606249999999999</v>
      </c>
      <c r="AIS39" s="4">
        <v>30.001249999999999</v>
      </c>
      <c r="AIT39" s="4">
        <v>30.105250000000002</v>
      </c>
      <c r="AIU39" s="4">
        <v>29.408999999999999</v>
      </c>
      <c r="AIV39" s="4">
        <v>29.463750000000001</v>
      </c>
      <c r="AIW39" s="4">
        <v>1.879488985E-2</v>
      </c>
      <c r="AIX39" s="4">
        <v>1.8371582425000001E-2</v>
      </c>
      <c r="AIY39" s="4">
        <v>75.634500000000003</v>
      </c>
      <c r="AIZ39" s="4">
        <v>72.070250000000001</v>
      </c>
      <c r="AJA39" s="4">
        <v>116</v>
      </c>
      <c r="AJB39" s="4">
        <f t="shared" si="89"/>
        <v>40.365499999999997</v>
      </c>
      <c r="AJC39" s="4">
        <f t="shared" si="90"/>
        <v>43.929749999999999</v>
      </c>
      <c r="AJD39" s="4">
        <f t="shared" si="91"/>
        <v>42.147624999999998</v>
      </c>
      <c r="AJE39" s="4">
        <v>2262.2091999999998</v>
      </c>
      <c r="AJF39" s="4">
        <v>2181.2928000000002</v>
      </c>
      <c r="AJG39" s="4">
        <v>0.49330427919999997</v>
      </c>
      <c r="AJH39" s="4">
        <v>0.489147990275</v>
      </c>
      <c r="AJI39" s="4">
        <v>0.33993351093750002</v>
      </c>
      <c r="AJJ39" s="4">
        <v>0.39660817277249999</v>
      </c>
      <c r="AJK39" s="4">
        <v>0.52981150854500003</v>
      </c>
      <c r="AJL39" s="4">
        <v>0.48413730308000003</v>
      </c>
      <c r="AJM39" s="4">
        <f t="shared" si="92"/>
        <v>0.50697440581250008</v>
      </c>
      <c r="AJN39" s="4">
        <v>0.38301441378500001</v>
      </c>
      <c r="AJO39" s="4">
        <v>0.39113678163749999</v>
      </c>
      <c r="AJP39" s="4">
        <v>0.18467579874250001</v>
      </c>
      <c r="AJQ39" s="4">
        <v>0.1157116409175</v>
      </c>
      <c r="AJR39" s="4">
        <v>0.54369737254499995</v>
      </c>
      <c r="AJS39" s="4">
        <v>0.56441312792749998</v>
      </c>
      <c r="AJT39" s="4">
        <v>0.53727389260750003</v>
      </c>
      <c r="AJU39" s="4">
        <v>0.49634903654500001</v>
      </c>
      <c r="AJV39" s="4">
        <v>6.8722519542499999E-2</v>
      </c>
      <c r="AJW39" s="4">
        <v>0.10360459264999999</v>
      </c>
      <c r="AJX39" s="4">
        <v>1.9608839936075</v>
      </c>
      <c r="AJY39" s="4">
        <v>1.958145330155</v>
      </c>
      <c r="AJZ39" s="4">
        <v>0.34840867342499998</v>
      </c>
      <c r="AKA39" s="4">
        <v>0.230517297605</v>
      </c>
      <c r="AKB39" s="4">
        <v>0.44941662052249998</v>
      </c>
      <c r="AKC39" s="4">
        <v>0.30065728609749998</v>
      </c>
      <c r="AKD39" s="4">
        <v>0.47084743005500002</v>
      </c>
      <c r="AKE39" s="4">
        <v>0.29755836718750001</v>
      </c>
      <c r="AKF39" s="4">
        <v>0.37378592326749999</v>
      </c>
      <c r="AKG39" s="4">
        <v>0.22716606081999999</v>
      </c>
      <c r="AKH39" s="4">
        <v>-0.55308405250000003</v>
      </c>
      <c r="AKI39" s="4">
        <v>-0.56068113022499999</v>
      </c>
      <c r="AKJ39" s="4">
        <v>0.82376742942250003</v>
      </c>
      <c r="AKK39" s="4">
        <v>0.50321765952499997</v>
      </c>
      <c r="AKL39" s="4">
        <v>0.60940726617749996</v>
      </c>
      <c r="AKM39" s="4">
        <v>0.55644471783250005</v>
      </c>
      <c r="AKN39" s="4">
        <v>0.48460247013000002</v>
      </c>
      <c r="AKO39" s="4">
        <v>0.41868186767249999</v>
      </c>
      <c r="AKP39" s="4">
        <v>0.17899082127249999</v>
      </c>
      <c r="AKQ39" s="4">
        <v>0.18379639909750001</v>
      </c>
      <c r="AKR39" s="4">
        <f t="shared" si="93"/>
        <v>0.181393610185</v>
      </c>
      <c r="AKS39" s="4">
        <v>0.29399164281000001</v>
      </c>
      <c r="AKT39" s="4">
        <v>0.33124841767500002</v>
      </c>
      <c r="AKU39" s="4">
        <v>0.4010480896775</v>
      </c>
      <c r="AKV39" s="4">
        <v>0.43488616098749999</v>
      </c>
      <c r="AKW39" s="4">
        <v>-0.65068605492499998</v>
      </c>
      <c r="AKX39" s="4">
        <v>-0.585186848225</v>
      </c>
      <c r="AKY39" s="4">
        <v>0.67264319583749999</v>
      </c>
      <c r="AKZ39" s="4">
        <v>0.77389568675749998</v>
      </c>
      <c r="ALA39" s="4">
        <v>8.8600695807692295E-2</v>
      </c>
      <c r="ALB39" s="4">
        <v>8.8639529576923101E-2</v>
      </c>
      <c r="ALC39" s="4">
        <v>7.5666795538461507E-2</v>
      </c>
      <c r="ALD39" s="4">
        <v>9.2983181692307695E-2</v>
      </c>
      <c r="ALE39" s="4">
        <v>0.29803693034615403</v>
      </c>
      <c r="ALF39" s="4">
        <v>0.18243541915384601</v>
      </c>
      <c r="ALG39" s="4">
        <v>9.5979143153846105E-2</v>
      </c>
      <c r="ALH39" s="4">
        <v>0.28420734465384601</v>
      </c>
      <c r="ALI39" s="4">
        <v>0.19513791588461499</v>
      </c>
      <c r="ALJ39" s="4">
        <v>7.7558257384615401E-2</v>
      </c>
      <c r="ALK39" s="4">
        <v>8.2313109423076902E-2</v>
      </c>
      <c r="ALL39" s="4">
        <v>8.0831016346153903E-2</v>
      </c>
      <c r="ALM39" s="4">
        <v>6.8230769230769206E-2</v>
      </c>
      <c r="ALN39" s="4">
        <v>0.102846153846154</v>
      </c>
      <c r="ALO39" s="4">
        <v>2.5076923076923101E-2</v>
      </c>
      <c r="ALP39" s="4">
        <v>7.2807692307692295E-2</v>
      </c>
      <c r="ALQ39" s="4">
        <v>0.107153846153846</v>
      </c>
      <c r="ALR39" s="4">
        <v>2.48461538461539E-2</v>
      </c>
      <c r="ALS39" s="4">
        <v>35.4</v>
      </c>
      <c r="ALT39" s="4">
        <v>36.2011538461539</v>
      </c>
      <c r="ALU39" s="4">
        <v>15.000769230769199</v>
      </c>
      <c r="ALV39" s="4">
        <v>34.990769230769203</v>
      </c>
      <c r="ALW39" s="4">
        <v>35.736538461538501</v>
      </c>
      <c r="ALX39" s="4">
        <v>36.36</v>
      </c>
      <c r="ALY39" s="4">
        <v>36.624615384615403</v>
      </c>
      <c r="ALZ39" s="4">
        <v>-3.3588349884615398E-2</v>
      </c>
      <c r="AMA39" s="4">
        <v>-1.88063506923077E-2</v>
      </c>
      <c r="AMB39" s="4">
        <v>91.883461538461503</v>
      </c>
      <c r="AMC39" s="4">
        <v>90.316923076923104</v>
      </c>
      <c r="AMD39" s="4">
        <v>140</v>
      </c>
      <c r="AME39" s="4">
        <f t="shared" si="94"/>
        <v>48.116538461538497</v>
      </c>
      <c r="AMF39" s="4">
        <f t="shared" si="95"/>
        <v>49.683076923076896</v>
      </c>
      <c r="AMG39" s="4">
        <f t="shared" si="96"/>
        <v>48.899807692307697</v>
      </c>
      <c r="AMH39" s="4">
        <v>2631.3410384615399</v>
      </c>
      <c r="AMI39" s="4">
        <v>2595.7439230769201</v>
      </c>
      <c r="AMJ39" s="4">
        <v>0.49360382563461502</v>
      </c>
      <c r="AMK39" s="4">
        <v>0.516315517853846</v>
      </c>
      <c r="AML39" s="4">
        <v>0.340275208730769</v>
      </c>
      <c r="AMM39" s="4">
        <v>0.321965642669231</v>
      </c>
      <c r="AMN39" s="4">
        <v>0.54975141178846099</v>
      </c>
      <c r="AMO39" s="4">
        <v>0.53437233659230798</v>
      </c>
      <c r="AMP39" s="4">
        <f t="shared" si="97"/>
        <v>0.54206187419038443</v>
      </c>
      <c r="AMQ39" s="4">
        <v>0.406608412969231</v>
      </c>
      <c r="AMR39" s="4">
        <v>0.344352983396154</v>
      </c>
      <c r="AMS39" s="4">
        <v>0.18481292963076901</v>
      </c>
      <c r="AMT39" s="4">
        <v>0.2343459776</v>
      </c>
      <c r="AMU39" s="4">
        <v>0.55561127532307697</v>
      </c>
      <c r="AMV39" s="4">
        <v>0.58762096248461504</v>
      </c>
      <c r="AMW39" s="4">
        <v>0.57001966915000002</v>
      </c>
      <c r="AMX39" s="4">
        <v>0.53355015728076904</v>
      </c>
      <c r="AMY39" s="4">
        <v>8.5815396523076903E-2</v>
      </c>
      <c r="AMZ39" s="4">
        <v>0.10295968468846201</v>
      </c>
      <c r="ANA39" s="4">
        <v>1.9657462242230801</v>
      </c>
      <c r="ANB39" s="4">
        <v>2.2118916556192301</v>
      </c>
      <c r="ANC39" s="4">
        <v>0.33571493278846098</v>
      </c>
      <c r="AND39" s="4">
        <v>0.42751597309230799</v>
      </c>
      <c r="ANE39" s="4">
        <v>0.43828898375384601</v>
      </c>
      <c r="ANF39" s="4">
        <v>0.52679423967307704</v>
      </c>
      <c r="ANG39" s="4">
        <v>0.46979465482692301</v>
      </c>
      <c r="ANH39" s="4">
        <v>0.53892370859615402</v>
      </c>
      <c r="ANI39" s="4">
        <v>0.37295461955384601</v>
      </c>
      <c r="ANJ39" s="4">
        <v>0.44268671224615402</v>
      </c>
      <c r="ANK39" s="4">
        <v>-0.57737217115384598</v>
      </c>
      <c r="ANL39" s="4">
        <v>-0.51032840546153801</v>
      </c>
      <c r="ANM39" s="4">
        <v>0.79282520460384598</v>
      </c>
      <c r="ANN39" s="4">
        <v>1.29321135077308</v>
      </c>
      <c r="ANO39" s="4">
        <v>0.62211330858076896</v>
      </c>
      <c r="ANP39" s="4">
        <v>0.60480337811153795</v>
      </c>
      <c r="ANQ39" s="22">
        <v>-9999</v>
      </c>
      <c r="ANR39" s="4">
        <v>0.491081987253846</v>
      </c>
      <c r="ANS39" s="4">
        <v>0.46194309272307699</v>
      </c>
      <c r="ANT39" s="4">
        <v>0.19028121560769201</v>
      </c>
      <c r="ANU39" s="4">
        <v>0.20101542140769199</v>
      </c>
      <c r="ANV39" s="4">
        <v>0.30650057495912397</v>
      </c>
      <c r="ANW39" s="4">
        <v>0.33311962773264697</v>
      </c>
      <c r="ANX39" s="4">
        <v>0.41696260828846199</v>
      </c>
      <c r="ANY39" s="4">
        <v>0.44441120246923099</v>
      </c>
      <c r="ANZ39" s="4">
        <v>-0.656711089115385</v>
      </c>
      <c r="AOA39" s="4">
        <v>-0.62904131980769196</v>
      </c>
      <c r="AOB39" s="4">
        <v>0.71974232233846203</v>
      </c>
      <c r="AOC39" s="4">
        <v>0.80376816283076902</v>
      </c>
      <c r="AOD39" s="4">
        <v>8.7965281249999999E-2</v>
      </c>
      <c r="AOE39" s="4">
        <v>8.9653794395833306E-2</v>
      </c>
      <c r="AOF39" s="4">
        <v>7.3710696500000006E-2</v>
      </c>
      <c r="AOG39" s="4">
        <v>9.7434361583333295E-2</v>
      </c>
      <c r="AOH39" s="4">
        <v>0.28932091343749999</v>
      </c>
      <c r="AOI39" s="4">
        <v>0.22615115112500001</v>
      </c>
      <c r="AOJ39" s="4">
        <v>9.6265015041666693E-2</v>
      </c>
      <c r="AOK39" s="4">
        <v>0.28734994047916701</v>
      </c>
      <c r="AOL39" s="4">
        <v>0.194567599875</v>
      </c>
      <c r="AOM39" s="4">
        <v>8.3471704937500002E-2</v>
      </c>
      <c r="AON39" s="4">
        <v>8.5932794687499994E-2</v>
      </c>
      <c r="AOO39" s="4">
        <v>8.2955300833333398E-2</v>
      </c>
      <c r="AOP39" s="4">
        <v>7.0624999999999993E-2</v>
      </c>
      <c r="AOQ39" s="4">
        <v>0.1048125</v>
      </c>
      <c r="AOR39" s="4">
        <v>2.38333333333333E-2</v>
      </c>
      <c r="AOS39" s="4">
        <v>7.4624999999999997E-2</v>
      </c>
      <c r="AOT39" s="4">
        <v>0.109125</v>
      </c>
      <c r="AOU39" s="4">
        <v>2.3916666666666701E-2</v>
      </c>
      <c r="AOV39" s="4">
        <v>35.970833333333303</v>
      </c>
      <c r="AOW39" s="4">
        <v>36.663541666666703</v>
      </c>
      <c r="AOX39" s="4">
        <v>16.058541666666699</v>
      </c>
      <c r="AOY39" s="4">
        <v>30.8847916666667</v>
      </c>
      <c r="AOZ39" s="4">
        <v>30.416354166666601</v>
      </c>
      <c r="APA39" s="4">
        <v>36.982500000000002</v>
      </c>
      <c r="APB39" s="4">
        <v>37.155000000000001</v>
      </c>
      <c r="APC39" s="4">
        <v>-0.15422780312500001</v>
      </c>
      <c r="APD39" s="4">
        <v>-0.155028615625</v>
      </c>
      <c r="APE39" s="4">
        <v>76.037916666666703</v>
      </c>
      <c r="APF39" s="4">
        <v>75.457395833333294</v>
      </c>
      <c r="APG39" s="4">
        <v>140</v>
      </c>
      <c r="APH39" s="4">
        <f t="shared" si="98"/>
        <v>63.962083333333297</v>
      </c>
      <c r="API39" s="4">
        <f t="shared" si="99"/>
        <v>64.542604166666706</v>
      </c>
      <c r="APJ39" s="4">
        <f t="shared" si="100"/>
        <v>64.252343749999994</v>
      </c>
      <c r="APK39" s="4">
        <v>2271.32666666667</v>
      </c>
      <c r="APL39" s="4">
        <v>2258.11177083333</v>
      </c>
      <c r="APM39" s="4">
        <v>0.49645988749999997</v>
      </c>
      <c r="APN39" s="4">
        <v>0.490667237879167</v>
      </c>
      <c r="APO39" s="4">
        <v>0.33734655936875002</v>
      </c>
      <c r="APP39" s="4">
        <v>0.39545237828541702</v>
      </c>
      <c r="APQ39" s="4">
        <v>0.53833790500625001</v>
      </c>
      <c r="APR39" s="4">
        <v>0.52194515339166703</v>
      </c>
      <c r="APS39" s="4">
        <f t="shared" si="101"/>
        <v>0.53014152919895852</v>
      </c>
      <c r="APT39" s="4">
        <v>0.38703241426458301</v>
      </c>
      <c r="APU39" s="4">
        <v>0.43034204708958301</v>
      </c>
      <c r="APV39" s="4">
        <v>0.1916011312125</v>
      </c>
      <c r="APW39" s="4">
        <v>0.11922622865625</v>
      </c>
      <c r="APX39" s="4">
        <v>0.55072145173958298</v>
      </c>
      <c r="APY39" s="4">
        <v>0.58916385418958395</v>
      </c>
      <c r="APZ39" s="4">
        <v>0.54836243976041699</v>
      </c>
      <c r="AQA39" s="4">
        <v>0.52864153171041695</v>
      </c>
      <c r="AQB39" s="4">
        <v>7.5029405395833304E-2</v>
      </c>
      <c r="AQC39" s="4">
        <v>0.13882400348125001</v>
      </c>
      <c r="AQD39" s="4">
        <v>1.98979780079792</v>
      </c>
      <c r="AQE39" s="4">
        <v>1.97778986841042</v>
      </c>
      <c r="AQF39" s="4">
        <v>0.3554822103875</v>
      </c>
      <c r="AQG39" s="4">
        <v>0.21978374002083301</v>
      </c>
      <c r="AQH39" s="4">
        <v>0.458080942720833</v>
      </c>
      <c r="AQI39" s="4">
        <v>0.29229365304166599</v>
      </c>
      <c r="AQJ39" s="4">
        <v>0.48293086669583302</v>
      </c>
      <c r="AQK39" s="4">
        <v>0.30301837203333298</v>
      </c>
      <c r="AQL39" s="4">
        <v>0.3850503696375</v>
      </c>
      <c r="AQM39" s="4">
        <v>0.23215337060624999</v>
      </c>
      <c r="AQN39" s="4">
        <v>-0.55721107410416704</v>
      </c>
      <c r="AQO39" s="4">
        <v>-0.59973366487500002</v>
      </c>
      <c r="AQP39" s="4">
        <v>0.85946556147083397</v>
      </c>
      <c r="AQQ39" s="4">
        <v>0.49113183335624999</v>
      </c>
      <c r="AQR39" s="4">
        <v>0.63890443670208297</v>
      </c>
      <c r="AQS39" s="4">
        <v>0.62569251993749997</v>
      </c>
      <c r="AQT39" s="4">
        <v>0.51419974666041601</v>
      </c>
      <c r="AQU39" s="4">
        <v>0.49456095298333302</v>
      </c>
      <c r="AQV39" s="4">
        <v>0.18714927886041699</v>
      </c>
      <c r="AQW39" s="4">
        <v>0.193217951377083</v>
      </c>
      <c r="AQX39" s="4">
        <v>0.29283370189878799</v>
      </c>
      <c r="AQY39" s="4">
        <v>0.30931634959249699</v>
      </c>
      <c r="AQZ39" s="4">
        <v>0.40378661672916699</v>
      </c>
      <c r="ARA39" s="4">
        <v>0.420554632204167</v>
      </c>
      <c r="ARB39" s="4">
        <v>-0.67788543027083303</v>
      </c>
      <c r="ARC39" s="4">
        <v>-0.65863381902083296</v>
      </c>
      <c r="ARD39" s="4">
        <v>0.681961465075</v>
      </c>
      <c r="ARE39" s="4">
        <v>0.73196454783541598</v>
      </c>
      <c r="ARF39" s="4">
        <v>9.0802000630434795E-2</v>
      </c>
      <c r="ARG39" s="4">
        <v>6.0430713499999997E-2</v>
      </c>
      <c r="ARH39" s="4">
        <v>7.1011491630434798E-2</v>
      </c>
      <c r="ARI39" s="4">
        <v>9.1167391304347797E-2</v>
      </c>
      <c r="ARJ39" s="4">
        <v>0.286004077847826</v>
      </c>
      <c r="ARK39" s="4">
        <v>0.22161695445652199</v>
      </c>
      <c r="ARL39" s="4">
        <v>9.0402255260869605E-2</v>
      </c>
      <c r="ARM39" s="4">
        <v>0.278897804869565</v>
      </c>
      <c r="ARN39" s="4">
        <v>0.18365215597826101</v>
      </c>
      <c r="ARO39" s="4">
        <v>7.6317336934782598E-2</v>
      </c>
      <c r="ARP39" s="4">
        <v>7.64764764347826E-2</v>
      </c>
      <c r="ARQ39" s="4">
        <v>8.0511282478260907E-2</v>
      </c>
      <c r="ARR39" s="4">
        <v>6.8413043478260896E-2</v>
      </c>
      <c r="ARS39" s="4">
        <v>0.100239130434783</v>
      </c>
      <c r="ART39" s="4">
        <v>2.1043478260869601E-2</v>
      </c>
      <c r="ARU39" s="4">
        <v>7.1173913043478199E-2</v>
      </c>
      <c r="ARV39" s="4">
        <v>0.10280434782608699</v>
      </c>
      <c r="ARW39" s="4">
        <v>2.1413043478260899E-2</v>
      </c>
      <c r="ARX39" s="4">
        <v>35.159999999999997</v>
      </c>
      <c r="ARY39" s="4">
        <v>32.733043478260903</v>
      </c>
      <c r="ARZ39" s="4">
        <v>43.328260869565199</v>
      </c>
      <c r="ASA39" s="4">
        <v>32.884130434782598</v>
      </c>
      <c r="ASB39" s="4">
        <v>32.7336956521739</v>
      </c>
      <c r="ASC39" s="4">
        <v>34.659999999999997</v>
      </c>
      <c r="ASD39" s="4">
        <v>34.727826086956497</v>
      </c>
      <c r="ASE39" s="4">
        <v>-4.3915607173913102E-2</v>
      </c>
      <c r="ASF39" s="4">
        <v>-4.5108084999999999E-2</v>
      </c>
      <c r="ASG39" s="4">
        <v>88.910434782608704</v>
      </c>
      <c r="ASH39" s="4">
        <v>87.938260869565198</v>
      </c>
      <c r="ASI39" s="4">
        <v>148</v>
      </c>
      <c r="ASJ39" s="4">
        <f t="shared" si="102"/>
        <v>59.089565217391296</v>
      </c>
      <c r="ASK39" s="4">
        <f t="shared" si="103"/>
        <v>60.061739130434802</v>
      </c>
      <c r="ASL39" s="4">
        <v>2563.5873913043501</v>
      </c>
      <c r="ASM39" s="4">
        <v>2541.6252173912999</v>
      </c>
      <c r="ASN39" s="4">
        <v>0.50892302916521703</v>
      </c>
      <c r="ASO39" s="4">
        <v>0.51080383493043502</v>
      </c>
      <c r="ASP39" s="4">
        <v>0.33981260430434801</v>
      </c>
      <c r="ASQ39" s="4">
        <v>0.41542458756086997</v>
      </c>
      <c r="ASR39" s="4">
        <v>0.56857097990434802</v>
      </c>
      <c r="ASS39" s="4">
        <v>0.64646629559782598</v>
      </c>
      <c r="AST39" s="4">
        <v>0.412082151354348</v>
      </c>
      <c r="ASU39" s="4">
        <v>0.57043292786956501</v>
      </c>
      <c r="ASV39" s="4">
        <v>0.20491797994347799</v>
      </c>
      <c r="ASW39" s="4">
        <v>0.122579034013044</v>
      </c>
      <c r="ASX39" s="4">
        <v>0.55056316976521802</v>
      </c>
      <c r="ASY39" s="4">
        <v>0.59718982646521701</v>
      </c>
      <c r="ASZ39" s="4">
        <v>0.56893432846956504</v>
      </c>
      <c r="ATA39" s="4">
        <v>0.51238952316521702</v>
      </c>
      <c r="ATB39" s="4">
        <v>5.8355019045652198E-2</v>
      </c>
      <c r="ATC39" s="4">
        <v>0.12474551411087</v>
      </c>
      <c r="ATD39" s="4">
        <v>2.08838804942609</v>
      </c>
      <c r="ATE39" s="4">
        <v>2.1405992647673902</v>
      </c>
      <c r="ATF39" s="4">
        <v>0.36041704625217402</v>
      </c>
      <c r="ATG39" s="4">
        <v>0.184863708482609</v>
      </c>
      <c r="ATH39" s="4">
        <v>0.46846479504130401</v>
      </c>
      <c r="ATI39" s="4">
        <v>0.26627973678260902</v>
      </c>
      <c r="ATJ39" s="4">
        <v>0.50300550899130403</v>
      </c>
      <c r="ATK39" s="4">
        <v>0.30615841150217399</v>
      </c>
      <c r="ATL39" s="4">
        <v>0.40199278159347801</v>
      </c>
      <c r="ATM39" s="4">
        <v>0.23066501099782599</v>
      </c>
      <c r="ATN39" s="4">
        <v>-0.58270152778260897</v>
      </c>
      <c r="ATO39" s="4">
        <v>-0.725510961391304</v>
      </c>
      <c r="ATP39" s="4">
        <v>0.891738831860869</v>
      </c>
      <c r="ATQ39" s="4">
        <v>0.404550668058695</v>
      </c>
      <c r="ATR39" s="4">
        <v>0.65312083377608698</v>
      </c>
      <c r="ATS39" s="4">
        <v>0.64928715686521798</v>
      </c>
      <c r="ATT39" s="4">
        <v>0.53712329218695698</v>
      </c>
      <c r="ATU39" s="4">
        <v>0.52785740319347796</v>
      </c>
      <c r="ATV39" s="4">
        <v>0.18078098714782601</v>
      </c>
      <c r="ATW39" s="4">
        <v>0.18751178374130401</v>
      </c>
      <c r="ATX39" s="4">
        <v>0.27641362485646598</v>
      </c>
      <c r="ATY39" s="4">
        <v>0.28930021207814199</v>
      </c>
      <c r="ATZ39" s="4">
        <v>0.386613475784783</v>
      </c>
      <c r="AUA39" s="4">
        <v>0.40093832727826101</v>
      </c>
      <c r="AUB39" s="4">
        <v>-0.69734089899999996</v>
      </c>
      <c r="AUC39" s="4">
        <v>-0.68824862967391298</v>
      </c>
      <c r="AUD39" s="4">
        <v>0.63474193543695601</v>
      </c>
      <c r="AUE39" s="4">
        <v>0.67487563655217397</v>
      </c>
      <c r="AUF39" s="4">
        <v>8.7747474759999999E-2</v>
      </c>
      <c r="AUG39" s="4">
        <v>6.20093174E-2</v>
      </c>
      <c r="AUH39" s="4">
        <v>5.8285945999999901E-2</v>
      </c>
      <c r="AUI39" s="4">
        <v>9.0633901639999903E-2</v>
      </c>
      <c r="AUJ39" s="4">
        <v>0.27348156820000002</v>
      </c>
      <c r="AUK39" s="4">
        <v>0.21648876406000001</v>
      </c>
      <c r="AUL39" s="4">
        <v>8.8821752320000003E-2</v>
      </c>
      <c r="AUM39" s="4">
        <v>0.28518929632000001</v>
      </c>
      <c r="AUN39" s="4">
        <v>5.9132585000000099E-2</v>
      </c>
      <c r="AUO39" s="4">
        <v>7.6676090419999995E-2</v>
      </c>
      <c r="AUP39" s="4">
        <v>7.7367679620000004E-2</v>
      </c>
      <c r="AUQ39" s="4">
        <v>5.77581E-2</v>
      </c>
      <c r="AUR39" s="4">
        <v>6.7360000000000003E-2</v>
      </c>
      <c r="AUS39" s="4">
        <v>9.9440000000000001E-2</v>
      </c>
      <c r="AUT39" s="4">
        <v>2.0140000000000002E-2</v>
      </c>
      <c r="AUU39" s="4">
        <v>7.0239999999999997E-2</v>
      </c>
      <c r="AUV39" s="4">
        <v>0.10104</v>
      </c>
      <c r="AUW39" s="4">
        <v>2.086E-2</v>
      </c>
      <c r="AUX39" s="4">
        <v>35.356200000000001</v>
      </c>
      <c r="AUY39" s="4">
        <v>34.208300000000001</v>
      </c>
      <c r="AUZ39" s="4">
        <v>42.59</v>
      </c>
      <c r="AVA39" s="4">
        <v>43.323</v>
      </c>
      <c r="AVB39" s="4">
        <v>43.765700000000002</v>
      </c>
      <c r="AVC39" s="4">
        <v>36.165199999999999</v>
      </c>
      <c r="AVD39" s="4">
        <v>36.452000000000098</v>
      </c>
      <c r="AVE39" s="4">
        <v>0.20845420969</v>
      </c>
      <c r="AVF39" s="4">
        <v>0.19572890750999999</v>
      </c>
      <c r="AVG39" s="4">
        <v>30.999600000000001</v>
      </c>
      <c r="AVH39" s="4">
        <v>31.197700000000001</v>
      </c>
      <c r="AVI39" s="4">
        <v>151</v>
      </c>
      <c r="AVJ39" s="4">
        <f t="shared" si="104"/>
        <v>120.0004</v>
      </c>
      <c r="AVK39" s="4">
        <f t="shared" si="105"/>
        <v>119.8023</v>
      </c>
      <c r="AVL39" s="4">
        <v>1249.0533700000001</v>
      </c>
      <c r="AVM39" s="4">
        <v>1253.52514</v>
      </c>
      <c r="AVN39" s="4">
        <v>0.52406225326199996</v>
      </c>
      <c r="AVO39" s="4">
        <v>0.49196610965400001</v>
      </c>
      <c r="AVP39" s="4">
        <v>-0.20040324583999999</v>
      </c>
      <c r="AVQ39" s="4">
        <v>0.40718794582200002</v>
      </c>
      <c r="AVR39" s="4">
        <v>0.57249466958399997</v>
      </c>
      <c r="AVS39" s="4">
        <v>0.62193032058200004</v>
      </c>
      <c r="AVT39" s="4">
        <v>-0.13231608719999999</v>
      </c>
      <c r="AVU39" s="4">
        <v>0.55284381845599995</v>
      </c>
      <c r="AVV39" s="4">
        <v>0.65557296259200004</v>
      </c>
      <c r="AVW39" s="4">
        <v>0.109052265306</v>
      </c>
      <c r="AVX39" s="4">
        <v>0.66222295259800001</v>
      </c>
      <c r="AVY39" s="4">
        <v>0.63981966298600002</v>
      </c>
      <c r="AVZ39" s="4">
        <v>0.57520543773999999</v>
      </c>
      <c r="AWA39" s="4">
        <v>0.50395373504399998</v>
      </c>
      <c r="AWB39" s="4">
        <v>0.21166073789199999</v>
      </c>
      <c r="AWC39" s="4">
        <v>0.216642325808</v>
      </c>
      <c r="AWD39" s="4">
        <v>2.2125320925400001</v>
      </c>
      <c r="AWE39" s="4">
        <v>2.0258555048120002</v>
      </c>
      <c r="AWF39" s="4">
        <v>1.1474268763819999</v>
      </c>
      <c r="AWG39" s="4">
        <v>0.164657943582</v>
      </c>
      <c r="AWH39" s="4">
        <v>1.0891431665360001</v>
      </c>
      <c r="AWI39" s="4">
        <v>0.23081995094800001</v>
      </c>
      <c r="AWJ39" s="4">
        <v>1.152421256872</v>
      </c>
      <c r="AWK39" s="4">
        <v>0.25884624306600001</v>
      </c>
      <c r="AWL39" s="4">
        <v>1.2521340661960001</v>
      </c>
      <c r="AWM39" s="4">
        <v>0.19916333867800001</v>
      </c>
      <c r="AWN39" s="4">
        <v>0.30837641581800002</v>
      </c>
      <c r="AWO39" s="4">
        <v>-0.71075371935999998</v>
      </c>
      <c r="AWP39" s="4">
        <v>-13.554973052279999</v>
      </c>
      <c r="AWQ39" s="4">
        <v>0.37742003587200001</v>
      </c>
      <c r="AWR39" s="4">
        <v>0.65648202682199996</v>
      </c>
      <c r="AWS39" s="4">
        <v>0.65975442838200005</v>
      </c>
      <c r="AWT39" s="4">
        <v>0.54161730542599995</v>
      </c>
      <c r="AWU39" s="4">
        <v>0.53882181450400002</v>
      </c>
      <c r="AWV39" s="4">
        <v>0.17936100115</v>
      </c>
      <c r="AWW39" s="4">
        <v>0.19090668214199999</v>
      </c>
      <c r="AWX39" s="4">
        <v>0.273625597633055</v>
      </c>
      <c r="AWY39" s="4">
        <v>0.28887598230224598</v>
      </c>
      <c r="AWZ39" s="4">
        <v>0.38365382943600002</v>
      </c>
      <c r="AXA39" s="4">
        <v>0.40226399504999999</v>
      </c>
      <c r="AXB39" s="4">
        <v>-0.70124909822000003</v>
      </c>
      <c r="AXC39" s="4">
        <v>-0.69812613564000003</v>
      </c>
      <c r="AXD39" s="4">
        <v>0.62660391917400005</v>
      </c>
      <c r="AXE39" s="4">
        <v>0.67746627085800004</v>
      </c>
      <c r="AXF39" s="29">
        <v>4.84</v>
      </c>
      <c r="AXG39" s="30">
        <v>1.07</v>
      </c>
      <c r="AXH39" s="29">
        <v>81.3</v>
      </c>
      <c r="AXI39" s="29">
        <v>28.6</v>
      </c>
      <c r="AXJ39" s="29">
        <v>5.5</v>
      </c>
      <c r="AXK39" s="29">
        <v>10</v>
      </c>
    </row>
    <row r="40" spans="1:1311" x14ac:dyDescent="0.25">
      <c r="A40" s="4">
        <v>39</v>
      </c>
      <c r="B40" s="4">
        <v>10</v>
      </c>
      <c r="C40" s="4" t="s">
        <v>9</v>
      </c>
      <c r="D40" s="4">
        <v>100</v>
      </c>
      <c r="E40" s="4">
        <v>3</v>
      </c>
      <c r="F40" s="4">
        <v>2</v>
      </c>
      <c r="G40" s="4" t="s">
        <v>14</v>
      </c>
      <c r="H40" s="22">
        <v>-9999</v>
      </c>
      <c r="I40" s="22">
        <v>-9999</v>
      </c>
      <c r="J40" s="22">
        <v>-9999</v>
      </c>
      <c r="K40" s="22">
        <v>-9999</v>
      </c>
      <c r="L40" s="4">
        <f t="shared" si="18"/>
        <v>0</v>
      </c>
      <c r="M40" s="4">
        <v>0</v>
      </c>
      <c r="N40" s="4">
        <v>53.839999999999996</v>
      </c>
      <c r="O40" s="4">
        <v>22.72</v>
      </c>
      <c r="P40" s="4">
        <v>23.439999999999998</v>
      </c>
      <c r="Q40" s="4">
        <v>57.839999999999989</v>
      </c>
      <c r="R40" s="4">
        <v>20.720000000000013</v>
      </c>
      <c r="S40" s="4">
        <v>21.439999999999998</v>
      </c>
      <c r="T40" s="4">
        <v>51.839999999999996</v>
      </c>
      <c r="U40" s="4">
        <v>22.72</v>
      </c>
      <c r="V40" s="4">
        <v>25.439999999999998</v>
      </c>
      <c r="W40" s="4">
        <v>61.839999999999996</v>
      </c>
      <c r="X40" s="4">
        <v>18.72</v>
      </c>
      <c r="Y40" s="4">
        <v>19.439999999999998</v>
      </c>
      <c r="Z40" s="4" t="s">
        <v>78</v>
      </c>
      <c r="AA40" s="4">
        <v>8.6999999999999993</v>
      </c>
      <c r="AB40" s="4">
        <v>7.2</v>
      </c>
      <c r="AC40" s="4">
        <v>2.2999999999999998</v>
      </c>
      <c r="AD40" s="4" t="s">
        <v>40</v>
      </c>
      <c r="AE40" s="4">
        <v>2</v>
      </c>
      <c r="AF40" s="4">
        <v>1.1000000000000001</v>
      </c>
      <c r="AG40" s="4">
        <v>1.6</v>
      </c>
      <c r="AH40" s="4">
        <v>3</v>
      </c>
      <c r="AI40" s="4">
        <v>429</v>
      </c>
      <c r="AJ40" s="4">
        <v>183</v>
      </c>
      <c r="AK40" s="4">
        <v>0.95</v>
      </c>
      <c r="AL40" s="4">
        <v>8.6</v>
      </c>
      <c r="AM40" s="4">
        <v>7.9</v>
      </c>
      <c r="AN40" s="4">
        <v>1.22</v>
      </c>
      <c r="AO40" s="4">
        <v>4708</v>
      </c>
      <c r="AP40" s="4">
        <v>181</v>
      </c>
      <c r="AQ40" s="4">
        <v>832</v>
      </c>
      <c r="AR40" s="4">
        <v>29.8</v>
      </c>
      <c r="AS40" s="4">
        <v>0</v>
      </c>
      <c r="AT40" s="4">
        <v>4</v>
      </c>
      <c r="AU40" s="4">
        <v>79</v>
      </c>
      <c r="AV40" s="4">
        <v>5</v>
      </c>
      <c r="AW40" s="4">
        <v>12</v>
      </c>
      <c r="AX40" s="4">
        <v>79</v>
      </c>
      <c r="AY40" s="4">
        <v>2.17</v>
      </c>
      <c r="AZ40" s="4">
        <v>0.875</v>
      </c>
      <c r="BA40" s="4">
        <v>0.65</v>
      </c>
      <c r="BB40" s="4">
        <v>0.36</v>
      </c>
      <c r="BC40" s="4">
        <v>0.47</v>
      </c>
      <c r="BD40" s="22">
        <v>-9999</v>
      </c>
      <c r="BE40" s="22">
        <v>-9999</v>
      </c>
      <c r="BF40" s="5">
        <f t="shared" si="19"/>
        <v>12.18</v>
      </c>
      <c r="BG40" s="5">
        <f t="shared" si="20"/>
        <v>14.78</v>
      </c>
      <c r="BH40" s="5">
        <f t="shared" si="21"/>
        <v>16.22</v>
      </c>
      <c r="BI40" s="5">
        <f t="shared" si="22"/>
        <v>18.099999999999998</v>
      </c>
      <c r="BJ40" s="5">
        <f t="shared" si="23"/>
        <v>-39977.9</v>
      </c>
      <c r="BK40" s="4">
        <f t="shared" si="210"/>
        <v>1.44</v>
      </c>
      <c r="BL40" s="4">
        <f t="shared" si="211"/>
        <v>1.88</v>
      </c>
      <c r="BM40" s="4">
        <f t="shared" si="212"/>
        <v>-39996</v>
      </c>
      <c r="BN40" s="4">
        <f t="shared" si="24"/>
        <v>-39992.68</v>
      </c>
      <c r="BO40" s="4">
        <v>2.6177230280151007</v>
      </c>
      <c r="BP40" s="4">
        <v>0.89092464891528667</v>
      </c>
      <c r="BQ40" s="4">
        <v>0.93547251420811761</v>
      </c>
      <c r="BR40" s="4">
        <v>0.85585585585585588</v>
      </c>
      <c r="BS40" s="4">
        <v>0.71656050955414008</v>
      </c>
      <c r="BT40" s="4">
        <v>0.82968773570674326</v>
      </c>
      <c r="BU40" s="4">
        <v>0.80208542209745348</v>
      </c>
      <c r="BV40" s="5">
        <f t="shared" si="25"/>
        <v>14.034590707721549</v>
      </c>
      <c r="BW40" s="5">
        <f t="shared" si="26"/>
        <v>17.776480764554019</v>
      </c>
      <c r="BX40" s="5">
        <f t="shared" si="27"/>
        <v>21.199904187977442</v>
      </c>
      <c r="BY40" s="5">
        <f t="shared" si="28"/>
        <v>27.384897169020977</v>
      </c>
      <c r="BZ40" s="4">
        <f t="shared" si="29"/>
        <v>3.4234234234234235</v>
      </c>
      <c r="CA40" s="4">
        <f t="shared" si="30"/>
        <v>2.8662420382165603</v>
      </c>
      <c r="CB40" s="4">
        <f t="shared" si="31"/>
        <v>3.318750942826973</v>
      </c>
      <c r="CC40" s="4">
        <f t="shared" ref="CC40:CD40" si="232">SUM(BZ40:CB40)</f>
        <v>9.6084164044669578</v>
      </c>
      <c r="CD40" s="4">
        <f t="shared" si="232"/>
        <v>15.793409385510492</v>
      </c>
      <c r="CE40" s="4">
        <v>1.375</v>
      </c>
      <c r="CF40" s="4">
        <v>0.62</v>
      </c>
      <c r="CG40" s="4">
        <v>1.07</v>
      </c>
      <c r="CH40" s="4">
        <v>1.125</v>
      </c>
      <c r="CI40" s="4">
        <v>0.64</v>
      </c>
      <c r="CJ40" s="4">
        <v>0.28500000000000003</v>
      </c>
      <c r="CK40" s="4">
        <v>0.27500000000000002</v>
      </c>
      <c r="CL40" s="5">
        <f t="shared" si="131"/>
        <v>7.98</v>
      </c>
      <c r="CM40" s="5">
        <f t="shared" si="132"/>
        <v>12.260000000000002</v>
      </c>
      <c r="CN40" s="5">
        <f t="shared" si="133"/>
        <v>16.760000000000002</v>
      </c>
      <c r="CO40" s="5">
        <f t="shared" si="134"/>
        <v>19.32</v>
      </c>
      <c r="CP40" s="5">
        <f t="shared" si="135"/>
        <v>20.46</v>
      </c>
      <c r="CQ40" s="4">
        <f t="shared" si="136"/>
        <v>4.5</v>
      </c>
      <c r="CR40" s="4">
        <f t="shared" si="137"/>
        <v>2.56</v>
      </c>
      <c r="CS40" s="4">
        <f t="shared" si="138"/>
        <v>1.1400000000000001</v>
      </c>
      <c r="CT40" s="4">
        <f t="shared" si="139"/>
        <v>8.2000000000000011</v>
      </c>
      <c r="CU40" s="4">
        <v>3.04</v>
      </c>
      <c r="CV40" s="4">
        <v>1.51</v>
      </c>
      <c r="CW40" s="4">
        <v>1.5549999999999999</v>
      </c>
      <c r="CX40" s="4">
        <v>1.3900000000000001</v>
      </c>
      <c r="CY40" s="4">
        <v>1.2050000000000001</v>
      </c>
      <c r="CZ40" s="4">
        <v>0.96</v>
      </c>
      <c r="DA40" s="4">
        <v>1.0449999999999999</v>
      </c>
      <c r="DB40" s="5">
        <f t="shared" si="140"/>
        <v>18.2</v>
      </c>
      <c r="DC40" s="5">
        <f t="shared" si="141"/>
        <v>24.419999999999998</v>
      </c>
      <c r="DD40" s="5">
        <f t="shared" si="142"/>
        <v>29.979999999999997</v>
      </c>
      <c r="DE40" s="5">
        <f t="shared" si="143"/>
        <v>34.799999999999997</v>
      </c>
      <c r="DF40" s="5">
        <f t="shared" si="144"/>
        <v>38.64</v>
      </c>
      <c r="DG40" s="4">
        <f t="shared" si="145"/>
        <v>5.5600000000000005</v>
      </c>
      <c r="DH40" s="4">
        <f t="shared" si="146"/>
        <v>4.82</v>
      </c>
      <c r="DI40" s="4">
        <f t="shared" si="147"/>
        <v>3.84</v>
      </c>
      <c r="DJ40" s="4">
        <f t="shared" si="148"/>
        <v>14.22</v>
      </c>
      <c r="DK40" s="4">
        <f t="shared" ref="DK40:DK61" si="233">((CE40/5)+(CU40/5))*30</f>
        <v>26.490000000000002</v>
      </c>
      <c r="DL40" s="4">
        <f t="shared" ref="DL40:DL61" si="234">((CF40/5)+(CV40/5))*30</f>
        <v>12.78</v>
      </c>
      <c r="DM40" s="4">
        <f t="shared" ref="DM40:DM61" si="235">((CG40/5)+(CW40/5))*30</f>
        <v>15.75</v>
      </c>
      <c r="DN40" s="4">
        <f t="shared" ref="DN40:DN61" si="236">((CH40/5)+(CX40/5))*30</f>
        <v>15.09</v>
      </c>
      <c r="DO40" s="4">
        <f t="shared" ref="DO40:DO61" si="237">((CI40/5)+(CY40/5))*30</f>
        <v>11.07</v>
      </c>
      <c r="DP40" s="4">
        <f t="shared" ref="DP40:DP61" si="238">((CJ40/5)+(CZ40/5))*30</f>
        <v>7.47</v>
      </c>
      <c r="DQ40" s="4">
        <f t="shared" si="203"/>
        <v>7.92</v>
      </c>
      <c r="DR40" s="4">
        <v>0.36813886887444208</v>
      </c>
      <c r="DS40" s="4">
        <v>0.36764748311943402</v>
      </c>
      <c r="DT40" s="4">
        <v>0.36644880563687121</v>
      </c>
      <c r="DU40" s="4">
        <v>0.36574319457306104</v>
      </c>
      <c r="DV40" s="4">
        <v>0.36402916288424625</v>
      </c>
      <c r="DW40" s="4">
        <v>0.36761390920883946</v>
      </c>
      <c r="DX40" s="4">
        <v>0.36407280837369399</v>
      </c>
      <c r="DY40" s="22">
        <v>-9999</v>
      </c>
      <c r="DZ40" s="22">
        <v>-9999</v>
      </c>
      <c r="EA40" s="22">
        <v>-9999</v>
      </c>
      <c r="EB40" s="22">
        <v>-9999</v>
      </c>
      <c r="EC40" s="22">
        <v>-9999</v>
      </c>
      <c r="ED40" s="22">
        <v>-9999</v>
      </c>
      <c r="EE40" s="22">
        <v>-9999</v>
      </c>
      <c r="EF40" s="22">
        <v>-9999</v>
      </c>
      <c r="EG40" s="22">
        <v>-9999</v>
      </c>
      <c r="EH40" s="22">
        <v>-9999</v>
      </c>
      <c r="EI40" s="22">
        <v>-9999</v>
      </c>
      <c r="EJ40" s="22">
        <v>-9999</v>
      </c>
      <c r="EK40" s="22">
        <v>-9999</v>
      </c>
      <c r="EL40" s="22">
        <v>-9999</v>
      </c>
      <c r="EM40" s="22">
        <v>-9999</v>
      </c>
      <c r="EN40" s="22">
        <v>-9999</v>
      </c>
      <c r="EO40" s="22">
        <v>-9999</v>
      </c>
      <c r="EP40" s="22">
        <v>-9999</v>
      </c>
      <c r="EQ40" s="22">
        <v>-9999</v>
      </c>
      <c r="ER40" s="22">
        <v>-9999</v>
      </c>
      <c r="ES40" s="22">
        <v>-9999</v>
      </c>
      <c r="ET40" s="22">
        <v>-9999</v>
      </c>
      <c r="EU40" s="22">
        <v>-9999</v>
      </c>
      <c r="EV40" s="22">
        <v>-9999</v>
      </c>
      <c r="EW40" s="22">
        <v>-9999</v>
      </c>
      <c r="EX40" s="22">
        <v>-9999</v>
      </c>
      <c r="EY40" s="22">
        <v>-9999</v>
      </c>
      <c r="EZ40" s="22">
        <v>-9999</v>
      </c>
      <c r="FA40" s="22">
        <v>-9999</v>
      </c>
      <c r="FB40" s="4">
        <v>4.848793831358042E-2</v>
      </c>
      <c r="FC40" s="4">
        <f t="shared" si="47"/>
        <v>484.87938313580418</v>
      </c>
      <c r="FD40" s="4">
        <v>0.3690343726304719</v>
      </c>
      <c r="FE40" s="31">
        <v>-9999</v>
      </c>
      <c r="FF40" s="32">
        <v>-9999</v>
      </c>
      <c r="FG40" s="18">
        <v>14.1</v>
      </c>
      <c r="FH40" s="11">
        <v>10</v>
      </c>
      <c r="FI40" s="19">
        <v>11.9</v>
      </c>
      <c r="FJ40" s="11">
        <v>9.1999999999999993</v>
      </c>
      <c r="FK40" s="20">
        <v>8.3000000000000007</v>
      </c>
      <c r="FL40" s="20">
        <v>6.6</v>
      </c>
      <c r="FM40" s="20">
        <v>10.5</v>
      </c>
      <c r="FN40" s="10">
        <v>6.9</v>
      </c>
      <c r="FO40" s="10">
        <v>9.9</v>
      </c>
      <c r="FP40" s="20">
        <v>12</v>
      </c>
      <c r="FQ40" s="10">
        <v>15.4</v>
      </c>
      <c r="FR40" s="20">
        <v>8.3000000000000007</v>
      </c>
      <c r="FS40" s="10">
        <v>10.199999999999999</v>
      </c>
      <c r="FT40" s="10">
        <v>11.3</v>
      </c>
      <c r="FU40" s="10">
        <v>13.4</v>
      </c>
      <c r="FV40" s="10">
        <v>16.2</v>
      </c>
      <c r="FW40" s="10">
        <v>18.399999999999999</v>
      </c>
      <c r="FX40" s="10">
        <v>16.7</v>
      </c>
      <c r="FY40" s="10">
        <v>16.399999999999999</v>
      </c>
      <c r="FZ40" s="10">
        <v>22.9</v>
      </c>
      <c r="GA40" s="18">
        <v>26.4</v>
      </c>
      <c r="GB40" s="18">
        <v>25.7</v>
      </c>
      <c r="GC40" s="18">
        <v>24.6</v>
      </c>
      <c r="GD40" s="18">
        <v>23.3</v>
      </c>
      <c r="GE40" s="18">
        <v>21.3</v>
      </c>
      <c r="GF40" s="21">
        <v>18.7</v>
      </c>
      <c r="GG40" s="21">
        <v>17.8</v>
      </c>
      <c r="GH40" s="21">
        <v>16.899999999999999</v>
      </c>
      <c r="GI40" s="21">
        <v>17.100000000000001</v>
      </c>
      <c r="GJ40" s="21">
        <v>23.5</v>
      </c>
      <c r="GK40" s="20">
        <v>31.5</v>
      </c>
      <c r="GL40" s="20">
        <v>20.5</v>
      </c>
      <c r="GM40" s="20">
        <v>39</v>
      </c>
      <c r="GN40" s="20">
        <v>31</v>
      </c>
      <c r="GO40" s="20">
        <v>42</v>
      </c>
      <c r="GP40" s="20">
        <v>42</v>
      </c>
      <c r="GQ40" s="20">
        <v>51</v>
      </c>
      <c r="GR40" s="20">
        <v>52</v>
      </c>
      <c r="GS40" s="20">
        <v>55.5</v>
      </c>
      <c r="GT40" s="20">
        <v>47.5</v>
      </c>
      <c r="GU40" s="20">
        <v>57.5</v>
      </c>
      <c r="GV40" s="20">
        <v>50.5</v>
      </c>
      <c r="GW40" s="20">
        <v>68</v>
      </c>
      <c r="GX40" s="20">
        <v>51.5</v>
      </c>
      <c r="GY40" s="22">
        <v>4352.8822055137844</v>
      </c>
      <c r="GZ40" s="22">
        <v>2317.98418972332</v>
      </c>
      <c r="HA40" s="22">
        <v>173.47740667976424</v>
      </c>
      <c r="HB40" s="22">
        <v>7.7689243027888448</v>
      </c>
      <c r="HC40" s="22">
        <v>5.0898203592814371</v>
      </c>
      <c r="HD40" s="22">
        <v>9.6806387225548907</v>
      </c>
      <c r="HE40" s="22">
        <v>7.6388888888888884</v>
      </c>
      <c r="HF40" s="22">
        <v>4.5999999999999996</v>
      </c>
      <c r="HG40" s="22">
        <v>0.99601593625498019</v>
      </c>
      <c r="HH40" s="10">
        <v>5.7202000000000002</v>
      </c>
      <c r="HI40" s="10">
        <v>4.63</v>
      </c>
      <c r="HJ40" s="4">
        <v>3.86</v>
      </c>
      <c r="HK40" s="10">
        <v>2.4695999999999998</v>
      </c>
      <c r="HL40" s="10">
        <v>2.0891000000000002</v>
      </c>
      <c r="HM40" s="10">
        <v>5.7202000000000002</v>
      </c>
      <c r="HN40" s="10">
        <v>4.63</v>
      </c>
      <c r="HO40" s="10">
        <v>3.7450000000000001</v>
      </c>
      <c r="HP40" s="10">
        <v>2.5323000000000002</v>
      </c>
      <c r="HQ40" s="10">
        <v>2.3925000000000001</v>
      </c>
      <c r="HR40" s="10">
        <v>1.9762</v>
      </c>
      <c r="HS40" s="10">
        <v>2.1606999999999998</v>
      </c>
      <c r="HT40" s="10">
        <v>1.9331</v>
      </c>
      <c r="HU40" s="10">
        <v>2.0891000000000002</v>
      </c>
      <c r="HV40" s="18">
        <v>175.1</v>
      </c>
      <c r="HW40" s="18">
        <v>72.09</v>
      </c>
      <c r="HX40" s="17">
        <f t="shared" si="48"/>
        <v>103.00999999999999</v>
      </c>
      <c r="HY40" s="11">
        <v>10</v>
      </c>
      <c r="HZ40" s="11">
        <v>177.6</v>
      </c>
      <c r="IA40" s="11">
        <v>32.880000000000003</v>
      </c>
      <c r="IB40" s="20">
        <f t="shared" si="49"/>
        <v>144.72</v>
      </c>
      <c r="IC40" s="23">
        <v>57</v>
      </c>
      <c r="ID40" s="11">
        <v>175.4</v>
      </c>
      <c r="IE40" s="11">
        <v>32.880000000000003</v>
      </c>
      <c r="IF40" s="10">
        <f t="shared" si="50"/>
        <v>142.52000000000001</v>
      </c>
      <c r="IG40" s="11">
        <v>102</v>
      </c>
      <c r="IH40" s="11">
        <v>32.880000000000003</v>
      </c>
      <c r="II40" s="10">
        <f t="shared" si="51"/>
        <v>69.12</v>
      </c>
      <c r="IJ40" s="9">
        <v>112.4</v>
      </c>
      <c r="IK40" s="11">
        <v>32.880000000000003</v>
      </c>
      <c r="IL40" s="10">
        <f t="shared" si="52"/>
        <v>79.52000000000001</v>
      </c>
      <c r="IM40" s="24">
        <v>41.8</v>
      </c>
      <c r="IN40" s="24">
        <v>6.91</v>
      </c>
      <c r="IO40" s="18">
        <v>75.900000000000006</v>
      </c>
      <c r="IP40" s="24">
        <v>32.880000000000003</v>
      </c>
      <c r="IQ40" s="20">
        <f t="shared" si="229"/>
        <v>34.89</v>
      </c>
      <c r="IR40" s="20">
        <f t="shared" si="230"/>
        <v>43.02</v>
      </c>
      <c r="IS40" s="17">
        <f t="shared" si="55"/>
        <v>421.76470588235298</v>
      </c>
      <c r="IT40" s="17">
        <f t="shared" si="56"/>
        <v>376.57563025210084</v>
      </c>
      <c r="IU40" s="22">
        <f t="shared" si="214"/>
        <v>1009.9019607843136</v>
      </c>
      <c r="IV40" s="17">
        <f t="shared" si="215"/>
        <v>1418.8235294117646</v>
      </c>
      <c r="IW40" s="17">
        <f t="shared" si="216"/>
        <v>677.64705882352939</v>
      </c>
      <c r="IX40" s="17">
        <f t="shared" si="57"/>
        <v>779.60784313725503</v>
      </c>
      <c r="IY40" s="22">
        <f t="shared" si="217"/>
        <v>1397.2549019607843</v>
      </c>
      <c r="IZ40" s="17">
        <f t="shared" si="58"/>
        <v>3885.9803921568628</v>
      </c>
      <c r="JA40" s="17">
        <f t="shared" si="59"/>
        <v>342.05882352941177</v>
      </c>
      <c r="JB40" s="18">
        <v>28.599999999999998</v>
      </c>
      <c r="JC40" s="19">
        <v>2.1722148683969875</v>
      </c>
      <c r="JD40" s="4">
        <v>2.41</v>
      </c>
      <c r="JE40" s="4">
        <f t="shared" si="218"/>
        <v>24.338637254901958</v>
      </c>
      <c r="JF40" s="28">
        <v>0.36805950489984102</v>
      </c>
      <c r="JG40" s="4">
        <v>0.59</v>
      </c>
      <c r="JH40" s="4">
        <f t="shared" si="219"/>
        <v>8.3710588235294114</v>
      </c>
      <c r="JI40" s="28">
        <v>0.36761875988169074</v>
      </c>
      <c r="JJ40" s="4">
        <v>1.0900000000000001</v>
      </c>
      <c r="JK40" s="4">
        <f t="shared" si="220"/>
        <v>7.3863529411764706</v>
      </c>
      <c r="JL40" s="28">
        <v>0.36772704616072083</v>
      </c>
      <c r="JM40" s="4">
        <v>3.49</v>
      </c>
      <c r="JN40" s="4">
        <f t="shared" si="221"/>
        <v>11.937852941176471</v>
      </c>
      <c r="JO40" s="28">
        <v>0.36794044090806144</v>
      </c>
      <c r="JP40" s="17">
        <f t="shared" si="60"/>
        <v>52.033901960784313</v>
      </c>
      <c r="JQ40" s="17">
        <f t="shared" si="61"/>
        <v>46.458841036414562</v>
      </c>
      <c r="JR40" s="20">
        <v>20</v>
      </c>
      <c r="JS40" s="5">
        <v>132.60298299999999</v>
      </c>
      <c r="JT40" s="17">
        <v>2.4</v>
      </c>
      <c r="JU40" s="17">
        <f t="shared" si="62"/>
        <v>1.89</v>
      </c>
      <c r="JV40" s="4">
        <f t="shared" si="112"/>
        <v>1367.5415439615476</v>
      </c>
      <c r="JW40" s="10">
        <v>0.7</v>
      </c>
      <c r="JX40" s="4">
        <f t="shared" si="114"/>
        <v>0.37037037037037035</v>
      </c>
      <c r="JY40" s="4">
        <f t="shared" si="63"/>
        <v>506.4968681339065</v>
      </c>
      <c r="JZ40" s="4">
        <f t="shared" si="64"/>
        <v>567.27649230997531</v>
      </c>
      <c r="KA40" s="10">
        <v>0.88</v>
      </c>
      <c r="KB40" s="4">
        <f t="shared" si="222"/>
        <v>0.46560846560846564</v>
      </c>
      <c r="KC40" s="4">
        <f t="shared" si="223"/>
        <v>636.73891993976827</v>
      </c>
      <c r="KD40" s="4">
        <f t="shared" si="65"/>
        <v>713.14759033254052</v>
      </c>
      <c r="KE40" s="4">
        <v>2.7</v>
      </c>
      <c r="KF40" s="4">
        <v>42.4</v>
      </c>
      <c r="KG40" s="4">
        <f t="shared" si="66"/>
        <v>284.99999999999994</v>
      </c>
      <c r="KH40" s="4">
        <v>3.3577193901739086</v>
      </c>
      <c r="KI40" s="4">
        <f t="shared" si="67"/>
        <v>3.6232410801207604</v>
      </c>
      <c r="KJ40" s="4">
        <f t="shared" si="224"/>
        <v>25.839056454819918</v>
      </c>
      <c r="KK40" s="28">
        <v>0.36787022368077127</v>
      </c>
      <c r="KL40" s="4">
        <v>3.75</v>
      </c>
      <c r="KM40" s="4">
        <v>0.27400705645000001</v>
      </c>
      <c r="KN40" s="4">
        <v>0.43946572579999998</v>
      </c>
      <c r="KO40" s="4">
        <v>0.246836016075</v>
      </c>
      <c r="KP40" s="4">
        <v>0.35807769922499999</v>
      </c>
      <c r="KQ40" s="4">
        <v>0.53211576355000001</v>
      </c>
      <c r="KR40" s="4">
        <v>0.47012128715000001</v>
      </c>
      <c r="KS40" s="4">
        <v>0.35529605260000002</v>
      </c>
      <c r="KT40" s="4">
        <v>0.52764878042499996</v>
      </c>
      <c r="KU40" s="4">
        <v>0.48188541670000001</v>
      </c>
      <c r="KV40" s="4">
        <v>0.26546750000000002</v>
      </c>
      <c r="KW40" s="4">
        <v>0.43052499999999999</v>
      </c>
      <c r="KX40" s="4">
        <v>0.2605925</v>
      </c>
      <c r="KY40" s="4">
        <v>26.22</v>
      </c>
      <c r="KZ40" s="4">
        <v>23.512</v>
      </c>
      <c r="LA40" s="4">
        <v>15.39875</v>
      </c>
      <c r="LB40" s="4">
        <v>35.53575</v>
      </c>
      <c r="LC40" s="4">
        <v>35.040750000000003</v>
      </c>
      <c r="LD40" s="4">
        <v>26.581</v>
      </c>
      <c r="LE40" s="4">
        <v>26.29175</v>
      </c>
      <c r="LF40" s="4">
        <v>0.244896645</v>
      </c>
      <c r="LG40" s="4">
        <v>0.2181158325</v>
      </c>
      <c r="LH40" s="4">
        <v>52.004750000000001</v>
      </c>
      <c r="LI40" s="4">
        <v>49.755000000000003</v>
      </c>
      <c r="LJ40" s="4">
        <v>53</v>
      </c>
      <c r="LK40" s="4">
        <f t="shared" si="68"/>
        <v>0.99524999999999864</v>
      </c>
      <c r="LL40" s="4">
        <f t="shared" si="69"/>
        <v>3.2449999999999974</v>
      </c>
      <c r="LM40" s="4">
        <v>1725.8225</v>
      </c>
      <c r="LN40" s="4">
        <v>1674.727975</v>
      </c>
      <c r="LO40" s="4">
        <v>0.19509821835499999</v>
      </c>
      <c r="LP40" s="4">
        <v>0.19481121339999999</v>
      </c>
      <c r="LQ40" s="4">
        <v>0.1511911132025</v>
      </c>
      <c r="LR40" s="4">
        <v>0.13498607633750001</v>
      </c>
      <c r="LS40" s="4">
        <v>0.10121639465</v>
      </c>
      <c r="LT40" s="4">
        <v>9.4720556489999996E-2</v>
      </c>
      <c r="LU40" s="4">
        <v>5.6227179519999997E-2</v>
      </c>
      <c r="LV40" s="4">
        <v>3.3416254237499998E-2</v>
      </c>
      <c r="LW40" s="4">
        <v>4.5255920432499999E-2</v>
      </c>
      <c r="LX40" s="4">
        <v>6.1487188115000001E-2</v>
      </c>
      <c r="LY40" s="4">
        <v>0.338712162815</v>
      </c>
      <c r="LZ40" s="4">
        <v>0.36555786412000002</v>
      </c>
      <c r="MA40" s="4">
        <v>0.33044574988749997</v>
      </c>
      <c r="MB40" s="4">
        <v>0.31951229322500002</v>
      </c>
      <c r="MC40" s="4">
        <v>0.153841157585</v>
      </c>
      <c r="MD40" s="4">
        <v>0.1838936440275</v>
      </c>
      <c r="ME40" s="4">
        <v>0.48524257897500001</v>
      </c>
      <c r="MF40" s="4">
        <v>0.486524121245</v>
      </c>
      <c r="MG40" s="4">
        <v>0.44432272012250001</v>
      </c>
      <c r="MH40" s="4">
        <v>0.62408532958749996</v>
      </c>
      <c r="MI40" s="4">
        <v>0.46760145012249998</v>
      </c>
      <c r="MJ40" s="4">
        <v>0.64090411953250004</v>
      </c>
      <c r="MK40" s="4">
        <v>0.26258039445249998</v>
      </c>
      <c r="ML40" s="4">
        <v>0.341010044575</v>
      </c>
      <c r="MM40" s="4">
        <v>0.2298135596625</v>
      </c>
      <c r="MN40" s="4">
        <v>0.30426812472749998</v>
      </c>
      <c r="MO40" s="4">
        <v>-0.10629868075</v>
      </c>
      <c r="MP40" s="4">
        <v>-6.4136639699999998E-2</v>
      </c>
      <c r="MQ40" s="4">
        <v>0.46760145012249998</v>
      </c>
      <c r="MR40" s="4">
        <v>0.64090411953250004</v>
      </c>
      <c r="MS40" s="4">
        <v>0.10274434574749999</v>
      </c>
      <c r="MT40" s="4">
        <v>0.10513752226750001</v>
      </c>
      <c r="MU40" s="4">
        <v>6.0293356952500002E-2</v>
      </c>
      <c r="MV40" s="4">
        <v>5.8739477480000003E-2</v>
      </c>
      <c r="MW40" s="4">
        <v>4.2717377332500001E-2</v>
      </c>
      <c r="MX40" s="4">
        <v>4.6690808147499999E-2</v>
      </c>
      <c r="MY40" s="4">
        <v>0.41471857555000002</v>
      </c>
      <c r="MZ40" s="4">
        <v>0.44372651189500001</v>
      </c>
      <c r="NA40" s="4">
        <v>0.4383466076775</v>
      </c>
      <c r="NB40" s="4">
        <v>0.46679062626750001</v>
      </c>
      <c r="NC40" s="4">
        <v>-0.11366958604999999</v>
      </c>
      <c r="ND40" s="4">
        <v>-0.11092190745</v>
      </c>
      <c r="NE40" s="4">
        <v>0.4383466076775</v>
      </c>
      <c r="NF40" s="4">
        <v>0.46679062626750001</v>
      </c>
      <c r="NG40" s="4">
        <v>0.26327857633333301</v>
      </c>
      <c r="NH40" s="4">
        <v>0.42036656386111099</v>
      </c>
      <c r="NI40" s="4">
        <v>0.23875796905555599</v>
      </c>
      <c r="NJ40" s="4">
        <v>0.34656997369444398</v>
      </c>
      <c r="NK40" s="4">
        <v>0.50558446069444396</v>
      </c>
      <c r="NL40" s="4">
        <v>0.44262504566666699</v>
      </c>
      <c r="NM40" s="4">
        <v>0.33798469388888902</v>
      </c>
      <c r="NN40" s="4">
        <v>0.50457979991666702</v>
      </c>
      <c r="NO40" s="4">
        <v>0.45670161100000001</v>
      </c>
      <c r="NP40" s="4">
        <v>0.24419647833333299</v>
      </c>
      <c r="NQ40" s="4">
        <v>0.39654166666666701</v>
      </c>
      <c r="NR40" s="4">
        <v>0.24334490741666701</v>
      </c>
      <c r="NS40" s="4">
        <v>35.961111111111101</v>
      </c>
      <c r="NT40" s="4">
        <v>34.044722222222198</v>
      </c>
      <c r="NU40" s="4">
        <v>8.4713888888888906</v>
      </c>
      <c r="NV40" s="4">
        <v>54.362499999999997</v>
      </c>
      <c r="NW40" s="4">
        <v>53.731666666666698</v>
      </c>
      <c r="NX40" s="4">
        <v>38.68</v>
      </c>
      <c r="NY40" s="4">
        <v>38.68</v>
      </c>
      <c r="NZ40" s="4">
        <v>0.449171122222222</v>
      </c>
      <c r="OA40" s="4">
        <v>0.39277198055555601</v>
      </c>
      <c r="OB40" s="4">
        <v>57.351666666666702</v>
      </c>
      <c r="OC40" s="4">
        <v>54.598055555555597</v>
      </c>
      <c r="OD40" s="4">
        <v>54.5</v>
      </c>
      <c r="OE40" s="4">
        <f t="shared" si="70"/>
        <v>-2.8516666666667021</v>
      </c>
      <c r="OF40" s="4">
        <f t="shared" si="71"/>
        <v>-9.8055555555596641E-2</v>
      </c>
      <c r="OG40" s="4">
        <v>1847.19425</v>
      </c>
      <c r="OH40" s="4">
        <v>1784.6895</v>
      </c>
      <c r="OI40" s="4">
        <v>0.197539375180556</v>
      </c>
      <c r="OJ40" s="4">
        <v>0.18461426049166699</v>
      </c>
      <c r="OK40" s="4">
        <v>0.14933501661388901</v>
      </c>
      <c r="OL40" s="4">
        <v>0.121159703136111</v>
      </c>
      <c r="OM40" s="4">
        <v>0.11969934105555601</v>
      </c>
      <c r="ON40" s="4">
        <v>9.0193430241666706E-2</v>
      </c>
      <c r="OO40" s="4">
        <v>7.04399121111111E-2</v>
      </c>
      <c r="OP40" s="4">
        <v>2.5270487836111102E-2</v>
      </c>
      <c r="OQ40" s="4">
        <v>4.9688867886111099E-2</v>
      </c>
      <c r="OR40" s="4">
        <v>6.5011543458333307E-2</v>
      </c>
      <c r="OS40" s="4">
        <v>0.34911921644166699</v>
      </c>
      <c r="OT40" s="4">
        <v>0.356377583066667</v>
      </c>
      <c r="OU40" s="4">
        <v>0.347587724769444</v>
      </c>
      <c r="OV40" s="4">
        <v>0.31310370441111102</v>
      </c>
      <c r="OW40" s="4">
        <v>0.16286262882222199</v>
      </c>
      <c r="OX40" s="4">
        <v>0.18421197440000001</v>
      </c>
      <c r="OY40" s="4">
        <v>0.49291714481388899</v>
      </c>
      <c r="OZ40" s="4">
        <v>0.45975404330833303</v>
      </c>
      <c r="PA40" s="4">
        <v>0.41220840668333297</v>
      </c>
      <c r="PB40" s="4">
        <v>-4.1727985383444501</v>
      </c>
      <c r="PC40" s="4">
        <v>0.43928605263888898</v>
      </c>
      <c r="PD40" s="4">
        <v>-4.3368487536833298</v>
      </c>
      <c r="PE40" s="4">
        <v>0.28424123697222198</v>
      </c>
      <c r="PF40" s="4">
        <v>0.31639029003055602</v>
      </c>
      <c r="PG40" s="4">
        <v>0.249277076819444</v>
      </c>
      <c r="PH40" s="4">
        <v>0.28840448700555599</v>
      </c>
      <c r="PI40" s="4">
        <v>-0.13145946963888899</v>
      </c>
      <c r="PJ40" s="4">
        <v>-4.8492669344444399E-2</v>
      </c>
      <c r="PK40" s="4">
        <v>0.43928605263888898</v>
      </c>
      <c r="PL40" s="4">
        <v>-4.3368487536833298</v>
      </c>
      <c r="PM40" s="4">
        <v>0.26183793444999998</v>
      </c>
      <c r="PN40" s="4">
        <v>0.41141359910000003</v>
      </c>
      <c r="PO40" s="4">
        <v>0.23744637387500001</v>
      </c>
      <c r="PP40" s="4">
        <v>0.34121531345</v>
      </c>
      <c r="PQ40" s="4">
        <v>0.5055246914</v>
      </c>
      <c r="PR40" s="4">
        <v>0.45428950157499998</v>
      </c>
      <c r="PS40" s="4">
        <v>0.34106995890000003</v>
      </c>
      <c r="PT40" s="4">
        <v>0.51233733727499997</v>
      </c>
      <c r="PU40" s="4">
        <v>0.48082800847500001</v>
      </c>
      <c r="PV40" s="4">
        <v>0.25151705117500001</v>
      </c>
      <c r="PW40" s="4">
        <v>0.39578750000000001</v>
      </c>
      <c r="PX40" s="4">
        <v>0.2438348303</v>
      </c>
      <c r="PY40" s="4">
        <v>24.450749999999999</v>
      </c>
      <c r="PZ40" s="4">
        <v>21.948</v>
      </c>
      <c r="QA40" s="4">
        <v>27.78</v>
      </c>
      <c r="QB40" s="4">
        <v>41.518500000000003</v>
      </c>
      <c r="QC40" s="4">
        <v>41.673499999999997</v>
      </c>
      <c r="QD40" s="4">
        <v>26.073</v>
      </c>
      <c r="QE40" s="4">
        <v>25.94</v>
      </c>
      <c r="QF40" s="4">
        <v>0.43356032249999998</v>
      </c>
      <c r="QG40" s="4">
        <v>0.40315241750000003</v>
      </c>
      <c r="QH40" s="4">
        <v>51</v>
      </c>
      <c r="QI40" s="4">
        <v>49.308250000000001</v>
      </c>
      <c r="QJ40" s="4">
        <v>58</v>
      </c>
      <c r="QK40" s="4">
        <f t="shared" si="72"/>
        <v>7</v>
      </c>
      <c r="QL40" s="4">
        <f t="shared" si="73"/>
        <v>8.691749999999999</v>
      </c>
      <c r="QM40" s="4">
        <v>1703.3531</v>
      </c>
      <c r="QN40" s="4">
        <v>1664.591625</v>
      </c>
      <c r="QO40" s="4">
        <v>0.20053525554500001</v>
      </c>
      <c r="QP40" s="4">
        <v>0.19287015202499999</v>
      </c>
      <c r="QQ40" s="4">
        <v>0.17007656716</v>
      </c>
      <c r="QR40" s="4">
        <v>0.14192373618000001</v>
      </c>
      <c r="QS40" s="4">
        <v>0.12820997551499999</v>
      </c>
      <c r="QT40" s="4">
        <v>0.101552650955</v>
      </c>
      <c r="QU40" s="4">
        <v>9.7040637855E-2</v>
      </c>
      <c r="QV40" s="4">
        <v>4.9373180959999999E-2</v>
      </c>
      <c r="QW40" s="4">
        <v>3.15608538425E-2</v>
      </c>
      <c r="QX40" s="4">
        <v>5.2494786495000001E-2</v>
      </c>
      <c r="QY40" s="4">
        <v>0.35504535475499999</v>
      </c>
      <c r="QZ40" s="4">
        <v>0.3595996520975</v>
      </c>
      <c r="RA40" s="4">
        <v>0.341393152275</v>
      </c>
      <c r="RB40" s="4">
        <v>0.31629852999500002</v>
      </c>
      <c r="RC40" s="4">
        <v>0.16637286333500001</v>
      </c>
      <c r="RD40" s="4">
        <v>0.17940939523499999</v>
      </c>
      <c r="RE40" s="4">
        <v>0.50241739438499999</v>
      </c>
      <c r="RF40" s="4">
        <v>0.48156582400999998</v>
      </c>
      <c r="RG40" s="4">
        <v>0.24137333271</v>
      </c>
      <c r="RH40" s="4">
        <v>0.45813801041000002</v>
      </c>
      <c r="RI40" s="4">
        <v>0.26296049231500002</v>
      </c>
      <c r="RJ40" s="4">
        <v>0.47701696713750003</v>
      </c>
      <c r="RK40" s="4">
        <v>0.17814377245499999</v>
      </c>
      <c r="RL40" s="4">
        <v>0.28428631702250001</v>
      </c>
      <c r="RM40" s="4">
        <v>0.15334954067750001</v>
      </c>
      <c r="RN40" s="4">
        <v>0.25216975131500002</v>
      </c>
      <c r="RO40" s="4">
        <v>-0.17665895602500001</v>
      </c>
      <c r="RP40" s="4">
        <v>-9.3546605224999996E-2</v>
      </c>
      <c r="RQ40" s="4">
        <v>0.26296049231500002</v>
      </c>
      <c r="RR40" s="4">
        <v>0.47701696713750003</v>
      </c>
      <c r="RS40" s="4">
        <v>0.1237147568775</v>
      </c>
      <c r="RT40" s="4">
        <v>0.12376552740250001</v>
      </c>
      <c r="RU40" s="4">
        <v>7.9005282600000004E-2</v>
      </c>
      <c r="RV40" s="4">
        <v>7.114363537E-2</v>
      </c>
      <c r="RW40" s="4">
        <v>4.5164898862499997E-2</v>
      </c>
      <c r="RX40" s="4">
        <v>5.3114178695E-2</v>
      </c>
      <c r="RY40" s="4">
        <v>0.36442049515500002</v>
      </c>
      <c r="RZ40" s="4">
        <v>0.43033222744999999</v>
      </c>
      <c r="SA40" s="4">
        <v>0.39107192932750001</v>
      </c>
      <c r="SB40" s="4">
        <v>0.45775758364000002</v>
      </c>
      <c r="SC40" s="4">
        <v>-0.14625575104999999</v>
      </c>
      <c r="SD40" s="4">
        <v>-0.13260242692499999</v>
      </c>
      <c r="SE40" s="4">
        <v>0.39107192932750001</v>
      </c>
      <c r="SF40" s="4">
        <v>0.45775758364000002</v>
      </c>
      <c r="SG40" s="4">
        <v>0.24199222369696999</v>
      </c>
      <c r="SH40" s="4">
        <v>0.352251833969697</v>
      </c>
      <c r="SI40" s="4">
        <v>0.207411538727273</v>
      </c>
      <c r="SJ40" s="4">
        <v>0.301008064515152</v>
      </c>
      <c r="SK40" s="4">
        <v>0.46090569300000001</v>
      </c>
      <c r="SL40" s="4">
        <v>0.37738147881818201</v>
      </c>
      <c r="SM40" s="4">
        <v>0.300194210787879</v>
      </c>
      <c r="SN40" s="4">
        <v>0.458522538909091</v>
      </c>
      <c r="SO40" s="4">
        <v>0.40753022454545501</v>
      </c>
      <c r="SP40" s="4">
        <v>0.232373480939394</v>
      </c>
      <c r="SQ40" s="4">
        <v>0.35175276184848497</v>
      </c>
      <c r="SR40" s="4">
        <v>0.22655591445454501</v>
      </c>
      <c r="SS40" s="4">
        <v>22.505454545454501</v>
      </c>
      <c r="ST40" s="4">
        <v>19.945151515151501</v>
      </c>
      <c r="SU40" s="4">
        <v>25.929393939394</v>
      </c>
      <c r="SV40" s="4">
        <v>35.4984848484848</v>
      </c>
      <c r="SW40" s="4">
        <v>35.465151515151497</v>
      </c>
      <c r="SX40" s="4">
        <v>23.61</v>
      </c>
      <c r="SY40" s="4">
        <v>23.656060606060599</v>
      </c>
      <c r="SZ40" s="4">
        <v>0.32694147272727297</v>
      </c>
      <c r="TA40" s="4">
        <v>0.296189342424242</v>
      </c>
      <c r="TB40" s="4">
        <v>54.5357575757576</v>
      </c>
      <c r="TC40" s="4">
        <v>54.561818181818197</v>
      </c>
      <c r="TD40" s="4">
        <v>62</v>
      </c>
      <c r="TE40" s="4">
        <f t="shared" si="74"/>
        <v>7.4642424242423999</v>
      </c>
      <c r="TF40" s="4">
        <f t="shared" si="75"/>
        <v>7.4381818181818034</v>
      </c>
      <c r="TG40" s="4">
        <v>1783.25290909091</v>
      </c>
      <c r="TH40" s="4">
        <v>1783.83360606061</v>
      </c>
      <c r="TI40" s="4">
        <v>0.20853403467575801</v>
      </c>
      <c r="TJ40" s="4">
        <v>0.207095767187879</v>
      </c>
      <c r="TK40" s="4">
        <v>0.151627058875758</v>
      </c>
      <c r="TL40" s="4">
        <v>0.111993215693939</v>
      </c>
      <c r="TM40" s="4">
        <v>0.131683019348485</v>
      </c>
      <c r="TN40" s="4">
        <v>0.131080635806061</v>
      </c>
      <c r="TO40" s="4">
        <v>7.3483879642424199E-2</v>
      </c>
      <c r="TP40" s="4">
        <v>3.39783632666667E-2</v>
      </c>
      <c r="TQ40" s="4">
        <v>5.8785138651515099E-2</v>
      </c>
      <c r="TR40" s="4">
        <v>9.7558056684848501E-2</v>
      </c>
      <c r="TS40" s="4">
        <v>0.33846960893636402</v>
      </c>
      <c r="TT40" s="4">
        <v>0.37667212836363601</v>
      </c>
      <c r="TU40" s="4">
        <v>0.32715845952121198</v>
      </c>
      <c r="TV40" s="4">
        <v>0.30867116799090899</v>
      </c>
      <c r="TW40" s="4">
        <v>0.13983015758484801</v>
      </c>
      <c r="TX40" s="4">
        <v>0.18418930292727301</v>
      </c>
      <c r="TY40" s="4">
        <v>0.52780575510606098</v>
      </c>
      <c r="TZ40" s="4">
        <v>0.53181900221515099</v>
      </c>
      <c r="UA40" s="4">
        <v>0.44442032633030298</v>
      </c>
      <c r="UB40" s="4">
        <v>0.68197375222727297</v>
      </c>
      <c r="UC40" s="4">
        <v>0.47409089295454498</v>
      </c>
      <c r="UD40" s="4">
        <v>0.69878527723333295</v>
      </c>
      <c r="UE40" s="4">
        <v>0.318149945742424</v>
      </c>
      <c r="UF40" s="4">
        <v>0.48092739647878802</v>
      </c>
      <c r="UG40" s="4">
        <v>0.27907267072424202</v>
      </c>
      <c r="UH40" s="4">
        <v>0.43957732398787902</v>
      </c>
      <c r="UI40" s="4">
        <v>-0.13656723360606099</v>
      </c>
      <c r="UJ40" s="4">
        <v>-6.4913699654545506E-2</v>
      </c>
      <c r="UK40" s="4">
        <v>0.47409089295454498</v>
      </c>
      <c r="UL40" s="4">
        <v>0.69878527723333295</v>
      </c>
      <c r="UM40" s="4">
        <v>0.137231486142424</v>
      </c>
      <c r="UN40" s="4">
        <v>0.13806536736060601</v>
      </c>
      <c r="UO40" s="4">
        <v>8.7441519639393894E-2</v>
      </c>
      <c r="UP40" s="4">
        <v>8.2715614060606096E-2</v>
      </c>
      <c r="UQ40" s="4">
        <v>5.0422162087878801E-2</v>
      </c>
      <c r="UR40" s="4">
        <v>5.6042410066666701E-2</v>
      </c>
      <c r="US40" s="4">
        <v>0.36680482126666702</v>
      </c>
      <c r="UT40" s="4">
        <v>0.40576144798181801</v>
      </c>
      <c r="UU40" s="4">
        <v>0.39668377512727299</v>
      </c>
      <c r="UV40" s="4">
        <v>0.43574106771212101</v>
      </c>
      <c r="UW40" s="4">
        <v>-0.16053239875757599</v>
      </c>
      <c r="UX40" s="4">
        <v>-0.15243898045454499</v>
      </c>
      <c r="UY40" s="4">
        <v>0.39668377512727299</v>
      </c>
      <c r="UZ40" s="4">
        <v>0.43574106771212101</v>
      </c>
      <c r="VA40" s="4">
        <v>0.22026026028888901</v>
      </c>
      <c r="VB40" s="4">
        <v>0.3238155768</v>
      </c>
      <c r="VC40" s="4">
        <v>0.19420698926666699</v>
      </c>
      <c r="VD40" s="4">
        <v>0.27066003317777798</v>
      </c>
      <c r="VE40" s="4">
        <v>0.44878759973333299</v>
      </c>
      <c r="VF40" s="4">
        <v>0.38620665984444402</v>
      </c>
      <c r="VG40" s="4">
        <v>0.27389943393333299</v>
      </c>
      <c r="VH40" s="4">
        <v>0.462795629133333</v>
      </c>
      <c r="VI40" s="4">
        <v>0.39590893644444403</v>
      </c>
      <c r="VJ40" s="4">
        <v>0.20902526264444399</v>
      </c>
      <c r="VK40" s="4">
        <v>0.31457679908888903</v>
      </c>
      <c r="VL40" s="4">
        <v>0.207890884977778</v>
      </c>
      <c r="VM40" s="4">
        <v>32.840000000000003</v>
      </c>
      <c r="VN40" s="4">
        <v>31.485777777777798</v>
      </c>
      <c r="VO40" s="4">
        <v>13.592888888888901</v>
      </c>
      <c r="VP40" s="4">
        <v>39.476222222222198</v>
      </c>
      <c r="VQ40" s="4">
        <v>39.494666666666703</v>
      </c>
      <c r="VR40" s="4">
        <v>34.454666666666697</v>
      </c>
      <c r="VS40" s="4">
        <v>34.5</v>
      </c>
      <c r="VT40" s="4">
        <v>0.137491833555556</v>
      </c>
      <c r="VU40" s="4">
        <v>0.125368836888889</v>
      </c>
      <c r="VV40" s="4">
        <v>54.827111111111101</v>
      </c>
      <c r="VW40" s="4">
        <v>51.747999999999998</v>
      </c>
      <c r="VX40" s="4">
        <v>68.099999999999994</v>
      </c>
      <c r="VY40" s="4">
        <f t="shared" si="76"/>
        <v>13.272888888888893</v>
      </c>
      <c r="VZ40" s="4">
        <f t="shared" si="77"/>
        <v>16.351999999999997</v>
      </c>
      <c r="WA40" s="4">
        <f t="shared" si="78"/>
        <v>14.812444444444445</v>
      </c>
      <c r="WB40" s="4">
        <v>1789.8734444444401</v>
      </c>
      <c r="WC40" s="4">
        <v>1719.9779333333299</v>
      </c>
      <c r="WD40" s="4">
        <v>0.25616962641333302</v>
      </c>
      <c r="WE40" s="4">
        <v>0.24556997317555601</v>
      </c>
      <c r="WF40" s="4">
        <v>0.18225795120666699</v>
      </c>
      <c r="WG40" s="4">
        <v>0.17557867639333299</v>
      </c>
      <c r="WH40" s="4">
        <v>0.190649818982222</v>
      </c>
      <c r="WI40" s="4">
        <v>0.16005290549333301</v>
      </c>
      <c r="WJ40" s="4">
        <f t="shared" si="79"/>
        <v>0.1753513622377775</v>
      </c>
      <c r="WK40" s="4">
        <v>0.11473676000444399</v>
      </c>
      <c r="WL40" s="4">
        <v>8.7873482382222201E-2</v>
      </c>
      <c r="WM40" s="4">
        <v>7.7667886331111102E-2</v>
      </c>
      <c r="WN40" s="4">
        <v>7.3317312246666697E-2</v>
      </c>
      <c r="WO40" s="4">
        <v>0.37983704044</v>
      </c>
      <c r="WP40" s="4">
        <v>0.393912369824444</v>
      </c>
      <c r="WQ40" s="4">
        <v>0.37751259606222198</v>
      </c>
      <c r="WR40" s="4">
        <v>0.339381248333333</v>
      </c>
      <c r="WS40" s="4">
        <v>0.13689640859333299</v>
      </c>
      <c r="WT40" s="4">
        <v>0.16444740594000001</v>
      </c>
      <c r="WU40" s="4">
        <v>0.69247182974888899</v>
      </c>
      <c r="WV40" s="4">
        <v>0.65999151435777803</v>
      </c>
      <c r="WW40" s="4">
        <v>0.40838061016888899</v>
      </c>
      <c r="WX40" s="4">
        <v>0.41508643960666702</v>
      </c>
      <c r="WY40" s="4">
        <v>0.450141340615556</v>
      </c>
      <c r="WZ40" s="4">
        <v>0.44392784734222202</v>
      </c>
      <c r="XA40" s="4">
        <v>0.35093349874666702</v>
      </c>
      <c r="XB40" s="4">
        <v>0.31803147328222198</v>
      </c>
      <c r="XC40" s="4">
        <v>0.30118817013111099</v>
      </c>
      <c r="XD40" s="4">
        <v>0.27761815301555598</v>
      </c>
      <c r="XE40" s="4">
        <v>-0.205187149466667</v>
      </c>
      <c r="XF40" s="4">
        <v>-0.16024254831111101</v>
      </c>
      <c r="XG40" s="4">
        <v>0.450141340615556</v>
      </c>
      <c r="XH40" s="4">
        <v>0.44392784734222202</v>
      </c>
      <c r="XI40" s="4">
        <v>0.21778622005555601</v>
      </c>
      <c r="XJ40" s="4">
        <v>0.213428935166667</v>
      </c>
      <c r="XK40" s="4">
        <v>0.14083552090888901</v>
      </c>
      <c r="XL40" s="4">
        <v>0.130262162464444</v>
      </c>
      <c r="XM40" s="4">
        <v>7.9634016222222201E-2</v>
      </c>
      <c r="XN40" s="4">
        <v>8.5955719159999999E-2</v>
      </c>
      <c r="XO40" s="4">
        <v>0.36648911241333298</v>
      </c>
      <c r="XP40" s="4">
        <v>0.40495354981333298</v>
      </c>
      <c r="XQ40" s="4">
        <v>0.414104092297778</v>
      </c>
      <c r="XR40" s="4">
        <v>0.45250503220444399</v>
      </c>
      <c r="XS40" s="4">
        <v>-0.245677926777778</v>
      </c>
      <c r="XT40" s="4">
        <v>-0.22874920039999999</v>
      </c>
      <c r="XU40" s="4">
        <v>0.414104092297778</v>
      </c>
      <c r="XV40" s="4">
        <v>0.45250503220444399</v>
      </c>
      <c r="XW40" s="4">
        <v>0.17671890547499999</v>
      </c>
      <c r="XX40" s="4">
        <v>0.234248007925</v>
      </c>
      <c r="XY40" s="4">
        <v>0.158336633625</v>
      </c>
      <c r="XZ40" s="4">
        <v>0.20159362550000001</v>
      </c>
      <c r="YA40" s="4">
        <v>0.42624533587500002</v>
      </c>
      <c r="YB40" s="4">
        <v>0.34304632427499998</v>
      </c>
      <c r="YC40" s="4">
        <v>0.20612686569999999</v>
      </c>
      <c r="YD40" s="4">
        <v>0.42145693777499998</v>
      </c>
      <c r="YE40" s="4">
        <v>0.33304559430000003</v>
      </c>
      <c r="YF40" s="4">
        <v>0.16327938252499999</v>
      </c>
      <c r="YG40" s="4">
        <v>0.22344895940000001</v>
      </c>
      <c r="YH40" s="4">
        <v>0.15904411769999999</v>
      </c>
      <c r="YI40" s="4">
        <v>0.12817500000000001</v>
      </c>
      <c r="YJ40" s="4">
        <v>0.16727500000000001</v>
      </c>
      <c r="YK40" s="4">
        <v>8.0100000000000005E-2</v>
      </c>
      <c r="YL40" s="4">
        <v>0.13097500000000001</v>
      </c>
      <c r="YM40" s="4">
        <v>0.16589999999999999</v>
      </c>
      <c r="YN40" s="4">
        <v>8.0600000000000005E-2</v>
      </c>
      <c r="YO40" s="4">
        <v>0.12872500000000001</v>
      </c>
      <c r="YP40" s="4">
        <v>0.16575000000000001</v>
      </c>
      <c r="YQ40" s="4">
        <v>8.2199999999999995E-2</v>
      </c>
      <c r="YR40" s="4">
        <v>0.13120000000000001</v>
      </c>
      <c r="YS40" s="4">
        <v>0.16650000000000001</v>
      </c>
      <c r="YT40" s="4">
        <v>7.8299999999999995E-2</v>
      </c>
      <c r="YU40" s="4">
        <v>32.759</v>
      </c>
      <c r="YV40" s="4">
        <v>31.364000000000001</v>
      </c>
      <c r="YW40" s="4">
        <v>13.5715</v>
      </c>
      <c r="YX40" s="4">
        <v>37.10275</v>
      </c>
      <c r="YY40" s="4">
        <v>36.659500000000001</v>
      </c>
      <c r="YZ40" s="4">
        <v>34.012999999999998</v>
      </c>
      <c r="ZA40" s="4">
        <v>34.032499999999999</v>
      </c>
      <c r="ZB40" s="4">
        <v>8.4854245699999997E-2</v>
      </c>
      <c r="ZC40" s="4">
        <v>6.6484958024999999E-2</v>
      </c>
      <c r="ZD40" s="4">
        <v>61.457749999999997</v>
      </c>
      <c r="ZE40" s="4">
        <v>59.101999999999997</v>
      </c>
      <c r="ZF40" s="4">
        <v>80.900000000000006</v>
      </c>
      <c r="ZG40" s="4">
        <f t="shared" si="80"/>
        <v>19.442250000000008</v>
      </c>
      <c r="ZH40" s="4">
        <f t="shared" si="81"/>
        <v>21.798000000000009</v>
      </c>
      <c r="ZI40" s="4">
        <v>1940.376925</v>
      </c>
      <c r="ZJ40" s="4">
        <v>1886.9067250000001</v>
      </c>
      <c r="ZK40" s="4">
        <v>0.34201479493499998</v>
      </c>
      <c r="ZL40" s="4">
        <v>0.35496431992999999</v>
      </c>
      <c r="ZM40" s="4">
        <v>0.23532981860499999</v>
      </c>
      <c r="ZN40" s="4">
        <v>0.25906215272499999</v>
      </c>
      <c r="ZO40" s="4">
        <v>0.3066455514325</v>
      </c>
      <c r="ZP40" s="4">
        <v>0.28885406002500003</v>
      </c>
      <c r="ZQ40" s="4">
        <v>0.1974807542225</v>
      </c>
      <c r="ZR40" s="4">
        <v>0.18856622753749999</v>
      </c>
      <c r="ZS40" s="4">
        <v>0.11647192785</v>
      </c>
      <c r="ZT40" s="4">
        <v>0.10626626303</v>
      </c>
      <c r="ZU40" s="4">
        <v>0.45113578533249998</v>
      </c>
      <c r="ZV40" s="4">
        <v>0.4557369718325</v>
      </c>
      <c r="ZW40" s="4">
        <v>0.44061659928750002</v>
      </c>
      <c r="ZX40" s="4">
        <v>0.4110741825475</v>
      </c>
      <c r="ZY40" s="4">
        <v>0.128720303865</v>
      </c>
      <c r="ZZ40" s="4">
        <v>0.11987065066499999</v>
      </c>
      <c r="AAA40" s="4">
        <v>1.0514395465774999</v>
      </c>
      <c r="AAB40" s="4">
        <v>1.1218261541675001</v>
      </c>
      <c r="AAC40" s="4">
        <v>0.38093956200000001</v>
      </c>
      <c r="AAD40" s="4">
        <v>0.35992687670500001</v>
      </c>
      <c r="AAE40" s="4">
        <v>0.44475137802999998</v>
      </c>
      <c r="AAF40" s="4">
        <v>0.41590790523749999</v>
      </c>
      <c r="AAG40" s="4">
        <v>0.40791392923250003</v>
      </c>
      <c r="AAH40" s="4">
        <v>0.35381659938749999</v>
      </c>
      <c r="AAI40" s="4">
        <v>0.33958126265249999</v>
      </c>
      <c r="AAJ40" s="4">
        <v>0.29039001112000001</v>
      </c>
      <c r="AAK40" s="4">
        <v>-0.32858965007500002</v>
      </c>
      <c r="AAL40" s="4">
        <v>-0.31544526140000001</v>
      </c>
      <c r="AAM40" s="4">
        <v>0.81923550855750005</v>
      </c>
      <c r="AAN40" s="4">
        <v>0.82498264762249995</v>
      </c>
      <c r="AAO40" s="4">
        <v>0.35196411924249998</v>
      </c>
      <c r="AAP40" s="4">
        <v>0.343278826235</v>
      </c>
      <c r="AAQ40" s="4">
        <v>0.24581446327750001</v>
      </c>
      <c r="AAR40" s="4">
        <v>0.22684943103499999</v>
      </c>
      <c r="AAS40" s="4">
        <v>0.11720182162999999</v>
      </c>
      <c r="AAT40" s="4">
        <v>0.127719202985</v>
      </c>
      <c r="AAU40" s="4">
        <v>0.333062192295</v>
      </c>
      <c r="AAV40" s="4">
        <v>0.37343191536749998</v>
      </c>
      <c r="AAW40" s="4">
        <v>0.40272459032250002</v>
      </c>
      <c r="AAX40" s="4">
        <v>0.44567272127750002</v>
      </c>
      <c r="AAY40" s="4">
        <v>-0.39242525779999998</v>
      </c>
      <c r="AAZ40" s="4">
        <v>-0.36599506385000002</v>
      </c>
      <c r="ABA40" s="4">
        <v>0.67818553258250003</v>
      </c>
      <c r="ABB40" s="4">
        <v>0.81172048666499996</v>
      </c>
      <c r="ABC40" s="4">
        <v>0.14684052156410299</v>
      </c>
      <c r="ABD40" s="4">
        <v>0.169372932076923</v>
      </c>
      <c r="ABE40" s="4">
        <v>0.119960888769231</v>
      </c>
      <c r="ABF40" s="4">
        <v>0.16523049625641001</v>
      </c>
      <c r="ABG40" s="4">
        <v>0.42506682505128202</v>
      </c>
      <c r="ABH40" s="4">
        <v>0.31617887430769198</v>
      </c>
      <c r="ABI40" s="4">
        <v>0.160971794871795</v>
      </c>
      <c r="ABJ40" s="4">
        <v>0.389721429282051</v>
      </c>
      <c r="ABK40" s="4">
        <v>0.28363062064102601</v>
      </c>
      <c r="ABL40" s="4">
        <v>0.128302896538461</v>
      </c>
      <c r="ABM40" s="4">
        <v>0.15796106271794899</v>
      </c>
      <c r="ABN40" s="4">
        <v>0.13018694448717999</v>
      </c>
      <c r="ABO40" s="4">
        <v>0.107282051282051</v>
      </c>
      <c r="ABP40" s="4">
        <v>0.148435897435897</v>
      </c>
      <c r="ABQ40" s="4">
        <v>5.2461538461538497E-2</v>
      </c>
      <c r="ABR40" s="4">
        <v>0.108564102564103</v>
      </c>
      <c r="ABS40" s="4">
        <v>0.146666666666667</v>
      </c>
      <c r="ABT40" s="4">
        <v>5.3435897435897398E-2</v>
      </c>
      <c r="ABU40" s="4">
        <v>0.107230769230769</v>
      </c>
      <c r="ABV40" s="4">
        <v>0.147153846153846</v>
      </c>
      <c r="ABW40" s="4">
        <v>5.3435897435897398E-2</v>
      </c>
      <c r="ABX40" s="4">
        <v>0.109102564102564</v>
      </c>
      <c r="ABY40" s="4">
        <v>0.14561538461538501</v>
      </c>
      <c r="ABZ40" s="4">
        <v>5.2564102564102599E-2</v>
      </c>
      <c r="ACA40" s="4" t="s">
        <v>655</v>
      </c>
      <c r="ACB40" s="4" t="s">
        <v>655</v>
      </c>
      <c r="ACC40" s="4" t="s">
        <v>655</v>
      </c>
      <c r="ACD40" s="4" t="s">
        <v>655</v>
      </c>
      <c r="ACE40" s="4" t="s">
        <v>655</v>
      </c>
      <c r="ACF40" s="4" t="s">
        <v>655</v>
      </c>
      <c r="ACG40" s="4" t="s">
        <v>655</v>
      </c>
      <c r="ACH40" s="4" t="s">
        <v>655</v>
      </c>
      <c r="ACI40" s="4" t="s">
        <v>655</v>
      </c>
      <c r="ACJ40" s="4" t="s">
        <v>655</v>
      </c>
      <c r="ACK40" s="4" t="s">
        <v>655</v>
      </c>
      <c r="ACL40" s="4" t="s">
        <v>655</v>
      </c>
      <c r="ACM40" s="4" t="s">
        <v>655</v>
      </c>
      <c r="ACN40" s="4" t="s">
        <v>655</v>
      </c>
      <c r="ACO40" s="22">
        <v>-9999</v>
      </c>
      <c r="ACP40" s="4" t="s">
        <v>655</v>
      </c>
      <c r="ACQ40" s="4" t="s">
        <v>655</v>
      </c>
      <c r="ACR40" s="4">
        <v>0.41423554940769203</v>
      </c>
      <c r="ACS40" s="4">
        <v>0.435566866889744</v>
      </c>
      <c r="ACT40" s="4">
        <v>0.27555505911538503</v>
      </c>
      <c r="ACU40" s="4">
        <v>0.311843807523077</v>
      </c>
      <c r="ACV40" s="4">
        <v>0.422497025938462</v>
      </c>
      <c r="ACW40" s="4">
        <v>0.42682432008461502</v>
      </c>
      <c r="ACX40" s="4">
        <v>0.28480304111538501</v>
      </c>
      <c r="ACY40" s="4">
        <v>0.30175843854102602</v>
      </c>
      <c r="ACZ40" s="4">
        <v>0.15689747249230801</v>
      </c>
      <c r="ADA40" s="4">
        <v>0.14426504901538501</v>
      </c>
      <c r="ADB40" s="4">
        <v>0.49820678026410298</v>
      </c>
      <c r="ADC40" s="4">
        <v>0.55580561438461595</v>
      </c>
      <c r="ADD40" s="4">
        <v>0.50371769742820505</v>
      </c>
      <c r="ADE40" s="4">
        <v>0.48251029312564098</v>
      </c>
      <c r="ADF40" s="4">
        <v>0.10579676693333299</v>
      </c>
      <c r="ADG40" s="4">
        <v>0.15852662662564099</v>
      </c>
      <c r="ADH40" s="4">
        <v>1.42480816032308</v>
      </c>
      <c r="ADI40" s="4">
        <v>1.5839863469025599</v>
      </c>
      <c r="ADJ40" s="4">
        <v>0.37247251773333301</v>
      </c>
      <c r="ADK40" s="4">
        <v>0.33116987327692299</v>
      </c>
      <c r="ADL40" s="4">
        <v>0.45705339054615401</v>
      </c>
      <c r="ADM40" s="4">
        <v>0.40985835808461502</v>
      </c>
      <c r="ADN40" s="4">
        <v>0.462450732171795</v>
      </c>
      <c r="ADO40" s="4">
        <v>0.404713184728205</v>
      </c>
      <c r="ADP40" s="4">
        <v>0.37865297185641</v>
      </c>
      <c r="ADQ40" s="4">
        <v>0.32499812696923103</v>
      </c>
      <c r="ADR40" s="4">
        <v>-0.44209613597435898</v>
      </c>
      <c r="ADS40" s="4">
        <v>-0.46201540228205101</v>
      </c>
      <c r="ADT40" s="4">
        <v>0.85320025833333302</v>
      </c>
      <c r="ADU40" s="4">
        <v>0.76885012223589699</v>
      </c>
      <c r="ADV40" s="4">
        <v>0.46593407650512803</v>
      </c>
      <c r="ADW40" s="4">
        <v>0.47046602081282002</v>
      </c>
      <c r="ADX40" s="4">
        <v>0.34477716178461498</v>
      </c>
      <c r="ADY40" s="4">
        <v>0.34027145882051302</v>
      </c>
      <c r="ADZ40" s="4">
        <v>0.14545847905128201</v>
      </c>
      <c r="AEA40" s="4">
        <v>0.15747401775897399</v>
      </c>
      <c r="AEB40" s="4">
        <v>0.31273365238717898</v>
      </c>
      <c r="AEC40" s="4">
        <v>0.33517603222051301</v>
      </c>
      <c r="AED40" s="4">
        <v>0.39985211729487202</v>
      </c>
      <c r="AEE40" s="4">
        <v>0.42545842362564101</v>
      </c>
      <c r="AEF40" s="4">
        <v>-0.51066486200000005</v>
      </c>
      <c r="AEG40" s="4">
        <v>-0.50358016543589701</v>
      </c>
      <c r="AEH40" s="4">
        <v>0.67056002438461504</v>
      </c>
      <c r="AEI40" s="4">
        <v>0.745272412097436</v>
      </c>
      <c r="AEJ40" s="4">
        <v>0.13838694433333301</v>
      </c>
      <c r="AEK40" s="4">
        <v>0.15774177741666701</v>
      </c>
      <c r="AEL40" s="4">
        <v>0.113591072166667</v>
      </c>
      <c r="AEM40" s="4">
        <v>0.151790147222222</v>
      </c>
      <c r="AEN40" s="4">
        <v>0.38232572419444399</v>
      </c>
      <c r="AEO40" s="4">
        <v>0.27045453122222202</v>
      </c>
      <c r="AEP40" s="4">
        <v>0.14812275550000001</v>
      </c>
      <c r="AEQ40" s="4">
        <v>0.36107989427777798</v>
      </c>
      <c r="AER40" s="4">
        <v>0.26402140066666702</v>
      </c>
      <c r="AES40" s="4">
        <v>0.119414475416667</v>
      </c>
      <c r="AET40" s="4">
        <v>0.144693065166667</v>
      </c>
      <c r="AEU40" s="4">
        <v>0.120891546111111</v>
      </c>
      <c r="AEV40" s="4">
        <v>0.104083333333333</v>
      </c>
      <c r="AEW40" s="4">
        <v>0.14552777777777801</v>
      </c>
      <c r="AEX40" s="4">
        <v>4.9194444444444402E-2</v>
      </c>
      <c r="AEY40" s="4">
        <v>0.105472222222222</v>
      </c>
      <c r="AEZ40" s="4">
        <v>0.14480555555555599</v>
      </c>
      <c r="AFA40" s="4">
        <v>4.9138888888888899E-2</v>
      </c>
      <c r="AFB40" s="4">
        <v>0.104638888888889</v>
      </c>
      <c r="AFC40" s="4">
        <v>0.14558333333333301</v>
      </c>
      <c r="AFD40" s="4">
        <v>4.8583333333333298E-2</v>
      </c>
      <c r="AFE40" s="4">
        <v>0.105583333333333</v>
      </c>
      <c r="AFF40" s="4">
        <v>0.143027777777778</v>
      </c>
      <c r="AFG40" s="4">
        <v>4.8527777777777802E-2</v>
      </c>
      <c r="AFH40" s="4">
        <v>32.298888888888897</v>
      </c>
      <c r="AFI40" s="4">
        <v>33.9588888888889</v>
      </c>
      <c r="AFJ40" s="4">
        <v>16.774166666666702</v>
      </c>
      <c r="AFK40" s="4">
        <v>37.392777777777802</v>
      </c>
      <c r="AFL40" s="4">
        <v>36.974444444444501</v>
      </c>
      <c r="AFM40" s="4">
        <v>36.700000000000003</v>
      </c>
      <c r="AFN40" s="4">
        <v>36.787222222222198</v>
      </c>
      <c r="AFO40" s="4">
        <v>2.0502211222222198E-2</v>
      </c>
      <c r="AFP40" s="4">
        <v>7.1037936666666704E-3</v>
      </c>
      <c r="AFQ40" s="4">
        <v>70.813888888888897</v>
      </c>
      <c r="AFR40" s="4">
        <v>67.932222222222194</v>
      </c>
      <c r="AFS40" s="4">
        <v>101.2</v>
      </c>
      <c r="AFT40" s="4">
        <f t="shared" si="85"/>
        <v>30.386111111111106</v>
      </c>
      <c r="AFU40" s="4">
        <f t="shared" si="86"/>
        <v>33.267777777777809</v>
      </c>
      <c r="AFV40" s="4">
        <f t="shared" si="87"/>
        <v>31.826944444444457</v>
      </c>
      <c r="AFW40" s="4">
        <v>2152.7961388888898</v>
      </c>
      <c r="AFX40" s="4">
        <v>2087.3780277777801</v>
      </c>
      <c r="AFY40" s="4">
        <v>0.41743229739999999</v>
      </c>
      <c r="AFZ40" s="4">
        <v>0.42831503649722202</v>
      </c>
      <c r="AGA40" s="4">
        <v>0.28100616513055598</v>
      </c>
      <c r="AGB40" s="4">
        <v>0.27972003950555602</v>
      </c>
      <c r="AGC40" s="4">
        <v>0.427525426138889</v>
      </c>
      <c r="AGD40" s="4">
        <v>0.41363752311944402</v>
      </c>
      <c r="AGE40" s="4">
        <f t="shared" si="88"/>
        <v>0.42058147462916651</v>
      </c>
      <c r="AGF40" s="4">
        <v>0.29241854251666699</v>
      </c>
      <c r="AGG40" s="4">
        <v>0.26280747926944398</v>
      </c>
      <c r="AGH40" s="4">
        <v>0.15478085728611099</v>
      </c>
      <c r="AGI40" s="4">
        <v>0.16928085481666699</v>
      </c>
      <c r="AGJ40" s="4">
        <v>0.497641510530556</v>
      </c>
      <c r="AGK40" s="4">
        <v>0.53928447886111097</v>
      </c>
      <c r="AGL40" s="4">
        <v>0.502201559427778</v>
      </c>
      <c r="AGM40" s="4">
        <v>0.46509489377777802</v>
      </c>
      <c r="AGN40" s="4">
        <v>0.101414182227778</v>
      </c>
      <c r="AGO40" s="4">
        <v>0.143871089927778</v>
      </c>
      <c r="AGP40" s="4">
        <v>1.4407138233111101</v>
      </c>
      <c r="AGQ40" s="4">
        <v>1.52490218773333</v>
      </c>
      <c r="AGR40" s="4">
        <v>0.36278426003055603</v>
      </c>
      <c r="AGS40" s="4">
        <v>0.40499136495277799</v>
      </c>
      <c r="AGT40" s="4">
        <v>0.44777546485000003</v>
      </c>
      <c r="AGU40" s="4">
        <v>0.485880846888889</v>
      </c>
      <c r="AGV40" s="4">
        <v>0.45456123527222198</v>
      </c>
      <c r="AGW40" s="4">
        <v>0.474437164458333</v>
      </c>
      <c r="AGX40" s="4">
        <v>0.37065164748888901</v>
      </c>
      <c r="AGY40" s="4">
        <v>0.39120436679166698</v>
      </c>
      <c r="AGZ40" s="4">
        <v>-0.45143920838888901</v>
      </c>
      <c r="AHA40" s="4">
        <v>-0.414203923361111</v>
      </c>
      <c r="AHB40" s="4">
        <v>0.81874695194722202</v>
      </c>
      <c r="AHC40" s="4">
        <v>1.06322724022778</v>
      </c>
      <c r="AHD40" s="4">
        <v>0.491402767433333</v>
      </c>
      <c r="AHE40" s="4">
        <v>0.49489397730000001</v>
      </c>
      <c r="AHF40" s="4">
        <v>0.367163593588889</v>
      </c>
      <c r="AHG40" s="4">
        <v>0.36289542225555499</v>
      </c>
      <c r="AHH40" s="4">
        <v>0.15295949106111101</v>
      </c>
      <c r="AHI40" s="4">
        <v>0.16337790363055599</v>
      </c>
      <c r="AHJ40" s="4">
        <v>0.31114908285555598</v>
      </c>
      <c r="AHK40" s="4">
        <v>0.33077642769999999</v>
      </c>
      <c r="AHL40" s="4">
        <v>0.402064681866667</v>
      </c>
      <c r="AHM40" s="4">
        <v>0.424641102794444</v>
      </c>
      <c r="AHN40" s="4">
        <v>-0.53527660230555496</v>
      </c>
      <c r="AHO40" s="4">
        <v>-0.52875491933333296</v>
      </c>
      <c r="AHP40" s="4">
        <v>0.67570534019444395</v>
      </c>
      <c r="AHQ40" s="4">
        <v>0.74195079809999998</v>
      </c>
      <c r="AHR40" s="4">
        <v>0.117934128116279</v>
      </c>
      <c r="AHS40" s="4">
        <v>0.125020700883721</v>
      </c>
      <c r="AHT40" s="4">
        <v>9.1042030325581405E-2</v>
      </c>
      <c r="AHU40" s="4">
        <v>0.12187259455813999</v>
      </c>
      <c r="AHV40" s="4">
        <v>0.32904074453488402</v>
      </c>
      <c r="AHW40" s="4">
        <v>0.24534198286046499</v>
      </c>
      <c r="AHX40" s="4">
        <v>0.123678222093023</v>
      </c>
      <c r="AHY40" s="4">
        <v>0.32171575002325598</v>
      </c>
      <c r="AHZ40" s="4">
        <v>0.23154459660465099</v>
      </c>
      <c r="AIA40" s="4">
        <v>0.106110177744186</v>
      </c>
      <c r="AIB40" s="4">
        <v>0.12089361660465101</v>
      </c>
      <c r="AIC40" s="4">
        <v>9.9927797209302296E-2</v>
      </c>
      <c r="AID40" s="4">
        <v>8.9488372093023294E-2</v>
      </c>
      <c r="AIE40" s="4">
        <v>0.127325581395349</v>
      </c>
      <c r="AIF40" s="4">
        <v>3.6372093023255801E-2</v>
      </c>
      <c r="AIG40" s="4">
        <v>8.9093023255814002E-2</v>
      </c>
      <c r="AIH40" s="4">
        <v>0.122395348837209</v>
      </c>
      <c r="AII40" s="4">
        <v>3.8255813953488399E-2</v>
      </c>
      <c r="AIJ40" s="4">
        <v>8.8720930232558101E-2</v>
      </c>
      <c r="AIK40" s="4">
        <v>0.12539534883720899</v>
      </c>
      <c r="AIL40" s="4">
        <v>3.7046511627907001E-2</v>
      </c>
      <c r="AIM40" s="4">
        <v>9.0441860465116306E-2</v>
      </c>
      <c r="AIN40" s="4">
        <v>0.12406976744186</v>
      </c>
      <c r="AIO40" s="4">
        <v>3.7558139534883697E-2</v>
      </c>
      <c r="AIP40" s="4">
        <v>29.42</v>
      </c>
      <c r="AIQ40" s="4">
        <v>26.9746511627907</v>
      </c>
      <c r="AIR40" s="4">
        <v>18.282325581395298</v>
      </c>
      <c r="AIS40" s="4">
        <v>31.2827906976744</v>
      </c>
      <c r="AIT40" s="4">
        <v>29.888604651162801</v>
      </c>
      <c r="AIU40" s="4">
        <v>29.4293023255814</v>
      </c>
      <c r="AIV40" s="4">
        <v>29.489069767441901</v>
      </c>
      <c r="AIW40" s="4">
        <v>5.1537297906976802E-2</v>
      </c>
      <c r="AIX40" s="4">
        <v>1.2230657279069799E-2</v>
      </c>
      <c r="AIY40" s="4">
        <v>78.486046511627904</v>
      </c>
      <c r="AIZ40" s="4">
        <v>75.582325581395395</v>
      </c>
      <c r="AJA40" s="4">
        <v>116</v>
      </c>
      <c r="AJB40" s="4">
        <f t="shared" si="89"/>
        <v>37.513953488372096</v>
      </c>
      <c r="AJC40" s="4">
        <f t="shared" si="90"/>
        <v>40.417674418604605</v>
      </c>
      <c r="AJD40" s="4">
        <f t="shared" si="91"/>
        <v>38.96581395348835</v>
      </c>
      <c r="AJE40" s="4">
        <v>2326.9175581395298</v>
      </c>
      <c r="AJF40" s="4">
        <v>2261.0314883720898</v>
      </c>
      <c r="AJG40" s="4">
        <v>0.44327102313023298</v>
      </c>
      <c r="AJH40" s="4">
        <v>0.45383005566511597</v>
      </c>
      <c r="AJI40" s="4">
        <v>0.30329994530697701</v>
      </c>
      <c r="AJJ40" s="4">
        <v>0.33479736356046502</v>
      </c>
      <c r="AJK40" s="4">
        <v>0.45247162987441902</v>
      </c>
      <c r="AJL40" s="4">
        <v>0.444524927102326</v>
      </c>
      <c r="AJM40" s="4">
        <f t="shared" si="92"/>
        <v>0.44849827848837254</v>
      </c>
      <c r="AJN40" s="4">
        <v>0.31384423103953502</v>
      </c>
      <c r="AJO40" s="4">
        <v>0.32423759925116302</v>
      </c>
      <c r="AJP40" s="4">
        <v>0.16212236023488399</v>
      </c>
      <c r="AJQ40" s="4">
        <v>0.14160694876744201</v>
      </c>
      <c r="AJR40" s="4">
        <v>0.524942722530233</v>
      </c>
      <c r="AJS40" s="4">
        <v>0.56162721195814003</v>
      </c>
      <c r="AJT40" s="4">
        <v>0.50282477210697696</v>
      </c>
      <c r="AJU40" s="4">
        <v>0.46696378116744203</v>
      </c>
      <c r="AJV40" s="4">
        <v>0.106589851923256</v>
      </c>
      <c r="AJW40" s="4">
        <v>0.14482065990465101</v>
      </c>
      <c r="AJX40" s="4">
        <v>1.60559338599535</v>
      </c>
      <c r="AJY40" s="4">
        <v>1.7069888781279099</v>
      </c>
      <c r="AJZ40" s="4">
        <v>0.35733880494185999</v>
      </c>
      <c r="AKA40" s="4">
        <v>0.30627872893255798</v>
      </c>
      <c r="AKB40" s="4">
        <v>0.44610659014883702</v>
      </c>
      <c r="AKC40" s="4">
        <v>0.38338129343721</v>
      </c>
      <c r="AKD40" s="4">
        <v>0.45238971766976699</v>
      </c>
      <c r="AKE40" s="4">
        <v>0.378005073769767</v>
      </c>
      <c r="AKF40" s="4">
        <v>0.36470089984883702</v>
      </c>
      <c r="AKG40" s="4">
        <v>0.300058097865116</v>
      </c>
      <c r="AKH40" s="4">
        <v>-0.476984201767442</v>
      </c>
      <c r="AKI40" s="4">
        <v>-0.48856885534883698</v>
      </c>
      <c r="AKJ40" s="4">
        <v>0.81715142916744199</v>
      </c>
      <c r="AKK40" s="4">
        <v>0.71848751663953503</v>
      </c>
      <c r="AKL40" s="4">
        <v>0.52751460369534897</v>
      </c>
      <c r="AKM40" s="4">
        <v>0.54719794202092997</v>
      </c>
      <c r="AKN40" s="4">
        <v>0.40561542887906998</v>
      </c>
      <c r="AKO40" s="4">
        <v>0.41672775750465102</v>
      </c>
      <c r="AKP40" s="4">
        <v>0.15628305555581401</v>
      </c>
      <c r="AKQ40" s="4">
        <v>0.17150603479767401</v>
      </c>
      <c r="AKR40" s="4">
        <f t="shared" si="93"/>
        <v>0.16389454517674401</v>
      </c>
      <c r="AKS40" s="4">
        <v>0.29633306479767402</v>
      </c>
      <c r="AKT40" s="4">
        <v>0.31353218939999999</v>
      </c>
      <c r="AKU40" s="4">
        <v>0.39107186304185998</v>
      </c>
      <c r="AKV40" s="4">
        <v>0.41369553973953499</v>
      </c>
      <c r="AKW40" s="4">
        <v>-0.57543804099999996</v>
      </c>
      <c r="AKX40" s="4">
        <v>-0.58529052767441903</v>
      </c>
      <c r="AKY40" s="4">
        <v>0.64598666766046497</v>
      </c>
      <c r="AKZ40" s="4">
        <v>0.71047083158139501</v>
      </c>
      <c r="ALA40" s="4">
        <v>8.3859296400000005E-2</v>
      </c>
      <c r="ALB40" s="4">
        <v>8.5794768600000001E-2</v>
      </c>
      <c r="ALC40" s="4">
        <v>7.5437186200000006E-2</v>
      </c>
      <c r="ALD40" s="4">
        <v>9.4066109199999998E-2</v>
      </c>
      <c r="ALE40" s="4">
        <v>0.26490394140000001</v>
      </c>
      <c r="ALF40" s="4">
        <v>0.1769331586</v>
      </c>
      <c r="ALG40" s="4">
        <v>9.4159928200000007E-2</v>
      </c>
      <c r="ALH40" s="4">
        <v>0.25247544199999999</v>
      </c>
      <c r="ALI40" s="4">
        <v>0.18493101679999999</v>
      </c>
      <c r="ALJ40" s="4">
        <v>7.4022289800000002E-2</v>
      </c>
      <c r="ALK40" s="4">
        <v>9.0241448599999996E-2</v>
      </c>
      <c r="ALL40" s="4">
        <v>7.8895582399999997E-2</v>
      </c>
      <c r="ALM40" s="4">
        <v>6.4399999999999999E-2</v>
      </c>
      <c r="ALN40" s="4">
        <v>9.74E-2</v>
      </c>
      <c r="ALO40" s="4">
        <v>2.6599999999999999E-2</v>
      </c>
      <c r="ALP40" s="4">
        <v>6.6199999999999995E-2</v>
      </c>
      <c r="ALQ40" s="4">
        <v>9.2399999999999996E-2</v>
      </c>
      <c r="ALR40" s="4">
        <v>2.8799999999999999E-2</v>
      </c>
      <c r="ALS40" s="4">
        <v>35.448</v>
      </c>
      <c r="ALT40" s="4">
        <v>36.244</v>
      </c>
      <c r="ALU40" s="4">
        <v>17.948</v>
      </c>
      <c r="ALV40" s="4">
        <v>36.21</v>
      </c>
      <c r="ALW40" s="4">
        <v>34.984000000000002</v>
      </c>
      <c r="ALX40" s="4">
        <v>36.450000000000003</v>
      </c>
      <c r="ALY40" s="4">
        <v>36.700000000000003</v>
      </c>
      <c r="ALZ40" s="4">
        <v>-4.4697634E-3</v>
      </c>
      <c r="AMA40" s="4">
        <v>-3.8873402000000001E-2</v>
      </c>
      <c r="AMB40" s="4">
        <v>95.76</v>
      </c>
      <c r="AMC40" s="4">
        <v>92.94</v>
      </c>
      <c r="AMD40" s="4">
        <v>140</v>
      </c>
      <c r="AME40" s="4">
        <f t="shared" si="94"/>
        <v>44.239999999999995</v>
      </c>
      <c r="AMF40" s="4">
        <f t="shared" si="95"/>
        <v>47.06</v>
      </c>
      <c r="AMG40" s="4">
        <f t="shared" si="96"/>
        <v>45.65</v>
      </c>
      <c r="AMH40" s="4">
        <v>2719.1504</v>
      </c>
      <c r="AMI40" s="4">
        <v>2654.8971999999999</v>
      </c>
      <c r="AMJ40" s="4">
        <v>0.45635733092000003</v>
      </c>
      <c r="AMK40" s="4">
        <v>0.47156575346000001</v>
      </c>
      <c r="AML40" s="4">
        <v>0.3250589559</v>
      </c>
      <c r="AMM40" s="4">
        <v>0.30052037426</v>
      </c>
      <c r="AMN40" s="4">
        <v>0.47329076162</v>
      </c>
      <c r="AMO40" s="4">
        <v>0.50643482106000004</v>
      </c>
      <c r="AMP40" s="4">
        <f t="shared" si="97"/>
        <v>0.48986279133999999</v>
      </c>
      <c r="AMQ40" s="4">
        <v>0.34447122701999999</v>
      </c>
      <c r="AMR40" s="4">
        <v>0.34154413932</v>
      </c>
      <c r="AMS40" s="4">
        <v>0.15417972898000001</v>
      </c>
      <c r="AMT40" s="4">
        <v>0.19948683249999999</v>
      </c>
      <c r="AMU40" s="4">
        <v>0.52353096812</v>
      </c>
      <c r="AMV40" s="4">
        <v>0.55271645536000003</v>
      </c>
      <c r="AMW40" s="4">
        <v>0.54656237308</v>
      </c>
      <c r="AMX40" s="4">
        <v>0.51485512544000001</v>
      </c>
      <c r="AMY40" s="4">
        <v>8.9396037619999993E-2</v>
      </c>
      <c r="AMZ40" s="4">
        <v>0.11033101028</v>
      </c>
      <c r="ANA40" s="4">
        <v>1.6817701521999999</v>
      </c>
      <c r="ANB40" s="4">
        <v>1.8203708144399999</v>
      </c>
      <c r="ANC40" s="4">
        <v>0.32482110937999997</v>
      </c>
      <c r="AND40" s="4">
        <v>0.39720360496000001</v>
      </c>
      <c r="ANE40" s="4">
        <v>0.41402531737999998</v>
      </c>
      <c r="ANF40" s="4">
        <v>0.49560082911999997</v>
      </c>
      <c r="ANG40" s="4">
        <v>0.42416281971999997</v>
      </c>
      <c r="ANH40" s="4">
        <v>0.52114217013999997</v>
      </c>
      <c r="ANI40" s="4">
        <v>0.33663067812000003</v>
      </c>
      <c r="ANJ40" s="4">
        <v>0.42806688599999998</v>
      </c>
      <c r="ANK40" s="4">
        <v>-0.5120207806</v>
      </c>
      <c r="ANL40" s="4">
        <v>-0.50592051459999998</v>
      </c>
      <c r="ANM40" s="4">
        <v>0.71814249578</v>
      </c>
      <c r="ANN40" s="4">
        <v>1.02549741486</v>
      </c>
      <c r="ANO40" s="4">
        <v>0.52343417912000001</v>
      </c>
      <c r="ANP40" s="4">
        <v>0.57020223386000002</v>
      </c>
      <c r="ANQ40" s="22">
        <v>-9999</v>
      </c>
      <c r="ANR40" s="4">
        <v>0.39277183348</v>
      </c>
      <c r="ANS40" s="4">
        <v>0.41512057662000001</v>
      </c>
      <c r="ANT40" s="4">
        <v>0.16493872838000001</v>
      </c>
      <c r="ANU40" s="4">
        <v>0.20365911972</v>
      </c>
      <c r="ANV40" s="4">
        <v>0.31587597302858</v>
      </c>
      <c r="ANW40" s="4">
        <v>0.35760436440304799</v>
      </c>
      <c r="ANX40" s="4">
        <v>0.41274638361999999</v>
      </c>
      <c r="ANY40" s="4">
        <v>0.46627600038</v>
      </c>
      <c r="ANZ40" s="4">
        <v>-0.56300812479999995</v>
      </c>
      <c r="AOA40" s="4">
        <v>-0.58596877140000003</v>
      </c>
      <c r="AOB40" s="4">
        <v>0.70336255660000002</v>
      </c>
      <c r="AOC40" s="4">
        <v>0.87442866452000001</v>
      </c>
      <c r="AOD40" s="4">
        <v>8.5379089000000005E-2</v>
      </c>
      <c r="AOE40" s="4">
        <v>9.1345331714285702E-2</v>
      </c>
      <c r="AOF40" s="4">
        <v>7.1096097265306205E-2</v>
      </c>
      <c r="AOG40" s="4">
        <v>9.6004139918367398E-2</v>
      </c>
      <c r="AOH40" s="4">
        <v>0.26047488218367298</v>
      </c>
      <c r="AOI40" s="4">
        <v>0.19405732263265299</v>
      </c>
      <c r="AOJ40" s="4">
        <v>9.5452595448979605E-2</v>
      </c>
      <c r="AOK40" s="4">
        <v>0.248754169938776</v>
      </c>
      <c r="AOL40" s="4">
        <v>0.17559522936734701</v>
      </c>
      <c r="AOM40" s="4">
        <v>7.8453440306122404E-2</v>
      </c>
      <c r="AON40" s="4">
        <v>9.23693709795919E-2</v>
      </c>
      <c r="AOO40" s="4">
        <v>7.6000569632653003E-2</v>
      </c>
      <c r="AOP40" s="4">
        <v>6.4102040816326505E-2</v>
      </c>
      <c r="AOQ40" s="4">
        <v>9.2693877551020404E-2</v>
      </c>
      <c r="AOR40" s="4">
        <v>2.83673469387755E-2</v>
      </c>
      <c r="AOS40" s="4">
        <v>6.6591836734693904E-2</v>
      </c>
      <c r="AOT40" s="4">
        <v>9.3612244897959204E-2</v>
      </c>
      <c r="AOU40" s="4">
        <v>2.78571428571429E-2</v>
      </c>
      <c r="AOV40" s="4">
        <v>36.007244897959097</v>
      </c>
      <c r="AOW40" s="4">
        <v>36.424999999999898</v>
      </c>
      <c r="AOX40" s="4">
        <v>15.9917346938776</v>
      </c>
      <c r="AOY40" s="4">
        <v>33.115306122448999</v>
      </c>
      <c r="AOZ40" s="4">
        <v>31.700306122449</v>
      </c>
      <c r="APA40" s="4">
        <v>37.017551020408199</v>
      </c>
      <c r="APB40" s="4">
        <v>37.188163265306102</v>
      </c>
      <c r="APC40" s="4">
        <v>-9.8749807755102101E-2</v>
      </c>
      <c r="APD40" s="4">
        <v>-0.12590874612244901</v>
      </c>
      <c r="APE40" s="4">
        <v>81.764591836734695</v>
      </c>
      <c r="APF40" s="4">
        <v>85.515408163265306</v>
      </c>
      <c r="APG40" s="4">
        <v>140</v>
      </c>
      <c r="APH40" s="4">
        <f t="shared" si="98"/>
        <v>58.235408163265305</v>
      </c>
      <c r="API40" s="4">
        <f t="shared" si="99"/>
        <v>54.484591836734694</v>
      </c>
      <c r="APJ40" s="4">
        <f t="shared" si="100"/>
        <v>56.36</v>
      </c>
      <c r="APK40" s="4">
        <v>2401.3102448979598</v>
      </c>
      <c r="APL40" s="4">
        <v>2486.55716326531</v>
      </c>
      <c r="APM40" s="4">
        <v>0.443601654881632</v>
      </c>
      <c r="APN40" s="4">
        <v>0.45593500766530598</v>
      </c>
      <c r="APO40" s="4">
        <v>0.29503323760612299</v>
      </c>
      <c r="APP40" s="4">
        <v>0.33487059984489798</v>
      </c>
      <c r="APQ40" s="4">
        <v>0.45675053285102002</v>
      </c>
      <c r="APR40" s="4">
        <v>0.47600300496938702</v>
      </c>
      <c r="APS40" s="4">
        <f t="shared" si="101"/>
        <v>0.46637676891020352</v>
      </c>
      <c r="APT40" s="4">
        <v>0.31005663282653101</v>
      </c>
      <c r="APU40" s="4">
        <v>0.357234189379592</v>
      </c>
      <c r="APV40" s="4">
        <v>0.17136879018979601</v>
      </c>
      <c r="APW40" s="4">
        <v>0.14323179539795899</v>
      </c>
      <c r="APX40" s="4">
        <v>0.53048613761836805</v>
      </c>
      <c r="APY40" s="4">
        <v>0.56660058979591799</v>
      </c>
      <c r="APZ40" s="4">
        <v>0.51889501998163201</v>
      </c>
      <c r="AQA40" s="4">
        <v>0.50120258957346897</v>
      </c>
      <c r="AQB40" s="4">
        <v>0.11384249161224499</v>
      </c>
      <c r="AQC40" s="4">
        <v>0.14940071279387801</v>
      </c>
      <c r="AQD40" s="4">
        <v>1.6103571532755101</v>
      </c>
      <c r="AQE40" s="4">
        <v>1.71974438871429</v>
      </c>
      <c r="AQF40" s="4">
        <v>0.373953669391837</v>
      </c>
      <c r="AQG40" s="4">
        <v>0.29332896761836702</v>
      </c>
      <c r="AQH40" s="4">
        <v>0.46406600834081602</v>
      </c>
      <c r="AQI40" s="4">
        <v>0.37205650077142799</v>
      </c>
      <c r="AQJ40" s="4">
        <v>0.47352775136734698</v>
      </c>
      <c r="AQK40" s="4">
        <v>0.38293162396938801</v>
      </c>
      <c r="AQL40" s="4">
        <v>0.38505939152448898</v>
      </c>
      <c r="AQM40" s="4">
        <v>0.30596765720408098</v>
      </c>
      <c r="AQN40" s="4">
        <v>-0.47242404093877499</v>
      </c>
      <c r="AQO40" s="4">
        <v>-0.52434455334693897</v>
      </c>
      <c r="AQP40" s="4">
        <v>0.88794669868367304</v>
      </c>
      <c r="AQQ40" s="4">
        <v>0.70571517262449002</v>
      </c>
      <c r="AQR40" s="4">
        <v>0.538897911122449</v>
      </c>
      <c r="AQS40" s="4">
        <v>0.530130805173469</v>
      </c>
      <c r="AQT40" s="4">
        <v>0.409533993279592</v>
      </c>
      <c r="AQU40" s="4">
        <v>0.38676296777755098</v>
      </c>
      <c r="AQV40" s="4">
        <v>0.16739257205306099</v>
      </c>
      <c r="AQW40" s="4">
        <v>0.181467621079592</v>
      </c>
      <c r="AQX40" s="4">
        <v>0.31002791633850002</v>
      </c>
      <c r="AQY40" s="4">
        <v>0.34196081399960299</v>
      </c>
      <c r="AQZ40" s="4">
        <v>0.40836121484489801</v>
      </c>
      <c r="ARA40" s="4">
        <v>0.44255520502040802</v>
      </c>
      <c r="ARB40" s="4">
        <v>-0.579676770387755</v>
      </c>
      <c r="ARC40" s="4">
        <v>-0.55653942404081602</v>
      </c>
      <c r="ARD40" s="4">
        <v>0.69553697336326503</v>
      </c>
      <c r="ARE40" s="4">
        <v>0.79897841983673401</v>
      </c>
      <c r="ARF40" s="4">
        <v>8.5818014304347795E-2</v>
      </c>
      <c r="ARG40" s="4">
        <v>6.0866065021739101E-2</v>
      </c>
      <c r="ARH40" s="4">
        <v>6.7612110391304298E-2</v>
      </c>
      <c r="ARI40" s="4">
        <v>8.8617391304347801E-2</v>
      </c>
      <c r="ARJ40" s="4">
        <v>0.26385344847826098</v>
      </c>
      <c r="ARK40" s="4">
        <v>0.203009725217391</v>
      </c>
      <c r="ARL40" s="4">
        <v>8.9044779282608594E-2</v>
      </c>
      <c r="ARM40" s="4">
        <v>0.247442650347826</v>
      </c>
      <c r="ARN40" s="4">
        <v>0.16612622597826099</v>
      </c>
      <c r="ARO40" s="4">
        <v>7.2229730956521798E-2</v>
      </c>
      <c r="ARP40" s="4">
        <v>8.1316098673912998E-2</v>
      </c>
      <c r="ARQ40" s="4">
        <v>7.7924426521739198E-2</v>
      </c>
      <c r="ARR40" s="4">
        <v>6.3826086956521699E-2</v>
      </c>
      <c r="ARS40" s="4">
        <v>9.2217391304347807E-2</v>
      </c>
      <c r="ART40" s="4">
        <v>2.1934782608695601E-2</v>
      </c>
      <c r="ARU40" s="4">
        <v>6.43260869565217E-2</v>
      </c>
      <c r="ARV40" s="4">
        <v>8.8630434782608694E-2</v>
      </c>
      <c r="ARW40" s="4">
        <v>2.4195652173913E-2</v>
      </c>
      <c r="ARX40" s="4">
        <v>36.097246376811597</v>
      </c>
      <c r="ARY40" s="4">
        <v>35.465507246376902</v>
      </c>
      <c r="ARZ40" s="4">
        <v>22.494347826087001</v>
      </c>
      <c r="ASA40" s="4">
        <v>33.397898550724598</v>
      </c>
      <c r="ASB40" s="4">
        <v>32.828550724637701</v>
      </c>
      <c r="ASC40" s="4">
        <v>36.649420289855001</v>
      </c>
      <c r="ASD40" s="4">
        <v>36.768695652173903</v>
      </c>
      <c r="ASE40" s="4">
        <v>-8.1820119413043499E-2</v>
      </c>
      <c r="ASF40" s="4">
        <v>-9.0645604782608705E-2</v>
      </c>
      <c r="ASG40" s="4">
        <v>86.516449275362305</v>
      </c>
      <c r="ASH40" s="4">
        <v>82.679347826086996</v>
      </c>
      <c r="ASI40" s="4">
        <v>148</v>
      </c>
      <c r="ASJ40" s="4">
        <f t="shared" si="102"/>
        <v>61.483550724637695</v>
      </c>
      <c r="ASK40" s="4">
        <f t="shared" si="103"/>
        <v>65.320652173913004</v>
      </c>
      <c r="ASL40" s="4">
        <v>2509.3136666666701</v>
      </c>
      <c r="ASM40" s="4">
        <v>2422.0795217391301</v>
      </c>
      <c r="ASN40" s="4">
        <v>0.46945625371956501</v>
      </c>
      <c r="ASO40" s="4">
        <v>0.48958346123260899</v>
      </c>
      <c r="ASP40" s="4">
        <v>0.30126127446086998</v>
      </c>
      <c r="ASQ40" s="4">
        <v>0.39025884817608703</v>
      </c>
      <c r="ASR40" s="4">
        <v>0.50422381218260903</v>
      </c>
      <c r="ASS40" s="4">
        <v>0.61924849276739102</v>
      </c>
      <c r="AST40" s="4">
        <v>0.342081833556522</v>
      </c>
      <c r="ASU40" s="4">
        <v>0.53693464394782597</v>
      </c>
      <c r="ASV40" s="4">
        <v>0.19611903647826101</v>
      </c>
      <c r="ASW40" s="4">
        <v>0.12456216891956499</v>
      </c>
      <c r="ASX40" s="4">
        <v>0.52002539019347804</v>
      </c>
      <c r="ASY40" s="4">
        <v>0.58562533480652201</v>
      </c>
      <c r="ASZ40" s="4">
        <v>0.54703253644347904</v>
      </c>
      <c r="ATA40" s="4">
        <v>0.50175698117173895</v>
      </c>
      <c r="ATB40" s="4">
        <v>6.6990856239130397E-2</v>
      </c>
      <c r="ATC40" s="4">
        <v>0.134747892621739</v>
      </c>
      <c r="ATD40" s="4">
        <v>1.7835590940456501</v>
      </c>
      <c r="ATE40" s="4">
        <v>1.98696600636739</v>
      </c>
      <c r="ATF40" s="4">
        <v>0.38909092329130501</v>
      </c>
      <c r="ATG40" s="4">
        <v>0.193267639319565</v>
      </c>
      <c r="ATH40" s="4">
        <v>0.48795666451956499</v>
      </c>
      <c r="ATI40" s="4">
        <v>0.26730263740869598</v>
      </c>
      <c r="ATJ40" s="4">
        <v>0.51164293823695695</v>
      </c>
      <c r="ATK40" s="4">
        <v>0.30367883423043501</v>
      </c>
      <c r="ATL40" s="4">
        <v>0.41738574957608698</v>
      </c>
      <c r="ATM40" s="4">
        <v>0.23631530215652199</v>
      </c>
      <c r="ATN40" s="4">
        <v>-0.50854724939130402</v>
      </c>
      <c r="ATO40" s="4">
        <v>-0.69755853932608702</v>
      </c>
      <c r="ATP40" s="4">
        <v>0.97791105022826097</v>
      </c>
      <c r="ATQ40" s="4">
        <v>0.45590702187173898</v>
      </c>
      <c r="ATR40" s="4">
        <v>0.56901120666956595</v>
      </c>
      <c r="ATS40" s="4">
        <v>0.61400208531956502</v>
      </c>
      <c r="ATT40" s="4">
        <v>0.452487776954348</v>
      </c>
      <c r="ATU40" s="4">
        <v>0.48820183452391303</v>
      </c>
      <c r="ATV40" s="4">
        <v>0.15808940433695701</v>
      </c>
      <c r="ATW40" s="4">
        <v>0.18126810654130401</v>
      </c>
      <c r="ATX40" s="4">
        <v>0.27773422388950803</v>
      </c>
      <c r="ATY40" s="4">
        <v>0.295660962589261</v>
      </c>
      <c r="ATZ40" s="4">
        <v>0.37589523519347801</v>
      </c>
      <c r="AUA40" s="4">
        <v>0.40325004832391298</v>
      </c>
      <c r="AUB40" s="4">
        <v>-0.62166395354347803</v>
      </c>
      <c r="AUC40" s="4">
        <v>-0.65419671815217395</v>
      </c>
      <c r="AUD40" s="4">
        <v>0.60586782829782604</v>
      </c>
      <c r="AUE40" s="4">
        <v>0.68067324031086895</v>
      </c>
      <c r="AUF40" s="4">
        <v>8.2632204392156905E-2</v>
      </c>
      <c r="AUG40" s="4">
        <v>6.1637415745097998E-2</v>
      </c>
      <c r="AUH40" s="4">
        <v>5.8285945999999901E-2</v>
      </c>
      <c r="AUI40" s="4">
        <v>8.6718980470588194E-2</v>
      </c>
      <c r="AUJ40" s="4">
        <v>0.26477663423529402</v>
      </c>
      <c r="AUK40" s="4">
        <v>0.20052993099999999</v>
      </c>
      <c r="AUL40" s="4">
        <v>8.6914282392156803E-2</v>
      </c>
      <c r="AUM40" s="4">
        <v>0.25509823347058802</v>
      </c>
      <c r="AUN40" s="4">
        <v>5.9132585000000099E-2</v>
      </c>
      <c r="AUO40" s="4">
        <v>7.1517944901960798E-2</v>
      </c>
      <c r="AUP40" s="4">
        <v>8.1384978999999996E-2</v>
      </c>
      <c r="AUQ40" s="4">
        <v>5.77581E-2</v>
      </c>
      <c r="AUR40" s="4">
        <v>6.2823529411764695E-2</v>
      </c>
      <c r="AUS40" s="4">
        <v>9.0254901960784298E-2</v>
      </c>
      <c r="AUT40" s="4">
        <v>2.0392156862745099E-2</v>
      </c>
      <c r="AUU40" s="4">
        <v>6.2686274509803894E-2</v>
      </c>
      <c r="AUV40" s="4">
        <v>8.7333333333333305E-2</v>
      </c>
      <c r="AUW40" s="4">
        <v>2.2862745098039199E-2</v>
      </c>
      <c r="AUX40" s="4">
        <v>35.4064705882354</v>
      </c>
      <c r="AUY40" s="4">
        <v>34.235196078431301</v>
      </c>
      <c r="AUZ40" s="4">
        <v>42.9255882352941</v>
      </c>
      <c r="AVA40" s="4">
        <v>44.1</v>
      </c>
      <c r="AVB40" s="4">
        <v>44.1101960784314</v>
      </c>
      <c r="AVC40" s="4">
        <v>36.195392156862802</v>
      </c>
      <c r="AVD40" s="4">
        <v>36.498235294117599</v>
      </c>
      <c r="AVE40" s="4">
        <v>0.227929158294118</v>
      </c>
      <c r="AVF40" s="4">
        <v>0.20277062848039201</v>
      </c>
      <c r="AVG40" s="4">
        <v>37.030196078431402</v>
      </c>
      <c r="AVH40" s="4">
        <v>34.280686274509797</v>
      </c>
      <c r="AVI40" s="4">
        <v>151</v>
      </c>
      <c r="AVJ40" s="4">
        <f t="shared" si="104"/>
        <v>113.9698039215686</v>
      </c>
      <c r="AVK40" s="4">
        <f t="shared" si="105"/>
        <v>116.7193137254902</v>
      </c>
      <c r="AVL40" s="4">
        <v>1385.9028627451</v>
      </c>
      <c r="AVM40" s="4">
        <v>1323.4929509803901</v>
      </c>
      <c r="AVN40" s="4">
        <v>0.49027851639019598</v>
      </c>
      <c r="AVO40" s="4">
        <v>0.49918680533529403</v>
      </c>
      <c r="AVP40" s="4">
        <v>-0.18973346025490201</v>
      </c>
      <c r="AVQ40" s="4">
        <v>0.39486292128431399</v>
      </c>
      <c r="AVR40" s="4">
        <v>0.51481613658039205</v>
      </c>
      <c r="AVS40" s="4">
        <v>0.61554202319215701</v>
      </c>
      <c r="AVT40" s="4">
        <v>-0.15749596298039201</v>
      </c>
      <c r="AVU40" s="4">
        <v>0.52898997558823502</v>
      </c>
      <c r="AVV40" s="4">
        <v>0.622325850313726</v>
      </c>
      <c r="AVW40" s="4">
        <v>0.13190737278627501</v>
      </c>
      <c r="AVX40" s="4">
        <v>0.62947247006470597</v>
      </c>
      <c r="AVY40" s="4">
        <v>0.63249899255294095</v>
      </c>
      <c r="AVZ40" s="4">
        <v>0.56080082371568596</v>
      </c>
      <c r="AWA40" s="4">
        <v>0.51718188042941204</v>
      </c>
      <c r="AWB40" s="4">
        <v>0.201039141321569</v>
      </c>
      <c r="AWC40" s="4">
        <v>0.19543982302549001</v>
      </c>
      <c r="AWD40" s="4">
        <v>1.9422518959019599</v>
      </c>
      <c r="AWE40" s="4">
        <v>2.0596348566196099</v>
      </c>
      <c r="AWF40" s="4">
        <v>1.2127483055764701</v>
      </c>
      <c r="AWG40" s="4">
        <v>0.203439197943137</v>
      </c>
      <c r="AWH40" s="4">
        <v>1.1314521185431401</v>
      </c>
      <c r="AWI40" s="4">
        <v>0.28369104810000001</v>
      </c>
      <c r="AWJ40" s="4">
        <v>1.16878861839804</v>
      </c>
      <c r="AWK40" s="4">
        <v>0.32203486540980403</v>
      </c>
      <c r="AWL40" s="4">
        <v>1.27323935693137</v>
      </c>
      <c r="AWM40" s="4">
        <v>0.248338021466667</v>
      </c>
      <c r="AWN40" s="4">
        <v>0.37631356721764703</v>
      </c>
      <c r="AWO40" s="4">
        <v>-0.69125847243137295</v>
      </c>
      <c r="AWP40" s="4">
        <v>-9.2486597484901907</v>
      </c>
      <c r="AWQ40" s="4">
        <v>0.473370346733333</v>
      </c>
      <c r="AWR40" s="4">
        <v>0.58285397141372597</v>
      </c>
      <c r="AWS40" s="4">
        <v>0.629869645098039</v>
      </c>
      <c r="AWT40" s="4">
        <v>0.464492565113726</v>
      </c>
      <c r="AWU40" s="4">
        <v>0.50988022121764698</v>
      </c>
      <c r="AWV40" s="4">
        <v>0.163525228088235</v>
      </c>
      <c r="AWW40" s="4">
        <v>0.17845624105490199</v>
      </c>
      <c r="AWX40" s="4">
        <v>0.28047097306629598</v>
      </c>
      <c r="AWY40" s="4">
        <v>0.28336585626459099</v>
      </c>
      <c r="AWZ40" s="4">
        <v>0.380990272694118</v>
      </c>
      <c r="AXA40" s="4">
        <v>0.39119298390784302</v>
      </c>
      <c r="AXB40" s="4">
        <v>-0.63282358843137299</v>
      </c>
      <c r="AXC40" s="4">
        <v>-0.67364204445097997</v>
      </c>
      <c r="AXD40" s="4">
        <v>0.62078191503529401</v>
      </c>
      <c r="AXE40" s="4">
        <v>0.64875921067451003</v>
      </c>
      <c r="AXF40" s="29">
        <v>4.83</v>
      </c>
      <c r="AXG40" s="30">
        <v>0.99</v>
      </c>
      <c r="AXH40" s="29">
        <v>79</v>
      </c>
      <c r="AXI40" s="29">
        <v>27.1</v>
      </c>
      <c r="AXJ40" s="29">
        <v>5.6</v>
      </c>
      <c r="AXK40" s="29">
        <v>12.4</v>
      </c>
    </row>
    <row r="41" spans="1:1311" x14ac:dyDescent="0.25">
      <c r="A41" s="4">
        <v>40</v>
      </c>
      <c r="B41" s="4">
        <v>10</v>
      </c>
      <c r="C41" s="4" t="s">
        <v>9</v>
      </c>
      <c r="D41" s="4">
        <v>100</v>
      </c>
      <c r="E41" s="4">
        <v>3</v>
      </c>
      <c r="F41" s="4">
        <v>2</v>
      </c>
      <c r="G41" s="22">
        <v>-9999</v>
      </c>
      <c r="H41" s="22">
        <v>-9999</v>
      </c>
      <c r="I41" s="22">
        <v>-9999</v>
      </c>
      <c r="J41" s="22">
        <v>-9999</v>
      </c>
      <c r="K41" s="22">
        <v>-9999</v>
      </c>
      <c r="L41" s="4">
        <f t="shared" si="18"/>
        <v>0</v>
      </c>
      <c r="M41" s="4">
        <v>0</v>
      </c>
      <c r="N41" s="4">
        <v>56.56</v>
      </c>
      <c r="O41" s="4">
        <v>20.72</v>
      </c>
      <c r="P41" s="4">
        <v>22.720000000000006</v>
      </c>
      <c r="Q41" s="4">
        <v>58.56</v>
      </c>
      <c r="R41" s="4">
        <v>16.72</v>
      </c>
      <c r="S41" s="4">
        <v>24.720000000000006</v>
      </c>
      <c r="T41" s="4">
        <v>54.559999999999995</v>
      </c>
      <c r="U41" s="4">
        <v>24.72</v>
      </c>
      <c r="V41" s="4">
        <v>20.720000000000006</v>
      </c>
      <c r="W41" s="4">
        <v>50.56</v>
      </c>
      <c r="X41" s="4">
        <v>18.719999999999985</v>
      </c>
      <c r="Y41" s="4">
        <v>30.72000000000001</v>
      </c>
      <c r="Z41" s="4" t="s">
        <v>79</v>
      </c>
      <c r="AA41" s="4">
        <v>8.4</v>
      </c>
      <c r="AB41" s="4">
        <v>7.2</v>
      </c>
      <c r="AC41" s="4">
        <v>3.45</v>
      </c>
      <c r="AD41" s="4" t="s">
        <v>40</v>
      </c>
      <c r="AE41" s="4">
        <v>2</v>
      </c>
      <c r="AF41" s="4">
        <v>1.4</v>
      </c>
      <c r="AG41" s="4">
        <v>4</v>
      </c>
      <c r="AH41" s="4">
        <v>7</v>
      </c>
      <c r="AI41" s="4">
        <v>759</v>
      </c>
      <c r="AJ41" s="4">
        <v>210</v>
      </c>
      <c r="AK41" s="4">
        <v>0.69</v>
      </c>
      <c r="AL41" s="4">
        <v>7.4</v>
      </c>
      <c r="AM41" s="4">
        <v>14.4</v>
      </c>
      <c r="AN41" s="4">
        <v>1.21</v>
      </c>
      <c r="AO41" s="4">
        <v>4681</v>
      </c>
      <c r="AP41" s="4">
        <v>197</v>
      </c>
      <c r="AQ41" s="4">
        <v>770</v>
      </c>
      <c r="AR41" s="4">
        <v>30.3</v>
      </c>
      <c r="AS41" s="4">
        <v>0</v>
      </c>
      <c r="AT41" s="4">
        <v>6</v>
      </c>
      <c r="AU41" s="4">
        <v>77</v>
      </c>
      <c r="AV41" s="4">
        <v>5</v>
      </c>
      <c r="AW41" s="4">
        <v>11</v>
      </c>
      <c r="AX41" s="4">
        <v>67</v>
      </c>
      <c r="AY41" s="4">
        <v>3.8250000000000002</v>
      </c>
      <c r="AZ41" s="4">
        <v>3.2350000000000003</v>
      </c>
      <c r="BA41" s="4">
        <v>2.08</v>
      </c>
      <c r="BB41" s="4">
        <v>1.8049999999999999</v>
      </c>
      <c r="BC41" s="4">
        <v>0.86499999999999999</v>
      </c>
      <c r="BD41" s="22">
        <v>-9999</v>
      </c>
      <c r="BE41" s="22">
        <v>-9999</v>
      </c>
      <c r="BF41" s="5">
        <f t="shared" si="19"/>
        <v>28.240000000000002</v>
      </c>
      <c r="BG41" s="5">
        <f t="shared" si="20"/>
        <v>36.56</v>
      </c>
      <c r="BH41" s="5">
        <f t="shared" si="21"/>
        <v>43.78</v>
      </c>
      <c r="BI41" s="5">
        <f t="shared" si="22"/>
        <v>47.24</v>
      </c>
      <c r="BJ41" s="5">
        <f t="shared" si="23"/>
        <v>-39948.76</v>
      </c>
      <c r="BK41" s="4">
        <f t="shared" si="210"/>
        <v>7.22</v>
      </c>
      <c r="BL41" s="4">
        <f t="shared" si="211"/>
        <v>3.46</v>
      </c>
      <c r="BM41" s="4">
        <f t="shared" si="212"/>
        <v>-39996</v>
      </c>
      <c r="BN41" s="4">
        <f t="shared" si="24"/>
        <v>-39985.32</v>
      </c>
      <c r="BO41" s="4">
        <v>6.8892581961021309</v>
      </c>
      <c r="BP41" s="4">
        <v>1.187105746783887</v>
      </c>
      <c r="BQ41" s="4">
        <v>1.2278582930756843</v>
      </c>
      <c r="BR41" s="4">
        <v>1.0008507231146475</v>
      </c>
      <c r="BS41" s="4">
        <v>0.60810131671524781</v>
      </c>
      <c r="BT41" s="4">
        <v>0.83763856146862625</v>
      </c>
      <c r="BU41" s="4">
        <v>0.75772782015254914</v>
      </c>
      <c r="BV41" s="5">
        <f t="shared" si="25"/>
        <v>32.305455771544075</v>
      </c>
      <c r="BW41" s="5">
        <f t="shared" si="26"/>
        <v>37.216888943846811</v>
      </c>
      <c r="BX41" s="5">
        <f t="shared" si="27"/>
        <v>41.2202918363054</v>
      </c>
      <c r="BY41" s="5">
        <f t="shared" si="28"/>
        <v>47.003251349040895</v>
      </c>
      <c r="BZ41" s="4">
        <f t="shared" si="29"/>
        <v>4.00340289245859</v>
      </c>
      <c r="CA41" s="4">
        <f t="shared" si="30"/>
        <v>2.4324052668609912</v>
      </c>
      <c r="CB41" s="4">
        <f t="shared" si="31"/>
        <v>3.350554245874505</v>
      </c>
      <c r="CC41" s="4">
        <f t="shared" ref="CC41:CD41" si="239">SUM(BZ41:CB41)</f>
        <v>9.7863624051940867</v>
      </c>
      <c r="CD41" s="4">
        <f t="shared" si="239"/>
        <v>15.569321917929583</v>
      </c>
      <c r="CE41" s="4">
        <v>2.8499999999999996</v>
      </c>
      <c r="CF41" s="4">
        <v>0.67500000000000004</v>
      </c>
      <c r="CG41" s="4">
        <v>0.57500000000000007</v>
      </c>
      <c r="CH41" s="4">
        <v>0.36499999999999999</v>
      </c>
      <c r="CI41" s="4">
        <v>0.06</v>
      </c>
      <c r="CJ41" s="4">
        <v>0.59499999999999997</v>
      </c>
      <c r="CK41" s="4">
        <v>0.19</v>
      </c>
      <c r="CL41" s="5">
        <f t="shared" si="131"/>
        <v>14.099999999999998</v>
      </c>
      <c r="CM41" s="5">
        <f t="shared" si="132"/>
        <v>16.399999999999999</v>
      </c>
      <c r="CN41" s="5">
        <f t="shared" si="133"/>
        <v>17.86</v>
      </c>
      <c r="CO41" s="5">
        <f t="shared" si="134"/>
        <v>18.099999999999998</v>
      </c>
      <c r="CP41" s="5">
        <f t="shared" si="135"/>
        <v>20.479999999999997</v>
      </c>
      <c r="CQ41" s="4">
        <f t="shared" si="136"/>
        <v>1.46</v>
      </c>
      <c r="CR41" s="4">
        <f t="shared" si="137"/>
        <v>0.24</v>
      </c>
      <c r="CS41" s="4">
        <f t="shared" si="138"/>
        <v>2.38</v>
      </c>
      <c r="CT41" s="4">
        <f t="shared" si="139"/>
        <v>4.08</v>
      </c>
      <c r="CU41" s="4">
        <v>3.105</v>
      </c>
      <c r="CV41" s="4">
        <v>1.59</v>
      </c>
      <c r="CW41" s="4">
        <v>1.35</v>
      </c>
      <c r="CX41" s="4">
        <v>1.3850000000000002</v>
      </c>
      <c r="CY41" s="4">
        <v>1.05</v>
      </c>
      <c r="CZ41" s="4">
        <v>1.03</v>
      </c>
      <c r="DA41" s="4">
        <v>0.92999999999999994</v>
      </c>
      <c r="DB41" s="5">
        <f t="shared" si="140"/>
        <v>18.78</v>
      </c>
      <c r="DC41" s="5">
        <f t="shared" si="141"/>
        <v>24.18</v>
      </c>
      <c r="DD41" s="5">
        <f t="shared" si="142"/>
        <v>29.72</v>
      </c>
      <c r="DE41" s="5">
        <f t="shared" si="143"/>
        <v>33.92</v>
      </c>
      <c r="DF41" s="5">
        <f t="shared" si="144"/>
        <v>38.04</v>
      </c>
      <c r="DG41" s="4">
        <f t="shared" si="145"/>
        <v>5.5400000000000009</v>
      </c>
      <c r="DH41" s="4">
        <f t="shared" si="146"/>
        <v>4.2</v>
      </c>
      <c r="DI41" s="4">
        <f t="shared" si="147"/>
        <v>4.12</v>
      </c>
      <c r="DJ41" s="4">
        <f t="shared" si="148"/>
        <v>13.860000000000003</v>
      </c>
      <c r="DK41" s="4">
        <f t="shared" si="233"/>
        <v>35.729999999999997</v>
      </c>
      <c r="DL41" s="4">
        <f t="shared" si="234"/>
        <v>13.59</v>
      </c>
      <c r="DM41" s="4">
        <f t="shared" si="235"/>
        <v>11.55</v>
      </c>
      <c r="DN41" s="4">
        <f t="shared" si="236"/>
        <v>10.500000000000002</v>
      </c>
      <c r="DO41" s="4">
        <f t="shared" si="237"/>
        <v>6.660000000000001</v>
      </c>
      <c r="DP41" s="4">
        <f t="shared" si="238"/>
        <v>9.75</v>
      </c>
      <c r="DQ41" s="4">
        <f t="shared" si="203"/>
        <v>6.72</v>
      </c>
      <c r="DR41" s="4">
        <v>0.36928109096887174</v>
      </c>
      <c r="DS41" s="4">
        <v>0.36917580854035514</v>
      </c>
      <c r="DT41" s="4">
        <v>0.36982623262051556</v>
      </c>
      <c r="DU41" s="4">
        <v>0.36734469618932586</v>
      </c>
      <c r="DV41" s="4">
        <v>0.36863473094753402</v>
      </c>
      <c r="DW41" s="4">
        <v>0.36895413756547746</v>
      </c>
      <c r="DX41" s="4">
        <v>0.36943206943416457</v>
      </c>
      <c r="DY41" s="22">
        <v>-9999</v>
      </c>
      <c r="DZ41" s="22">
        <v>-9999</v>
      </c>
      <c r="EA41" s="22">
        <v>-9999</v>
      </c>
      <c r="EB41" s="22">
        <v>-9999</v>
      </c>
      <c r="EC41" s="22">
        <v>-9999</v>
      </c>
      <c r="ED41" s="22">
        <v>-9999</v>
      </c>
      <c r="EE41" s="22">
        <v>-9999</v>
      </c>
      <c r="EF41" s="22">
        <v>-9999</v>
      </c>
      <c r="EG41" s="22">
        <v>-9999</v>
      </c>
      <c r="EH41" s="22">
        <v>-9999</v>
      </c>
      <c r="EI41" s="22">
        <v>-9999</v>
      </c>
      <c r="EJ41" s="22">
        <v>-9999</v>
      </c>
      <c r="EK41" s="22">
        <v>-9999</v>
      </c>
      <c r="EL41" s="22">
        <v>-9999</v>
      </c>
      <c r="EM41" s="22">
        <v>-9999</v>
      </c>
      <c r="EN41" s="22">
        <v>-9999</v>
      </c>
      <c r="EO41" s="22">
        <v>-9999</v>
      </c>
      <c r="EP41" s="22">
        <v>-9999</v>
      </c>
      <c r="EQ41" s="22">
        <v>-9999</v>
      </c>
      <c r="ER41" s="22">
        <v>-9999</v>
      </c>
      <c r="ES41" s="22">
        <v>-9999</v>
      </c>
      <c r="ET41" s="22">
        <v>-9999</v>
      </c>
      <c r="EU41" s="22">
        <v>-9999</v>
      </c>
      <c r="EV41" s="22">
        <v>-9999</v>
      </c>
      <c r="EW41" s="22">
        <v>-9999</v>
      </c>
      <c r="EX41" s="22">
        <v>-9999</v>
      </c>
      <c r="EY41" s="22">
        <v>-9999</v>
      </c>
      <c r="EZ41" s="22">
        <v>-9999</v>
      </c>
      <c r="FA41" s="22">
        <v>-9999</v>
      </c>
      <c r="FB41" s="4">
        <v>4.807302785927868E-2</v>
      </c>
      <c r="FC41" s="4">
        <f t="shared" si="47"/>
        <v>480.73027859278682</v>
      </c>
      <c r="FD41" s="4">
        <v>0.36891970563933069</v>
      </c>
      <c r="FE41" s="31">
        <v>-9999</v>
      </c>
      <c r="FF41" s="32">
        <v>-9999</v>
      </c>
      <c r="FG41" s="31">
        <v>-9999</v>
      </c>
      <c r="FH41" s="32">
        <v>-9999</v>
      </c>
      <c r="FI41" s="31">
        <v>-9999</v>
      </c>
      <c r="FJ41" s="32">
        <v>-9999</v>
      </c>
      <c r="FK41" s="33">
        <v>-9999</v>
      </c>
      <c r="FL41" s="33">
        <v>-9999</v>
      </c>
      <c r="FM41" s="33">
        <v>-9999</v>
      </c>
      <c r="FN41" s="33">
        <v>-9999</v>
      </c>
      <c r="FO41" s="33">
        <v>-9999</v>
      </c>
      <c r="FP41" s="33">
        <v>-9999</v>
      </c>
      <c r="FQ41" s="33">
        <v>-9999</v>
      </c>
      <c r="FR41" s="33">
        <v>-9999</v>
      </c>
      <c r="FS41" s="33">
        <v>-9999</v>
      </c>
      <c r="FT41" s="33">
        <v>-9999</v>
      </c>
      <c r="FU41" s="33">
        <v>-9999</v>
      </c>
      <c r="FV41" s="33">
        <v>-9999</v>
      </c>
      <c r="FW41" s="33">
        <v>-9999</v>
      </c>
      <c r="FX41" s="33">
        <v>-9999</v>
      </c>
      <c r="FY41" s="33">
        <v>-9999</v>
      </c>
      <c r="FZ41" s="33">
        <v>-9999</v>
      </c>
      <c r="GA41" s="31">
        <v>-9999</v>
      </c>
      <c r="GB41" s="31">
        <v>-9999</v>
      </c>
      <c r="GC41" s="31">
        <v>-9999</v>
      </c>
      <c r="GD41" s="31">
        <v>-9999</v>
      </c>
      <c r="GE41" s="31">
        <v>-9999</v>
      </c>
      <c r="GF41" s="34">
        <v>-9999</v>
      </c>
      <c r="GG41" s="34">
        <v>-9999</v>
      </c>
      <c r="GH41" s="34">
        <v>-9999</v>
      </c>
      <c r="GI41" s="34">
        <v>-9999</v>
      </c>
      <c r="GJ41" s="34">
        <v>-9999</v>
      </c>
      <c r="GK41" s="33">
        <v>-9999</v>
      </c>
      <c r="GL41" s="33">
        <v>-9999</v>
      </c>
      <c r="GM41" s="33">
        <v>-9999</v>
      </c>
      <c r="GN41" s="33">
        <v>-9999</v>
      </c>
      <c r="GO41" s="33">
        <v>-9999</v>
      </c>
      <c r="GP41" s="33">
        <v>-9999</v>
      </c>
      <c r="GQ41" s="33">
        <v>-9999</v>
      </c>
      <c r="GR41" s="33">
        <v>-9999</v>
      </c>
      <c r="GS41" s="33">
        <v>-9999</v>
      </c>
      <c r="GT41" s="33">
        <v>-9999</v>
      </c>
      <c r="GU41" s="33">
        <v>-9999</v>
      </c>
      <c r="GV41" s="33">
        <v>-9999</v>
      </c>
      <c r="GW41" s="33">
        <v>-9999</v>
      </c>
      <c r="GX41" s="33">
        <v>-9999</v>
      </c>
      <c r="GY41" s="22">
        <v>-9999</v>
      </c>
      <c r="GZ41" s="22">
        <v>-9999</v>
      </c>
      <c r="HA41" s="22">
        <v>-9999</v>
      </c>
      <c r="HB41" s="22">
        <v>-9999</v>
      </c>
      <c r="HC41" s="22">
        <v>-9999</v>
      </c>
      <c r="HD41" s="22">
        <v>-9999</v>
      </c>
      <c r="HE41" s="22">
        <v>-9999</v>
      </c>
      <c r="HF41" s="22">
        <v>-9999</v>
      </c>
      <c r="HG41" s="22">
        <v>-9999</v>
      </c>
      <c r="HH41" s="33">
        <v>-9999</v>
      </c>
      <c r="HI41" s="33">
        <v>-9999</v>
      </c>
      <c r="HJ41" s="22">
        <v>-9999</v>
      </c>
      <c r="HK41" s="33">
        <v>-9999</v>
      </c>
      <c r="HL41" s="33">
        <v>-9999</v>
      </c>
      <c r="HM41" s="33">
        <v>-9999</v>
      </c>
      <c r="HN41" s="33">
        <v>-9999</v>
      </c>
      <c r="HO41" s="33">
        <v>-9999</v>
      </c>
      <c r="HP41" s="33">
        <v>-9999</v>
      </c>
      <c r="HQ41" s="33">
        <v>-9999</v>
      </c>
      <c r="HR41" s="33">
        <v>-9999</v>
      </c>
      <c r="HS41" s="33">
        <v>-9999</v>
      </c>
      <c r="HT41" s="33">
        <v>-9999</v>
      </c>
      <c r="HU41" s="33">
        <v>-9999</v>
      </c>
      <c r="HV41" s="18">
        <v>204.5</v>
      </c>
      <c r="HW41" s="18">
        <v>72.09</v>
      </c>
      <c r="HX41" s="17">
        <f t="shared" si="48"/>
        <v>132.41</v>
      </c>
      <c r="HY41" s="11">
        <v>8</v>
      </c>
      <c r="HZ41" s="11">
        <v>229.6</v>
      </c>
      <c r="IA41" s="11">
        <v>32.880000000000003</v>
      </c>
      <c r="IB41" s="20">
        <f t="shared" si="49"/>
        <v>196.72</v>
      </c>
      <c r="IC41" s="23">
        <v>58</v>
      </c>
      <c r="ID41" s="11">
        <v>210.9</v>
      </c>
      <c r="IE41" s="11">
        <v>32.880000000000003</v>
      </c>
      <c r="IF41" s="10">
        <f t="shared" si="50"/>
        <v>178.02</v>
      </c>
      <c r="IG41" s="11">
        <v>116.7</v>
      </c>
      <c r="IH41" s="11">
        <v>32.880000000000003</v>
      </c>
      <c r="II41" s="10">
        <f t="shared" si="51"/>
        <v>83.82</v>
      </c>
      <c r="IJ41" s="9">
        <v>134.1</v>
      </c>
      <c r="IK41" s="11">
        <v>32.880000000000003</v>
      </c>
      <c r="IL41" s="10">
        <f t="shared" si="52"/>
        <v>101.22</v>
      </c>
      <c r="IM41" s="24">
        <v>48.3</v>
      </c>
      <c r="IN41" s="24">
        <v>6.91</v>
      </c>
      <c r="IO41" s="18">
        <v>90.7</v>
      </c>
      <c r="IP41" s="24">
        <v>32.880000000000003</v>
      </c>
      <c r="IQ41" s="20">
        <f t="shared" si="229"/>
        <v>41.39</v>
      </c>
      <c r="IR41" s="20">
        <f t="shared" si="230"/>
        <v>57.82</v>
      </c>
      <c r="IS41" s="17">
        <f t="shared" si="55"/>
        <v>566.86274509803923</v>
      </c>
      <c r="IT41" s="17">
        <f t="shared" si="56"/>
        <v>506.1274509803921</v>
      </c>
      <c r="IU41" s="22">
        <f t="shared" si="214"/>
        <v>1298.1372549019609</v>
      </c>
      <c r="IV41" s="17">
        <f t="shared" si="215"/>
        <v>1928.6274509803923</v>
      </c>
      <c r="IW41" s="17">
        <f t="shared" si="216"/>
        <v>821.76470588235281</v>
      </c>
      <c r="IX41" s="17">
        <f t="shared" si="57"/>
        <v>992.35294117647061</v>
      </c>
      <c r="IY41" s="22">
        <f t="shared" si="217"/>
        <v>1745.2941176470588</v>
      </c>
      <c r="IZ41" s="17">
        <f t="shared" si="58"/>
        <v>5040.8823529411766</v>
      </c>
      <c r="JA41" s="17">
        <f t="shared" si="59"/>
        <v>405.78431372549022</v>
      </c>
      <c r="JB41" s="18">
        <v>36</v>
      </c>
      <c r="JC41" s="19">
        <v>2.13047842932454</v>
      </c>
      <c r="JD41" s="4">
        <v>2.39</v>
      </c>
      <c r="JE41" s="4">
        <f t="shared" si="218"/>
        <v>31.025480392156865</v>
      </c>
      <c r="JF41" s="28">
        <v>0.36778555854946249</v>
      </c>
      <c r="JG41" s="4">
        <v>0.56999999999999995</v>
      </c>
      <c r="JH41" s="4">
        <f t="shared" si="219"/>
        <v>10.993176470588235</v>
      </c>
      <c r="JI41" s="28">
        <v>0.36749431408928995</v>
      </c>
      <c r="JJ41" s="4">
        <v>0.95</v>
      </c>
      <c r="JK41" s="4">
        <f t="shared" si="220"/>
        <v>7.8067647058823519</v>
      </c>
      <c r="JL41" s="28">
        <v>0.36736318811972396</v>
      </c>
      <c r="JM41" s="4">
        <v>3.65</v>
      </c>
      <c r="JN41" s="4">
        <f t="shared" si="221"/>
        <v>14.811127450980392</v>
      </c>
      <c r="JO41" s="28">
        <v>0.36775070457748205</v>
      </c>
      <c r="JP41" s="17">
        <f t="shared" si="60"/>
        <v>64.636549019607841</v>
      </c>
      <c r="JQ41" s="17">
        <f t="shared" si="61"/>
        <v>57.711204481792713</v>
      </c>
      <c r="JR41" s="20">
        <v>20</v>
      </c>
      <c r="JS41" s="5">
        <v>132.60298299999999</v>
      </c>
      <c r="JT41" s="17">
        <v>2.78</v>
      </c>
      <c r="JU41" s="17">
        <f t="shared" si="62"/>
        <v>2.2699999999999996</v>
      </c>
      <c r="JV41" s="4">
        <f t="shared" si="112"/>
        <v>1642.496986662811</v>
      </c>
      <c r="JW41" s="10">
        <v>0.88</v>
      </c>
      <c r="JX41" s="4">
        <f t="shared" si="114"/>
        <v>0.38766519823788553</v>
      </c>
      <c r="JY41" s="4">
        <f t="shared" si="63"/>
        <v>636.73891993976827</v>
      </c>
      <c r="JZ41" s="4">
        <f t="shared" si="64"/>
        <v>713.14759033254052</v>
      </c>
      <c r="KA41" s="10">
        <v>1.06</v>
      </c>
      <c r="KB41" s="4">
        <f t="shared" si="222"/>
        <v>0.46696035242290762</v>
      </c>
      <c r="KC41" s="4">
        <f t="shared" si="223"/>
        <v>766.98097174562997</v>
      </c>
      <c r="KD41" s="4">
        <f t="shared" si="65"/>
        <v>859.01868835510561</v>
      </c>
      <c r="KE41" s="4">
        <v>2.2999999999999998</v>
      </c>
      <c r="KF41" s="4">
        <v>45.1</v>
      </c>
      <c r="KG41" s="4">
        <f t="shared" si="66"/>
        <v>352.5</v>
      </c>
      <c r="KH41" s="4">
        <v>3.3417157009315317</v>
      </c>
      <c r="KI41" s="4">
        <f t="shared" si="67"/>
        <v>3.6062387606696595</v>
      </c>
      <c r="KJ41" s="4">
        <f t="shared" si="224"/>
        <v>30.978264900857926</v>
      </c>
      <c r="KK41" s="28">
        <v>0.36636302163891865</v>
      </c>
      <c r="KL41" s="4">
        <v>3.6</v>
      </c>
      <c r="KM41" s="4">
        <v>0.26460718</v>
      </c>
      <c r="KN41" s="4">
        <v>0.42451873051612898</v>
      </c>
      <c r="KO41" s="4">
        <v>0.23762899977419399</v>
      </c>
      <c r="KP41" s="4">
        <v>0.34733569870967701</v>
      </c>
      <c r="KQ41" s="4">
        <v>0.52729699667741903</v>
      </c>
      <c r="KR41" s="4">
        <v>0.45258703287096802</v>
      </c>
      <c r="KS41" s="4">
        <v>0.36042510119354798</v>
      </c>
      <c r="KT41" s="4">
        <v>0.52871439806451603</v>
      </c>
      <c r="KU41" s="4">
        <v>0.485866935483871</v>
      </c>
      <c r="KV41" s="4">
        <v>0.26937419354838699</v>
      </c>
      <c r="KW41" s="4">
        <v>0.43453548387096802</v>
      </c>
      <c r="KX41" s="4">
        <v>0.26253548387096798</v>
      </c>
      <c r="KY41" s="4">
        <v>26.22</v>
      </c>
      <c r="KZ41" s="4">
        <v>23.535483870967699</v>
      </c>
      <c r="LA41" s="4">
        <v>15.5616129032258</v>
      </c>
      <c r="LB41" s="4">
        <v>36.019354838709702</v>
      </c>
      <c r="LC41" s="4">
        <v>35.807096774193496</v>
      </c>
      <c r="LD41" s="4">
        <v>26.62</v>
      </c>
      <c r="LE41" s="4">
        <v>26.304516129032201</v>
      </c>
      <c r="LF41" s="4">
        <v>0.25769969354838701</v>
      </c>
      <c r="LG41" s="4">
        <v>0.237466525806452</v>
      </c>
      <c r="LH41" s="4">
        <v>53.370967741935502</v>
      </c>
      <c r="LI41" s="4">
        <v>50.497741935483901</v>
      </c>
      <c r="LJ41" s="4">
        <v>53</v>
      </c>
      <c r="LK41" s="4">
        <f t="shared" si="68"/>
        <v>-0.37096774193550175</v>
      </c>
      <c r="LL41" s="4">
        <f t="shared" si="69"/>
        <v>2.5022580645160986</v>
      </c>
      <c r="LM41" s="4">
        <v>1756.8086129032299</v>
      </c>
      <c r="LN41" s="4">
        <v>1691.5862258064501</v>
      </c>
      <c r="LO41" s="4">
        <v>0.18930340812258101</v>
      </c>
      <c r="LP41" s="4">
        <v>0.20495069459677401</v>
      </c>
      <c r="LQ41" s="4">
        <v>0.14822660212258101</v>
      </c>
      <c r="LR41" s="4">
        <v>0.13143593629032299</v>
      </c>
      <c r="LS41" s="4">
        <v>9.7840407303225796E-2</v>
      </c>
      <c r="LT41" s="4">
        <v>0.10720617177741899</v>
      </c>
      <c r="LU41" s="4">
        <v>5.5798771448387102E-2</v>
      </c>
      <c r="LV41" s="4">
        <v>3.1861204093548402E-2</v>
      </c>
      <c r="LW41" s="4">
        <v>4.2278551287096802E-2</v>
      </c>
      <c r="LX41" s="4">
        <v>7.5596004222580698E-2</v>
      </c>
      <c r="LY41" s="4">
        <v>0.33646479985483901</v>
      </c>
      <c r="LZ41" s="4">
        <v>0.37790361377741899</v>
      </c>
      <c r="MA41" s="4">
        <v>0.32504058636451599</v>
      </c>
      <c r="MB41" s="4">
        <v>0.330863457422581</v>
      </c>
      <c r="MC41" s="4">
        <v>0.15719908636774199</v>
      </c>
      <c r="MD41" s="4">
        <v>0.187643488364516</v>
      </c>
      <c r="ME41" s="4">
        <v>0.46747221916774201</v>
      </c>
      <c r="MF41" s="4">
        <v>0.51848263675483897</v>
      </c>
      <c r="MG41" s="4">
        <v>0.430870200625806</v>
      </c>
      <c r="MH41" s="4">
        <v>0.67664482358709699</v>
      </c>
      <c r="MI41" s="4">
        <v>0.45292226627419402</v>
      </c>
      <c r="MJ41" s="4">
        <v>0.69431123209677403</v>
      </c>
      <c r="MK41" s="4">
        <v>0.25157905686774201</v>
      </c>
      <c r="ML41" s="4">
        <v>0.397029338651613</v>
      </c>
      <c r="MM41" s="4">
        <v>0.220630713935484</v>
      </c>
      <c r="MN41" s="4">
        <v>0.35573863225483898</v>
      </c>
      <c r="MO41" s="4">
        <v>-0.105429532612903</v>
      </c>
      <c r="MP41" s="4">
        <v>-6.1290286354838699E-2</v>
      </c>
      <c r="MQ41" s="4">
        <v>0.45292226627419402</v>
      </c>
      <c r="MR41" s="4">
        <v>0.69431123209677403</v>
      </c>
      <c r="MS41" s="4">
        <v>0.10079133940967699</v>
      </c>
      <c r="MT41" s="4">
        <v>0.10569243708387099</v>
      </c>
      <c r="MU41" s="4">
        <v>5.8528404109677398E-2</v>
      </c>
      <c r="MV41" s="4">
        <v>5.68794427741936E-2</v>
      </c>
      <c r="MW41" s="4">
        <v>4.2516526738709703E-2</v>
      </c>
      <c r="MX41" s="4">
        <v>4.9112419903225797E-2</v>
      </c>
      <c r="MY41" s="4">
        <v>0.42146872701612897</v>
      </c>
      <c r="MZ41" s="4">
        <v>0.46428994398064499</v>
      </c>
      <c r="NA41" s="4">
        <v>0.44441939051290302</v>
      </c>
      <c r="NB41" s="4">
        <v>0.48801665028709701</v>
      </c>
      <c r="NC41" s="4">
        <v>-0.110506532709677</v>
      </c>
      <c r="ND41" s="4">
        <v>-0.107598513903226</v>
      </c>
      <c r="NE41" s="4">
        <v>0.44441939051290302</v>
      </c>
      <c r="NF41" s="4">
        <v>0.48801665028709701</v>
      </c>
      <c r="NG41" s="4">
        <v>0.26167204454285697</v>
      </c>
      <c r="NH41" s="4">
        <v>0.42173836437142898</v>
      </c>
      <c r="NI41" s="4">
        <v>0.23697892268571399</v>
      </c>
      <c r="NJ41" s="4">
        <v>0.34677063411428599</v>
      </c>
      <c r="NK41" s="4">
        <v>0.507043258514286</v>
      </c>
      <c r="NL41" s="4">
        <v>0.44411203248571401</v>
      </c>
      <c r="NM41" s="4">
        <v>0.35722157428571399</v>
      </c>
      <c r="NN41" s="4">
        <v>0.52855185905714297</v>
      </c>
      <c r="NO41" s="4">
        <v>0.48084374051428602</v>
      </c>
      <c r="NP41" s="4">
        <v>0.26031809722857102</v>
      </c>
      <c r="NQ41" s="4">
        <v>0.41944571428571398</v>
      </c>
      <c r="NR41" s="4">
        <v>0.25756235837142799</v>
      </c>
      <c r="NS41" s="4">
        <v>35.9931428571429</v>
      </c>
      <c r="NT41" s="4">
        <v>34.18</v>
      </c>
      <c r="NU41" s="4">
        <v>8.24</v>
      </c>
      <c r="NV41" s="4">
        <v>54.423142857142899</v>
      </c>
      <c r="NW41" s="4">
        <v>53.886285714285698</v>
      </c>
      <c r="NX41" s="4">
        <v>38.68</v>
      </c>
      <c r="NY41" s="4">
        <v>38.68</v>
      </c>
      <c r="NZ41" s="4">
        <v>0.45104477142857102</v>
      </c>
      <c r="OA41" s="4">
        <v>0.39709699714285701</v>
      </c>
      <c r="OB41" s="4">
        <v>53.404285714285699</v>
      </c>
      <c r="OC41" s="4">
        <v>51.964571428571404</v>
      </c>
      <c r="OD41" s="4">
        <v>54.5</v>
      </c>
      <c r="OE41" s="4">
        <f t="shared" si="70"/>
        <v>1.0957142857143012</v>
      </c>
      <c r="OF41" s="4">
        <f t="shared" si="71"/>
        <v>2.5354285714285965</v>
      </c>
      <c r="OG41" s="4">
        <v>1757.5631428571401</v>
      </c>
      <c r="OH41" s="4">
        <v>1724.8709428571401</v>
      </c>
      <c r="OI41" s="4">
        <v>0.19332808133142901</v>
      </c>
      <c r="OJ41" s="4">
        <v>0.18587853283714301</v>
      </c>
      <c r="OK41" s="4">
        <v>0.14746712584285701</v>
      </c>
      <c r="OL41" s="4">
        <v>0.12218667707714299</v>
      </c>
      <c r="OM41" s="4">
        <v>0.115066081845714</v>
      </c>
      <c r="ON41" s="4">
        <v>9.0134332648571402E-2</v>
      </c>
      <c r="OO41" s="4">
        <v>6.8224381588571401E-2</v>
      </c>
      <c r="OP41" s="4">
        <v>2.5014303799999998E-2</v>
      </c>
      <c r="OQ41" s="4">
        <v>4.7218715428571402E-2</v>
      </c>
      <c r="OR41" s="4">
        <v>6.5236922594285707E-2</v>
      </c>
      <c r="OS41" s="4">
        <v>0.34480554686285703</v>
      </c>
      <c r="OT41" s="4">
        <v>0.361127889651429</v>
      </c>
      <c r="OU41" s="4">
        <v>0.34006447067142898</v>
      </c>
      <c r="OV41" s="4">
        <v>0.31733714279142899</v>
      </c>
      <c r="OW41" s="4">
        <v>0.16231996773714299</v>
      </c>
      <c r="OX41" s="4">
        <v>0.1880639979</v>
      </c>
      <c r="OY41" s="4">
        <v>0.47980918919999999</v>
      </c>
      <c r="OZ41" s="4">
        <v>0.46267906908857098</v>
      </c>
      <c r="PA41" s="4">
        <v>0.41137668475714301</v>
      </c>
      <c r="PB41" s="4">
        <v>1.3792391695399999</v>
      </c>
      <c r="PC41" s="4">
        <v>0.43724645056857098</v>
      </c>
      <c r="PD41" s="4">
        <v>1.40278396271429</v>
      </c>
      <c r="PE41" s="4">
        <v>0.27641253678571398</v>
      </c>
      <c r="PF41" s="4">
        <v>0.34730015334571401</v>
      </c>
      <c r="PG41" s="4">
        <v>0.24274424976</v>
      </c>
      <c r="PH41" s="4">
        <v>0.316092575468571</v>
      </c>
      <c r="PI41" s="4">
        <v>-0.127454217571429</v>
      </c>
      <c r="PJ41" s="4">
        <v>-4.7325244779999998E-2</v>
      </c>
      <c r="PK41" s="4">
        <v>0.43724645056857098</v>
      </c>
      <c r="PL41" s="4">
        <v>1.40278396271429</v>
      </c>
      <c r="PM41" s="4">
        <v>0.25332310834999999</v>
      </c>
      <c r="PN41" s="4">
        <v>0.40004345605000002</v>
      </c>
      <c r="PO41" s="4">
        <v>0.23020939737500001</v>
      </c>
      <c r="PP41" s="4">
        <v>0.33216855085000002</v>
      </c>
      <c r="PQ41" s="4">
        <v>0.50070730445</v>
      </c>
      <c r="PR41" s="4">
        <v>0.44404029690000002</v>
      </c>
      <c r="PS41" s="4">
        <v>0.341972736675</v>
      </c>
      <c r="PT41" s="4">
        <v>0.51535035034999999</v>
      </c>
      <c r="PU41" s="4">
        <v>0.48173056440000001</v>
      </c>
      <c r="PV41" s="4">
        <v>0.25157472419999999</v>
      </c>
      <c r="PW41" s="4">
        <v>0.39465749999999999</v>
      </c>
      <c r="PX41" s="4">
        <v>0.242315369275</v>
      </c>
      <c r="PY41" s="4">
        <v>24.45</v>
      </c>
      <c r="PZ41" s="4">
        <v>21.979500000000002</v>
      </c>
      <c r="QA41" s="4">
        <v>27.86675</v>
      </c>
      <c r="QB41" s="4">
        <v>42.620750000000001</v>
      </c>
      <c r="QC41" s="4">
        <v>42.688749999999999</v>
      </c>
      <c r="QD41" s="4">
        <v>26.08</v>
      </c>
      <c r="QE41" s="4">
        <v>25.959499999999998</v>
      </c>
      <c r="QF41" s="4">
        <v>0.46649324749999999</v>
      </c>
      <c r="QG41" s="4">
        <v>0.43069187250000002</v>
      </c>
      <c r="QH41" s="4">
        <v>51.6</v>
      </c>
      <c r="QI41" s="4">
        <v>50.67</v>
      </c>
      <c r="QJ41" s="4">
        <v>58</v>
      </c>
      <c r="QK41" s="4">
        <f t="shared" si="72"/>
        <v>6.3999999999999986</v>
      </c>
      <c r="QL41" s="4">
        <f t="shared" si="73"/>
        <v>7.3299999999999983</v>
      </c>
      <c r="QM41" s="4">
        <v>1716.5929249999999</v>
      </c>
      <c r="QN41" s="4">
        <v>1695.5188000000001</v>
      </c>
      <c r="QO41" s="4">
        <v>0.20200895882</v>
      </c>
      <c r="QP41" s="4">
        <v>0.2011441021075</v>
      </c>
      <c r="QQ41" s="4">
        <v>0.16968057498</v>
      </c>
      <c r="QR41" s="4">
        <v>0.1434654758925</v>
      </c>
      <c r="QS41" s="4">
        <v>0.1324357514275</v>
      </c>
      <c r="QT41" s="4">
        <v>0.11059736905000001</v>
      </c>
      <c r="QU41" s="4">
        <v>9.9379086282500001E-2</v>
      </c>
      <c r="QV41" s="4">
        <v>5.1501376194999997E-2</v>
      </c>
      <c r="QW41" s="4">
        <v>3.3513580362500003E-2</v>
      </c>
      <c r="QX41" s="4">
        <v>5.9422491474999999E-2</v>
      </c>
      <c r="QY41" s="4">
        <v>0.36024981225000002</v>
      </c>
      <c r="QZ41" s="4">
        <v>0.36880439820499999</v>
      </c>
      <c r="RA41" s="4">
        <v>0.34380337243249998</v>
      </c>
      <c r="RB41" s="4">
        <v>0.32681241655499998</v>
      </c>
      <c r="RC41" s="4">
        <v>0.17069058451749999</v>
      </c>
      <c r="RD41" s="4">
        <v>0.18136544364500001</v>
      </c>
      <c r="RE41" s="4">
        <v>0.50723952570999997</v>
      </c>
      <c r="RF41" s="4">
        <v>0.50772827001499998</v>
      </c>
      <c r="RG41" s="4">
        <v>0.24822632664249999</v>
      </c>
      <c r="RH41" s="4">
        <v>0.46505729354999997</v>
      </c>
      <c r="RI41" s="4">
        <v>0.27133297368999998</v>
      </c>
      <c r="RJ41" s="4">
        <v>0.48130630156999998</v>
      </c>
      <c r="RK41" s="4">
        <v>0.18815235052000001</v>
      </c>
      <c r="RL41" s="4">
        <v>0.30426768653000003</v>
      </c>
      <c r="RM41" s="4">
        <v>0.16190991465249999</v>
      </c>
      <c r="RN41" s="4">
        <v>0.27210201236749998</v>
      </c>
      <c r="RO41" s="4">
        <v>-0.18053430872500001</v>
      </c>
      <c r="RP41" s="4">
        <v>-9.7022481549999998E-2</v>
      </c>
      <c r="RQ41" s="4">
        <v>0.27133297368999998</v>
      </c>
      <c r="RR41" s="4">
        <v>0.48130630156999998</v>
      </c>
      <c r="RS41" s="4">
        <v>0.12465229176750001</v>
      </c>
      <c r="RT41" s="4">
        <v>0.12747236259</v>
      </c>
      <c r="RU41" s="4">
        <v>7.8434537939999993E-2</v>
      </c>
      <c r="RV41" s="4">
        <v>7.5062445739999997E-2</v>
      </c>
      <c r="RW41" s="4">
        <v>4.6697533419999999E-2</v>
      </c>
      <c r="RX41" s="4">
        <v>5.2939799487500001E-2</v>
      </c>
      <c r="RY41" s="4">
        <v>0.37406535548999997</v>
      </c>
      <c r="RZ41" s="4">
        <v>0.41525843156999998</v>
      </c>
      <c r="SA41" s="4">
        <v>0.40157448634499998</v>
      </c>
      <c r="SB41" s="4">
        <v>0.44416409009750002</v>
      </c>
      <c r="SC41" s="4">
        <v>-0.14522024782500001</v>
      </c>
      <c r="SD41" s="4">
        <v>-0.139434069025</v>
      </c>
      <c r="SE41" s="4">
        <v>0.40157448634499998</v>
      </c>
      <c r="SF41" s="4">
        <v>0.44416409009750002</v>
      </c>
      <c r="SG41" s="4">
        <v>0.23924707243750001</v>
      </c>
      <c r="SH41" s="4">
        <v>0.34822522981249998</v>
      </c>
      <c r="SI41" s="4">
        <v>0.2062436094375</v>
      </c>
      <c r="SJ41" s="4">
        <v>0.29734122984375</v>
      </c>
      <c r="SK41" s="4">
        <v>0.4715691896875</v>
      </c>
      <c r="SL41" s="4">
        <v>0.36877047546875003</v>
      </c>
      <c r="SM41" s="4">
        <v>0.30845943540624998</v>
      </c>
      <c r="SN41" s="4">
        <v>0.47125932837500001</v>
      </c>
      <c r="SO41" s="4">
        <v>0.41882124340624999</v>
      </c>
      <c r="SP41" s="4">
        <v>0.23955583759374999</v>
      </c>
      <c r="SQ41" s="4">
        <v>0.35909495931250002</v>
      </c>
      <c r="SR41" s="4">
        <v>0.2316275380625</v>
      </c>
      <c r="SS41" s="4">
        <v>22.526250000000001</v>
      </c>
      <c r="ST41" s="4">
        <v>20.073125000000001</v>
      </c>
      <c r="SU41" s="4">
        <v>25.823125000000001</v>
      </c>
      <c r="SV41" s="4">
        <v>35.759374999999999</v>
      </c>
      <c r="SW41" s="4">
        <v>35.624062500000001</v>
      </c>
      <c r="SX41" s="4">
        <v>23.633125</v>
      </c>
      <c r="SY41" s="4">
        <v>23.67</v>
      </c>
      <c r="SZ41" s="4">
        <v>0.33391933125000001</v>
      </c>
      <c r="TA41" s="4">
        <v>0.29987746562500001</v>
      </c>
      <c r="TB41" s="4">
        <v>55.470937499999998</v>
      </c>
      <c r="TC41" s="4">
        <v>54.4221875</v>
      </c>
      <c r="TD41" s="4">
        <v>62</v>
      </c>
      <c r="TE41" s="4">
        <f t="shared" si="74"/>
        <v>6.529062500000002</v>
      </c>
      <c r="TF41" s="4">
        <f t="shared" si="75"/>
        <v>7.5778125000000003</v>
      </c>
      <c r="TG41" s="4">
        <v>1804.4997187500001</v>
      </c>
      <c r="TH41" s="4">
        <v>1780.6719062499999</v>
      </c>
      <c r="TI41" s="4">
        <v>0.20875873239375001</v>
      </c>
      <c r="TJ41" s="4">
        <v>0.22496597899062501</v>
      </c>
      <c r="TK41" s="4">
        <v>0.15178006657187501</v>
      </c>
      <c r="TL41" s="4">
        <v>0.106456288725</v>
      </c>
      <c r="TM41" s="4">
        <v>0.13518787305312499</v>
      </c>
      <c r="TN41" s="4">
        <v>0.14893333598125</v>
      </c>
      <c r="TO41" s="4">
        <v>7.6930752868749994E-2</v>
      </c>
      <c r="TP41" s="4">
        <v>2.7965602687500001E-2</v>
      </c>
      <c r="TQ41" s="4">
        <v>5.8878040115625002E-2</v>
      </c>
      <c r="TR41" s="4">
        <v>0.12143070404375</v>
      </c>
      <c r="TS41" s="4">
        <v>0.34098934962187499</v>
      </c>
      <c r="TT41" s="4">
        <v>0.38982445252812498</v>
      </c>
      <c r="TU41" s="4">
        <v>0.32609219929375</v>
      </c>
      <c r="TV41" s="4">
        <v>0.32525734573749998</v>
      </c>
      <c r="TW41" s="4">
        <v>0.14234540749062499</v>
      </c>
      <c r="TX41" s="4">
        <v>0.180888533165625</v>
      </c>
      <c r="TY41" s="4">
        <v>0.52884969573437501</v>
      </c>
      <c r="TZ41" s="4">
        <v>0.5866192159625</v>
      </c>
      <c r="UA41" s="4">
        <v>0.43751270237812501</v>
      </c>
      <c r="UB41" s="4">
        <v>0.8033696521625</v>
      </c>
      <c r="UC41" s="4">
        <v>0.46811366334999999</v>
      </c>
      <c r="UD41" s="4">
        <v>0.81812940048125005</v>
      </c>
      <c r="UE41" s="4">
        <v>0.32036644712187501</v>
      </c>
      <c r="UF41" s="4">
        <v>0.57123796770625002</v>
      </c>
      <c r="UG41" s="4">
        <v>0.280837437409375</v>
      </c>
      <c r="UH41" s="4">
        <v>0.52587951189687498</v>
      </c>
      <c r="UI41" s="4">
        <v>-0.14251103365625001</v>
      </c>
      <c r="UJ41" s="4">
        <v>-5.2599333756249998E-2</v>
      </c>
      <c r="UK41" s="4">
        <v>0.46811366334999999</v>
      </c>
      <c r="UL41" s="4">
        <v>0.81812940048125005</v>
      </c>
      <c r="UM41" s="4">
        <v>0.13786674274687499</v>
      </c>
      <c r="UN41" s="4">
        <v>0.1424066573875</v>
      </c>
      <c r="UO41" s="4">
        <v>8.8044830809375002E-2</v>
      </c>
      <c r="UP41" s="4">
        <v>8.6308035046874995E-2</v>
      </c>
      <c r="UQ41" s="4">
        <v>5.0482419512500001E-2</v>
      </c>
      <c r="UR41" s="4">
        <v>5.6838902640625001E-2</v>
      </c>
      <c r="US41" s="4">
        <v>0.36462939761875002</v>
      </c>
      <c r="UT41" s="4">
        <v>0.39990864148124999</v>
      </c>
      <c r="UU41" s="4">
        <v>0.39488542899375001</v>
      </c>
      <c r="UV41" s="4">
        <v>0.43094955132187501</v>
      </c>
      <c r="UW41" s="4">
        <v>-0.16142960559375</v>
      </c>
      <c r="UX41" s="4">
        <v>-0.15858563246874999</v>
      </c>
      <c r="UY41" s="4">
        <v>0.39488542899375001</v>
      </c>
      <c r="UZ41" s="4">
        <v>0.43094955132187501</v>
      </c>
      <c r="VA41" s="4">
        <v>0.216830466863636</v>
      </c>
      <c r="VB41" s="4">
        <v>0.31554759838636398</v>
      </c>
      <c r="VC41" s="4">
        <v>0.19226768697727301</v>
      </c>
      <c r="VD41" s="4">
        <v>0.26653098145454501</v>
      </c>
      <c r="VE41" s="4">
        <v>0.447762700022727</v>
      </c>
      <c r="VF41" s="4">
        <v>0.382876135204546</v>
      </c>
      <c r="VG41" s="4">
        <v>0.27787212790909099</v>
      </c>
      <c r="VH41" s="4">
        <v>0.48058776674999998</v>
      </c>
      <c r="VI41" s="4">
        <v>0.40559030679545499</v>
      </c>
      <c r="VJ41" s="4">
        <v>0.21293213825000001</v>
      </c>
      <c r="VK41" s="4">
        <v>0.31632541631818201</v>
      </c>
      <c r="VL41" s="4">
        <v>0.210610597022727</v>
      </c>
      <c r="VM41" s="4">
        <v>32.854545454545502</v>
      </c>
      <c r="VN41" s="4">
        <v>31.446818181818202</v>
      </c>
      <c r="VO41" s="4">
        <v>14.4995454545454</v>
      </c>
      <c r="VP41" s="4">
        <v>40.598863636363603</v>
      </c>
      <c r="VQ41" s="4">
        <v>39.7186363636363</v>
      </c>
      <c r="VR41" s="4">
        <v>34.482272727272701</v>
      </c>
      <c r="VS41" s="4">
        <v>34.54</v>
      </c>
      <c r="VT41" s="4">
        <v>0.168161221136364</v>
      </c>
      <c r="VU41" s="4">
        <v>0.12997284818181801</v>
      </c>
      <c r="VV41" s="4">
        <v>55.846590909090899</v>
      </c>
      <c r="VW41" s="4">
        <v>53.734090909090902</v>
      </c>
      <c r="VX41" s="4">
        <v>68.099999999999994</v>
      </c>
      <c r="VY41" s="4">
        <f t="shared" si="76"/>
        <v>12.253409090909095</v>
      </c>
      <c r="VZ41" s="4">
        <f t="shared" si="77"/>
        <v>14.365909090909092</v>
      </c>
      <c r="WA41" s="4">
        <f t="shared" si="78"/>
        <v>13.309659090909093</v>
      </c>
      <c r="WB41" s="4">
        <v>1813.02325</v>
      </c>
      <c r="WC41" s="4">
        <v>1765.06665909091</v>
      </c>
      <c r="WD41" s="4">
        <v>0.26693622656136401</v>
      </c>
      <c r="WE41" s="4">
        <v>0.25188569981363601</v>
      </c>
      <c r="WF41" s="4">
        <v>0.1869058878</v>
      </c>
      <c r="WG41" s="4">
        <v>0.178634134731818</v>
      </c>
      <c r="WH41" s="4">
        <v>0.206199849561364</v>
      </c>
      <c r="WI41" s="4">
        <v>0.17160586726136401</v>
      </c>
      <c r="WJ41" s="4">
        <f t="shared" si="79"/>
        <v>0.18890285841136401</v>
      </c>
      <c r="WK41" s="4">
        <v>0.12399185514545499</v>
      </c>
      <c r="WL41" s="4">
        <v>9.60749324545455E-2</v>
      </c>
      <c r="WM41" s="4">
        <v>8.4384085159090905E-2</v>
      </c>
      <c r="WN41" s="4">
        <v>7.6939421168181796E-2</v>
      </c>
      <c r="WO41" s="4">
        <v>0.39053914456590899</v>
      </c>
      <c r="WP41" s="4">
        <v>0.39738093600000002</v>
      </c>
      <c r="WQ41" s="4">
        <v>0.385769319518182</v>
      </c>
      <c r="WR41" s="4">
        <v>0.34567967555454499</v>
      </c>
      <c r="WS41" s="4">
        <v>0.13780024457500001</v>
      </c>
      <c r="WT41" s="4">
        <v>0.161820264095455</v>
      </c>
      <c r="WU41" s="4">
        <v>0.73268091212045405</v>
      </c>
      <c r="WV41" s="4">
        <v>0.681699585675</v>
      </c>
      <c r="WW41" s="4">
        <v>0.41103165674090902</v>
      </c>
      <c r="WX41" s="4">
        <v>0.43412298192272702</v>
      </c>
      <c r="WY41" s="4">
        <v>0.45601609171136398</v>
      </c>
      <c r="WZ41" s="4">
        <v>0.46944096012272701</v>
      </c>
      <c r="XA41" s="4">
        <v>0.36805638645681799</v>
      </c>
      <c r="XB41" s="4">
        <v>0.340976652009091</v>
      </c>
      <c r="XC41" s="4">
        <v>0.31530733827045498</v>
      </c>
      <c r="XD41" s="4">
        <v>0.29483297468636399</v>
      </c>
      <c r="XE41" s="4">
        <v>-0.219953727795455</v>
      </c>
      <c r="XF41" s="4">
        <v>-0.17390919252272699</v>
      </c>
      <c r="XG41" s="4">
        <v>0.45601609171136398</v>
      </c>
      <c r="XH41" s="4">
        <v>0.46944096012272701</v>
      </c>
      <c r="XI41" s="4">
        <v>0.21710002552727301</v>
      </c>
      <c r="XJ41" s="4">
        <v>0.22948128697954501</v>
      </c>
      <c r="XK41" s="4">
        <v>0.13850974608636399</v>
      </c>
      <c r="XL41" s="4">
        <v>0.14069997027272699</v>
      </c>
      <c r="XM41" s="4">
        <v>8.1443923831818199E-2</v>
      </c>
      <c r="XN41" s="4">
        <v>9.2095729306818197E-2</v>
      </c>
      <c r="XO41" s="4">
        <v>0.37674856396136402</v>
      </c>
      <c r="XP41" s="4">
        <v>0.40339652536818199</v>
      </c>
      <c r="XQ41" s="4">
        <v>0.42321564979999998</v>
      </c>
      <c r="XR41" s="4">
        <v>0.45456508644772697</v>
      </c>
      <c r="XS41" s="4">
        <v>-0.241519593772727</v>
      </c>
      <c r="XT41" s="4">
        <v>-0.24515618677272699</v>
      </c>
      <c r="XU41" s="4">
        <v>0.42321564979999998</v>
      </c>
      <c r="XV41" s="4">
        <v>0.45456508644772697</v>
      </c>
      <c r="XW41" s="4">
        <v>0.17659559350000001</v>
      </c>
      <c r="XX41" s="4">
        <v>0.22536046288095199</v>
      </c>
      <c r="XY41" s="4">
        <v>0.15596888254761901</v>
      </c>
      <c r="XZ41" s="4">
        <v>0.19796053883333301</v>
      </c>
      <c r="YA41" s="4">
        <v>0.44551350390476202</v>
      </c>
      <c r="YB41" s="4">
        <v>0.35168800652380899</v>
      </c>
      <c r="YC41" s="4">
        <v>0.20614546311904799</v>
      </c>
      <c r="YD41" s="4">
        <v>0.43830940985714301</v>
      </c>
      <c r="YE41" s="4">
        <v>0.34271809133333297</v>
      </c>
      <c r="YF41" s="4">
        <v>0.16536473159523801</v>
      </c>
      <c r="YG41" s="4">
        <v>0.21902402180952399</v>
      </c>
      <c r="YH41" s="4">
        <v>0.161377217547619</v>
      </c>
      <c r="YI41" s="4">
        <v>0.128714285714286</v>
      </c>
      <c r="YJ41" s="4">
        <v>0.171380952380952</v>
      </c>
      <c r="YK41" s="4">
        <v>7.4119047619047598E-2</v>
      </c>
      <c r="YL41" s="4">
        <v>0.13266666666666699</v>
      </c>
      <c r="YM41" s="4">
        <v>0.171190476190476</v>
      </c>
      <c r="YN41" s="4">
        <v>7.87619047619047E-2</v>
      </c>
      <c r="YO41" s="4">
        <v>0.1295</v>
      </c>
      <c r="YP41" s="4">
        <v>0.172452380952381</v>
      </c>
      <c r="YQ41" s="4">
        <v>7.4904761904761905E-2</v>
      </c>
      <c r="YR41" s="4">
        <v>0.133261904761905</v>
      </c>
      <c r="YS41" s="4">
        <v>0.170619047619048</v>
      </c>
      <c r="YT41" s="4">
        <v>7.7261904761904796E-2</v>
      </c>
      <c r="YU41" s="4">
        <v>32.770000000000003</v>
      </c>
      <c r="YV41" s="4">
        <v>31.3816666666667</v>
      </c>
      <c r="YW41" s="4">
        <v>13.975</v>
      </c>
      <c r="YX41" s="4">
        <v>36.554285714285697</v>
      </c>
      <c r="YY41" s="4">
        <v>35.054285714285697</v>
      </c>
      <c r="YZ41" s="4">
        <v>34.060952380952401</v>
      </c>
      <c r="ZA41" s="4">
        <v>34.07</v>
      </c>
      <c r="ZB41" s="4">
        <v>6.9067220119047604E-2</v>
      </c>
      <c r="ZC41" s="4">
        <v>2.6282145738095199E-2</v>
      </c>
      <c r="ZD41" s="4">
        <v>60.258095238095201</v>
      </c>
      <c r="ZE41" s="4">
        <v>58.610714285714302</v>
      </c>
      <c r="ZF41" s="4">
        <v>80.900000000000006</v>
      </c>
      <c r="ZG41" s="4">
        <f t="shared" si="80"/>
        <v>20.641904761904804</v>
      </c>
      <c r="ZH41" s="4">
        <f t="shared" si="81"/>
        <v>22.289285714285704</v>
      </c>
      <c r="ZI41" s="4">
        <v>1913.16314285714</v>
      </c>
      <c r="ZJ41" s="4">
        <v>1875.78430952381</v>
      </c>
      <c r="ZK41" s="4">
        <v>0.35918822389523802</v>
      </c>
      <c r="ZL41" s="4">
        <v>0.38225500793095202</v>
      </c>
      <c r="ZM41" s="4">
        <v>0.248400160321429</v>
      </c>
      <c r="ZN41" s="4">
        <v>0.278128799090476</v>
      </c>
      <c r="ZO41" s="4">
        <v>0.33328053626190501</v>
      </c>
      <c r="ZP41" s="4">
        <v>0.32636307798571401</v>
      </c>
      <c r="ZQ41" s="4">
        <v>0.220417573769048</v>
      </c>
      <c r="ZR41" s="4">
        <v>0.218061356588095</v>
      </c>
      <c r="ZS41" s="4">
        <v>0.121962125657143</v>
      </c>
      <c r="ZT41" s="4">
        <v>0.116754868833333</v>
      </c>
      <c r="ZU41" s="4">
        <v>0.46110313748809501</v>
      </c>
      <c r="ZV41" s="4">
        <v>0.479182614119048</v>
      </c>
      <c r="ZW41" s="4">
        <v>0.45130298898333299</v>
      </c>
      <c r="ZX41" s="4">
        <v>0.43004989286904799</v>
      </c>
      <c r="ZY41" s="4">
        <v>0.12172223090000001</v>
      </c>
      <c r="ZZ41" s="4">
        <v>0.11856414202619001</v>
      </c>
      <c r="AAA41" s="4">
        <v>1.13127201238333</v>
      </c>
      <c r="AAB41" s="4">
        <v>1.2554118543214301</v>
      </c>
      <c r="AAC41" s="4">
        <v>0.36689187526904798</v>
      </c>
      <c r="AAD41" s="4">
        <v>0.35318141913571399</v>
      </c>
      <c r="AAE41" s="4">
        <v>0.43526821919761899</v>
      </c>
      <c r="AAF41" s="4">
        <v>0.41600140945238101</v>
      </c>
      <c r="AAG41" s="4">
        <v>0.41164502841904799</v>
      </c>
      <c r="AAH41" s="4">
        <v>0.37042656198333301</v>
      </c>
      <c r="AAI41" s="4">
        <v>0.34026039537380898</v>
      </c>
      <c r="AAJ41" s="4">
        <v>0.30190623360714303</v>
      </c>
      <c r="AAK41" s="4">
        <v>-0.36039573347619003</v>
      </c>
      <c r="AAL41" s="4">
        <v>-0.356259452333333</v>
      </c>
      <c r="AAM41" s="4">
        <v>0.780928900090476</v>
      </c>
      <c r="AAN41" s="4">
        <v>0.79486208106904699</v>
      </c>
      <c r="AAO41" s="4">
        <v>0.37161680961190502</v>
      </c>
      <c r="AAP41" s="4">
        <v>0.39361072550714299</v>
      </c>
      <c r="AAQ41" s="4">
        <v>0.26135856684285702</v>
      </c>
      <c r="AAR41" s="4">
        <v>0.26832984649285702</v>
      </c>
      <c r="AAS41" s="4">
        <v>0.12362639685</v>
      </c>
      <c r="AAT41" s="4">
        <v>0.14122041317619</v>
      </c>
      <c r="AAU41" s="4">
        <v>0.33345352663571398</v>
      </c>
      <c r="AAV41" s="4">
        <v>0.359214477611905</v>
      </c>
      <c r="AAW41" s="4">
        <v>0.40757141344047598</v>
      </c>
      <c r="AAX41" s="4">
        <v>0.43896722633095198</v>
      </c>
      <c r="AAY41" s="4">
        <v>-0.41082625828571401</v>
      </c>
      <c r="AAZ41" s="4">
        <v>-0.420803969809524</v>
      </c>
      <c r="ABA41" s="4">
        <v>0.69113932154285695</v>
      </c>
      <c r="ABB41" s="4">
        <v>0.78548330010952305</v>
      </c>
      <c r="ABC41" s="4">
        <v>0.14534603812499999</v>
      </c>
      <c r="ABD41" s="4">
        <v>0.160997983825</v>
      </c>
      <c r="ABE41" s="4">
        <v>0.119912192625</v>
      </c>
      <c r="ABF41" s="4">
        <v>0.1621288142</v>
      </c>
      <c r="ABG41" s="4">
        <v>0.43908301172500003</v>
      </c>
      <c r="ABH41" s="4">
        <v>0.317455179275</v>
      </c>
      <c r="ABI41" s="4">
        <v>0.15990499999999999</v>
      </c>
      <c r="ABJ41" s="4">
        <v>0.4036152133</v>
      </c>
      <c r="ABK41" s="4">
        <v>0.29422877845000001</v>
      </c>
      <c r="ABL41" s="4">
        <v>0.13025536827500001</v>
      </c>
      <c r="ABM41" s="4">
        <v>0.15195586755000001</v>
      </c>
      <c r="ABN41" s="4">
        <v>0.13082171309999999</v>
      </c>
      <c r="ABO41" s="4">
        <v>0.105325</v>
      </c>
      <c r="ABP41" s="4">
        <v>0.15229999999999999</v>
      </c>
      <c r="ABQ41" s="4">
        <v>5.1650000000000001E-2</v>
      </c>
      <c r="ABR41" s="4">
        <v>0.11035</v>
      </c>
      <c r="ABS41" s="4">
        <v>0.15352499999999999</v>
      </c>
      <c r="ABT41" s="4">
        <v>5.3900000000000003E-2</v>
      </c>
      <c r="ABU41" s="4">
        <v>0.10627499999999999</v>
      </c>
      <c r="ABV41" s="4">
        <v>0.152425</v>
      </c>
      <c r="ABW41" s="4">
        <v>5.1249999999999997E-2</v>
      </c>
      <c r="ABX41" s="4">
        <v>0.1128</v>
      </c>
      <c r="ABY41" s="4">
        <v>0.15667500000000001</v>
      </c>
      <c r="ABZ41" s="4">
        <v>5.1275000000000001E-2</v>
      </c>
      <c r="ACA41" s="4" t="s">
        <v>655</v>
      </c>
      <c r="ACB41" s="4" t="s">
        <v>655</v>
      </c>
      <c r="ACC41" s="4" t="s">
        <v>655</v>
      </c>
      <c r="ACD41" s="4" t="s">
        <v>655</v>
      </c>
      <c r="ACE41" s="4" t="s">
        <v>655</v>
      </c>
      <c r="ACF41" s="4" t="s">
        <v>655</v>
      </c>
      <c r="ACG41" s="4" t="s">
        <v>655</v>
      </c>
      <c r="ACH41" s="4" t="s">
        <v>655</v>
      </c>
      <c r="ACI41" s="4" t="s">
        <v>655</v>
      </c>
      <c r="ACJ41" s="4" t="s">
        <v>655</v>
      </c>
      <c r="ACK41" s="4" t="s">
        <v>655</v>
      </c>
      <c r="ACL41" s="4" t="s">
        <v>655</v>
      </c>
      <c r="ACM41" s="4" t="s">
        <v>655</v>
      </c>
      <c r="ACN41" s="4" t="s">
        <v>655</v>
      </c>
      <c r="ACO41" s="22">
        <v>-9999</v>
      </c>
      <c r="ACP41" s="4" t="s">
        <v>655</v>
      </c>
      <c r="ACQ41" s="4" t="s">
        <v>655</v>
      </c>
      <c r="ACR41" s="4">
        <v>0.430823673475</v>
      </c>
      <c r="ACS41" s="4">
        <v>0.45641023549249998</v>
      </c>
      <c r="ACT41" s="4">
        <v>0.29517616277749997</v>
      </c>
      <c r="ACU41" s="4">
        <v>0.32198813189499997</v>
      </c>
      <c r="ACV41" s="4">
        <v>0.45222141780500003</v>
      </c>
      <c r="ACW41" s="4">
        <v>0.45936552474499998</v>
      </c>
      <c r="ACX41" s="4">
        <v>0.31902960074749998</v>
      </c>
      <c r="ACY41" s="4">
        <v>0.32568902653499998</v>
      </c>
      <c r="ACZ41" s="4">
        <v>0.15594473674500001</v>
      </c>
      <c r="ADA41" s="4">
        <v>0.15825331881999999</v>
      </c>
      <c r="ADB41" s="4">
        <v>0.50936482107000003</v>
      </c>
      <c r="ADC41" s="4">
        <v>0.56715279608250002</v>
      </c>
      <c r="ADD41" s="4">
        <v>0.5106699133475</v>
      </c>
      <c r="ADE41" s="4">
        <v>0.49867438325250002</v>
      </c>
      <c r="ADF41" s="4">
        <v>0.1002892812575</v>
      </c>
      <c r="ADG41" s="4">
        <v>0.14984545799999999</v>
      </c>
      <c r="ADH41" s="4">
        <v>1.530181579205</v>
      </c>
      <c r="ADI41" s="4">
        <v>1.7118390019650001</v>
      </c>
      <c r="ADJ41" s="4">
        <v>0.34496455661749997</v>
      </c>
      <c r="ADK41" s="4">
        <v>0.3372967764525</v>
      </c>
      <c r="ADL41" s="4">
        <v>0.43260201453500002</v>
      </c>
      <c r="ADM41" s="4">
        <v>0.42222321167999999</v>
      </c>
      <c r="ADN41" s="4">
        <v>0.44718952172749998</v>
      </c>
      <c r="ADO41" s="4">
        <v>0.42460921081250003</v>
      </c>
      <c r="ADP41" s="4">
        <v>0.36167642450249998</v>
      </c>
      <c r="ADQ41" s="4">
        <v>0.34025233988249998</v>
      </c>
      <c r="ADR41" s="4">
        <v>-0.48282929130000002</v>
      </c>
      <c r="ADS41" s="4">
        <v>-0.48986691652499997</v>
      </c>
      <c r="ADT41" s="4">
        <v>0.77325068937249997</v>
      </c>
      <c r="ADU41" s="4">
        <v>0.79970169200249996</v>
      </c>
      <c r="ADV41" s="4">
        <v>0.49137531341500001</v>
      </c>
      <c r="ADW41" s="4">
        <v>0.49330635538250001</v>
      </c>
      <c r="ADX41" s="4">
        <v>0.35996169929249999</v>
      </c>
      <c r="ADY41" s="4">
        <v>0.34548159655249999</v>
      </c>
      <c r="ADZ41" s="4">
        <v>0.16186036037750001</v>
      </c>
      <c r="AEA41" s="4">
        <v>0.17939872495750001</v>
      </c>
      <c r="AEB41" s="4">
        <v>0.329261808115</v>
      </c>
      <c r="AEC41" s="4">
        <v>0.3641224790475</v>
      </c>
      <c r="AED41" s="4">
        <v>0.42269536072500002</v>
      </c>
      <c r="AEE41" s="4">
        <v>0.46049409201000002</v>
      </c>
      <c r="AEF41" s="4">
        <v>-0.52635973695000005</v>
      </c>
      <c r="AEG41" s="4">
        <v>-0.51189570385000005</v>
      </c>
      <c r="AEH41" s="4">
        <v>0.73543727045249996</v>
      </c>
      <c r="AEI41" s="4">
        <v>0.85681009864500002</v>
      </c>
      <c r="AEJ41" s="4">
        <v>0.13929127650000001</v>
      </c>
      <c r="AEK41" s="4">
        <v>0.1499347979</v>
      </c>
      <c r="AEL41" s="4">
        <v>0.11177760065</v>
      </c>
      <c r="AEM41" s="4">
        <v>0.14807060632499999</v>
      </c>
      <c r="AEN41" s="4">
        <v>0.39330529392500002</v>
      </c>
      <c r="AEO41" s="4">
        <v>0.28309299532499999</v>
      </c>
      <c r="AEP41" s="4">
        <v>0.148988736575</v>
      </c>
      <c r="AEQ41" s="4">
        <v>0.38048323657499999</v>
      </c>
      <c r="AER41" s="4">
        <v>0.27451798849999998</v>
      </c>
      <c r="AES41" s="4">
        <v>0.1224091855</v>
      </c>
      <c r="AET41" s="4">
        <v>0.140280020225</v>
      </c>
      <c r="AEU41" s="4">
        <v>0.12025009859999999</v>
      </c>
      <c r="AEV41" s="4">
        <v>0.10274999999999999</v>
      </c>
      <c r="AEW41" s="4">
        <v>0.15075</v>
      </c>
      <c r="AEX41" s="4">
        <v>4.7649999999999998E-2</v>
      </c>
      <c r="AEY41" s="4">
        <v>0.1077</v>
      </c>
      <c r="AEZ41" s="4">
        <v>0.15260000000000001</v>
      </c>
      <c r="AFA41" s="4">
        <v>4.9099999999999998E-2</v>
      </c>
      <c r="AFB41" s="4">
        <v>0.10355</v>
      </c>
      <c r="AFC41" s="4">
        <v>0.15104999999999999</v>
      </c>
      <c r="AFD41" s="4">
        <v>4.7375E-2</v>
      </c>
      <c r="AFE41" s="4">
        <v>0.10975</v>
      </c>
      <c r="AFF41" s="4">
        <v>0.15562500000000001</v>
      </c>
      <c r="AFG41" s="4">
        <v>4.6600000000000003E-2</v>
      </c>
      <c r="AFH41" s="4">
        <v>32.344000000000001</v>
      </c>
      <c r="AFI41" s="4">
        <v>34.082749999999997</v>
      </c>
      <c r="AFJ41" s="4">
        <v>16.896249999999998</v>
      </c>
      <c r="AFK41" s="4">
        <v>42.182000000000002</v>
      </c>
      <c r="AFL41" s="4">
        <v>40.465249999999997</v>
      </c>
      <c r="AFM41" s="4">
        <v>36.7575</v>
      </c>
      <c r="AFN41" s="4">
        <v>36.831499999999998</v>
      </c>
      <c r="AFO41" s="4">
        <v>0.14978375075</v>
      </c>
      <c r="AFP41" s="4">
        <v>9.1845009300000002E-2</v>
      </c>
      <c r="AFQ41" s="4">
        <v>72.093249999999998</v>
      </c>
      <c r="AFR41" s="4">
        <v>68.282250000000005</v>
      </c>
      <c r="AFS41" s="4">
        <v>101.2</v>
      </c>
      <c r="AFT41" s="4">
        <f t="shared" si="85"/>
        <v>29.106750000000005</v>
      </c>
      <c r="AFU41" s="4">
        <f t="shared" si="86"/>
        <v>32.917749999999998</v>
      </c>
      <c r="AFV41" s="4">
        <f t="shared" si="87"/>
        <v>31.012250000000002</v>
      </c>
      <c r="AFW41" s="4">
        <v>2181.8088250000001</v>
      </c>
      <c r="AFX41" s="4">
        <v>2095.30645</v>
      </c>
      <c r="AFY41" s="4">
        <v>0.43625305415999999</v>
      </c>
      <c r="AFZ41" s="4">
        <v>0.44928041303499999</v>
      </c>
      <c r="AGA41" s="4">
        <v>0.29599440826000001</v>
      </c>
      <c r="AGB41" s="4">
        <v>0.31184318801749999</v>
      </c>
      <c r="AGC41" s="4">
        <v>0.46088202903749997</v>
      </c>
      <c r="AGD41" s="4">
        <v>0.44451388137749998</v>
      </c>
      <c r="AGE41" s="4">
        <f t="shared" si="88"/>
        <v>0.4526979552075</v>
      </c>
      <c r="AGF41" s="4">
        <v>0.32380532226999997</v>
      </c>
      <c r="AGG41" s="4">
        <v>0.30647164752</v>
      </c>
      <c r="AGH41" s="4">
        <v>0.1613454352825</v>
      </c>
      <c r="AGI41" s="4">
        <v>0.16042472421750001</v>
      </c>
      <c r="AGJ41" s="4">
        <v>0.51904581096000002</v>
      </c>
      <c r="AGK41" s="4">
        <v>0.55395939734499999</v>
      </c>
      <c r="AGL41" s="4">
        <v>0.51235057888500002</v>
      </c>
      <c r="AGM41" s="4">
        <v>0.47334074107250002</v>
      </c>
      <c r="AGN41" s="4">
        <v>0.10701617186</v>
      </c>
      <c r="AGO41" s="4">
        <v>0.139594381155</v>
      </c>
      <c r="AGP41" s="4">
        <v>1.5579271889449999</v>
      </c>
      <c r="AGQ41" s="4">
        <v>1.6609839633525001</v>
      </c>
      <c r="AGR41" s="4">
        <v>0.35043597342999999</v>
      </c>
      <c r="AGS41" s="4">
        <v>0.35338662775000002</v>
      </c>
      <c r="AGT41" s="4">
        <v>0.44027085030500002</v>
      </c>
      <c r="AGU41" s="4">
        <v>0.43643140189750002</v>
      </c>
      <c r="AGV41" s="4">
        <v>0.45719643493500001</v>
      </c>
      <c r="AGW41" s="4">
        <v>0.43257344816499999</v>
      </c>
      <c r="AGX41" s="4">
        <v>0.37003592910999999</v>
      </c>
      <c r="AGY41" s="4">
        <v>0.348914666815</v>
      </c>
      <c r="AGZ41" s="4">
        <v>-0.488458077075</v>
      </c>
      <c r="AHA41" s="4">
        <v>-0.46742389307499999</v>
      </c>
      <c r="AHB41" s="4">
        <v>0.79298042183499995</v>
      </c>
      <c r="AHC41" s="4">
        <v>0.86556536743000001</v>
      </c>
      <c r="AHD41" s="4">
        <v>0.52407059371249998</v>
      </c>
      <c r="AHE41" s="4">
        <v>0.51881812813999995</v>
      </c>
      <c r="AHF41" s="4">
        <v>0.38917312506000001</v>
      </c>
      <c r="AHG41" s="4">
        <v>0.36885779292249998</v>
      </c>
      <c r="AHH41" s="4">
        <v>0.17151001663250001</v>
      </c>
      <c r="AHI41" s="4">
        <v>0.186887977555</v>
      </c>
      <c r="AHJ41" s="4">
        <v>0.32756199314000001</v>
      </c>
      <c r="AHK41" s="4">
        <v>0.36097601242499999</v>
      </c>
      <c r="AHL41" s="4">
        <v>0.42583629476750001</v>
      </c>
      <c r="AHM41" s="4">
        <v>0.46105010076250003</v>
      </c>
      <c r="AHN41" s="4">
        <v>-0.55759137207499998</v>
      </c>
      <c r="AHO41" s="4">
        <v>-0.53699592185</v>
      </c>
      <c r="AHP41" s="4">
        <v>0.744897116355</v>
      </c>
      <c r="AHQ41" s="4">
        <v>0.8600226742125</v>
      </c>
      <c r="AHR41" s="4">
        <v>0.120645581076923</v>
      </c>
      <c r="AHS41" s="4">
        <v>0.117755692897436</v>
      </c>
      <c r="AHT41" s="4">
        <v>9.4606542794871795E-2</v>
      </c>
      <c r="AHU41" s="4">
        <v>0.119746418717949</v>
      </c>
      <c r="AHV41" s="4">
        <v>0.34897962348717898</v>
      </c>
      <c r="AHW41" s="4">
        <v>0.26183870410256399</v>
      </c>
      <c r="AHX41" s="4">
        <v>0.121239754153846</v>
      </c>
      <c r="AHY41" s="4">
        <v>0.34964069176923102</v>
      </c>
      <c r="AHZ41" s="4">
        <v>0.24671479766666701</v>
      </c>
      <c r="AIA41" s="4">
        <v>0.106971575205128</v>
      </c>
      <c r="AIB41" s="4">
        <v>0.112162665846154</v>
      </c>
      <c r="AIC41" s="4">
        <v>0.100398553205128</v>
      </c>
      <c r="AID41" s="4">
        <v>9.4282051282051305E-2</v>
      </c>
      <c r="AIE41" s="4">
        <v>0.13841025641025601</v>
      </c>
      <c r="AIF41" s="4">
        <v>3.2512820512820499E-2</v>
      </c>
      <c r="AIG41" s="4">
        <v>9.3358974358974403E-2</v>
      </c>
      <c r="AIH41" s="4">
        <v>0.13302564102564099</v>
      </c>
      <c r="AII41" s="4">
        <v>3.4846153846153798E-2</v>
      </c>
      <c r="AIJ41" s="4">
        <v>9.43846153846154E-2</v>
      </c>
      <c r="AIK41" s="4">
        <v>0.13887179487179499</v>
      </c>
      <c r="AIL41" s="4">
        <v>3.3179487179487203E-2</v>
      </c>
      <c r="AIM41" s="4">
        <v>9.4615384615384601E-2</v>
      </c>
      <c r="AIN41" s="4">
        <v>0.13353846153846199</v>
      </c>
      <c r="AIO41" s="4">
        <v>3.4435897435897402E-2</v>
      </c>
      <c r="AIP41" s="4">
        <v>29.423076923076898</v>
      </c>
      <c r="AIQ41" s="4">
        <v>27.051538461538499</v>
      </c>
      <c r="AIR41" s="4">
        <v>17.631025641025602</v>
      </c>
      <c r="AIS41" s="4">
        <v>29.75</v>
      </c>
      <c r="AIT41" s="4">
        <v>28.562820512820501</v>
      </c>
      <c r="AIU41" s="4">
        <v>29.46</v>
      </c>
      <c r="AIV41" s="4">
        <v>29.53</v>
      </c>
      <c r="AIW41" s="4">
        <v>1.05154133076923E-2</v>
      </c>
      <c r="AIX41" s="4">
        <v>-1.9954103974359001E-2</v>
      </c>
      <c r="AIY41" s="4">
        <v>74.404871794871795</v>
      </c>
      <c r="AIZ41" s="4">
        <v>73.454358974358996</v>
      </c>
      <c r="AJA41" s="4">
        <v>116</v>
      </c>
      <c r="AJB41" s="4">
        <f t="shared" si="89"/>
        <v>41.595128205128205</v>
      </c>
      <c r="AJC41" s="4">
        <f t="shared" si="90"/>
        <v>42.545641025641004</v>
      </c>
      <c r="AJD41" s="4">
        <f t="shared" si="91"/>
        <v>42.070384615384604</v>
      </c>
      <c r="AJE41" s="4">
        <v>2234.34705128205</v>
      </c>
      <c r="AJF41" s="4">
        <v>2212.6697435897399</v>
      </c>
      <c r="AJG41" s="4">
        <v>0.48352731243333302</v>
      </c>
      <c r="AJH41" s="4">
        <v>0.48403735310256402</v>
      </c>
      <c r="AJI41" s="4">
        <v>0.34047962419743599</v>
      </c>
      <c r="AJJ41" s="4">
        <v>0.36990217524102598</v>
      </c>
      <c r="AJK41" s="4">
        <v>0.51352442623846195</v>
      </c>
      <c r="AJL41" s="4">
        <v>0.490732555310257</v>
      </c>
      <c r="AJM41" s="4">
        <f t="shared" si="92"/>
        <v>0.5021284907743595</v>
      </c>
      <c r="AJN41" s="4">
        <v>0.37503780834871803</v>
      </c>
      <c r="AJO41" s="4">
        <v>0.37764267371538501</v>
      </c>
      <c r="AJP41" s="4">
        <v>0.17171881974615399</v>
      </c>
      <c r="AJQ41" s="4">
        <v>0.13963481315640999</v>
      </c>
      <c r="AJR41" s="4">
        <v>0.55248321442051296</v>
      </c>
      <c r="AJS41" s="4">
        <v>0.56915884828718</v>
      </c>
      <c r="AJT41" s="4">
        <v>0.53010644264871798</v>
      </c>
      <c r="AJU41" s="4">
        <v>0.48139920800256403</v>
      </c>
      <c r="AJV41" s="4">
        <v>9.4316263584615395E-2</v>
      </c>
      <c r="AJW41" s="4">
        <v>0.117634881223077</v>
      </c>
      <c r="AJX41" s="4">
        <v>1.8885254801641</v>
      </c>
      <c r="AJY41" s="4">
        <v>1.9170556574717901</v>
      </c>
      <c r="AJZ41" s="4">
        <v>0.33405595897179502</v>
      </c>
      <c r="AKA41" s="4">
        <v>0.27615708836410302</v>
      </c>
      <c r="AKB41" s="4">
        <v>0.43067281581794897</v>
      </c>
      <c r="AKC41" s="4">
        <v>0.35625929935897399</v>
      </c>
      <c r="AKD41" s="4">
        <v>0.44797211060512798</v>
      </c>
      <c r="AKE41" s="4">
        <v>0.36020310709743603</v>
      </c>
      <c r="AKF41" s="4">
        <v>0.35419090447948698</v>
      </c>
      <c r="AKG41" s="4">
        <v>0.28066834971282101</v>
      </c>
      <c r="AKH41" s="4">
        <v>-0.54484999797435896</v>
      </c>
      <c r="AKI41" s="4">
        <v>-0.54666839353846097</v>
      </c>
      <c r="AKJ41" s="4">
        <v>0.76896838434871795</v>
      </c>
      <c r="AKK41" s="4">
        <v>0.63639333292820499</v>
      </c>
      <c r="AKL41" s="4">
        <v>0.58521729749743601</v>
      </c>
      <c r="AKM41" s="4">
        <v>0.61396317442051296</v>
      </c>
      <c r="AKN41" s="4">
        <v>0.461393331212821</v>
      </c>
      <c r="AKO41" s="4">
        <v>0.482189407025641</v>
      </c>
      <c r="AKP41" s="4">
        <v>0.17185657341025601</v>
      </c>
      <c r="AKQ41" s="4">
        <v>0.189121416879487</v>
      </c>
      <c r="AKR41" s="4">
        <f t="shared" si="93"/>
        <v>0.18048899514487149</v>
      </c>
      <c r="AKS41" s="4">
        <v>0.294089054310256</v>
      </c>
      <c r="AKT41" s="4">
        <v>0.30853002735128199</v>
      </c>
      <c r="AKU41" s="4">
        <v>0.39730179918717901</v>
      </c>
      <c r="AKV41" s="4">
        <v>0.41822614003589698</v>
      </c>
      <c r="AKW41" s="4">
        <v>-0.62888268825641003</v>
      </c>
      <c r="AKX41" s="4">
        <v>-0.64858488253846103</v>
      </c>
      <c r="AKY41" s="4">
        <v>0.66197495845897403</v>
      </c>
      <c r="AKZ41" s="4">
        <v>0.72172109788717997</v>
      </c>
      <c r="ALA41" s="4">
        <v>8.8735987641025693E-2</v>
      </c>
      <c r="ALB41" s="4">
        <v>8.4300675820512802E-2</v>
      </c>
      <c r="ALC41" s="4">
        <v>7.5601082358974406E-2</v>
      </c>
      <c r="ALD41" s="4">
        <v>9.2870855435897404E-2</v>
      </c>
      <c r="ALE41" s="4">
        <v>0.29388911751282099</v>
      </c>
      <c r="ALF41" s="4">
        <v>0.18625740282051301</v>
      </c>
      <c r="ALG41" s="4">
        <v>9.3794395641025596E-2</v>
      </c>
      <c r="ALH41" s="4">
        <v>0.27280489648717898</v>
      </c>
      <c r="ALI41" s="4">
        <v>0.18905132902564101</v>
      </c>
      <c r="ALJ41" s="4">
        <v>7.58787312307692E-2</v>
      </c>
      <c r="ALK41" s="4">
        <v>8.2471753538461506E-2</v>
      </c>
      <c r="ALL41" s="4">
        <v>7.8797240307692307E-2</v>
      </c>
      <c r="ALM41" s="4">
        <v>7.0410256410256403E-2</v>
      </c>
      <c r="ALN41" s="4">
        <v>0.10612820512820501</v>
      </c>
      <c r="ALO41" s="4">
        <v>2.2410256410256402E-2</v>
      </c>
      <c r="ALP41" s="4">
        <v>7.0641025641025604E-2</v>
      </c>
      <c r="ALQ41" s="4">
        <v>0.102974358974359</v>
      </c>
      <c r="ALR41" s="4">
        <v>2.5051282051282101E-2</v>
      </c>
      <c r="ALS41" s="4">
        <v>35.515897435897401</v>
      </c>
      <c r="ALT41" s="4">
        <v>36.326666666666704</v>
      </c>
      <c r="ALU41" s="4">
        <v>22.667179487179499</v>
      </c>
      <c r="ALV41" s="4">
        <v>33.7889743589744</v>
      </c>
      <c r="ALW41" s="4">
        <v>32.732820512820503</v>
      </c>
      <c r="ALX41" s="4">
        <v>36.519230769230802</v>
      </c>
      <c r="ALY41" s="4">
        <v>36.7864102564102</v>
      </c>
      <c r="ALZ41" s="4">
        <v>-6.8958473846153806E-2</v>
      </c>
      <c r="AMA41" s="4">
        <v>-9.3426490256410297E-2</v>
      </c>
      <c r="AMB41" s="4">
        <v>89.482564102564098</v>
      </c>
      <c r="AMC41" s="4">
        <v>88.802051282051295</v>
      </c>
      <c r="AMD41" s="4">
        <v>140</v>
      </c>
      <c r="AME41" s="4">
        <f t="shared" si="94"/>
        <v>50.517435897435902</v>
      </c>
      <c r="AMF41" s="4">
        <f t="shared" si="95"/>
        <v>51.197948717948705</v>
      </c>
      <c r="AMG41" s="4">
        <f t="shared" si="96"/>
        <v>50.857692307692304</v>
      </c>
      <c r="AMH41" s="4">
        <v>2576.64225641026</v>
      </c>
      <c r="AMI41" s="4">
        <v>2561.1134871794902</v>
      </c>
      <c r="AMJ41" s="4">
        <v>0.48706318061282</v>
      </c>
      <c r="AMK41" s="4">
        <v>0.51400184963333395</v>
      </c>
      <c r="AML41" s="4">
        <v>0.33621056865641002</v>
      </c>
      <c r="AMM41" s="4">
        <v>0.33101589075897397</v>
      </c>
      <c r="AMN41" s="4">
        <v>0.53501151392820501</v>
      </c>
      <c r="AMO41" s="4">
        <v>0.54879134558974396</v>
      </c>
      <c r="AMP41" s="4">
        <f t="shared" si="97"/>
        <v>0.54190142975897448</v>
      </c>
      <c r="AMQ41" s="4">
        <v>0.39253666078974397</v>
      </c>
      <c r="AMR41" s="4">
        <v>0.37368883365128203</v>
      </c>
      <c r="AMS41" s="4">
        <v>0.18071140472564101</v>
      </c>
      <c r="AMT41" s="4">
        <v>0.22003122991538501</v>
      </c>
      <c r="AMU41" s="4">
        <v>0.55093277688717901</v>
      </c>
      <c r="AMV41" s="4">
        <v>0.58515380105128201</v>
      </c>
      <c r="AMW41" s="4">
        <v>0.56378794939230803</v>
      </c>
      <c r="AMX41" s="4">
        <v>0.53007371588205099</v>
      </c>
      <c r="AMY41" s="4">
        <v>8.7539195592307703E-2</v>
      </c>
      <c r="AMZ41" s="4">
        <v>0.102844834105128</v>
      </c>
      <c r="ANA41" s="4">
        <v>1.91209471772308</v>
      </c>
      <c r="ANB41" s="4">
        <v>2.16957155579487</v>
      </c>
      <c r="ANC41" s="4">
        <v>0.33712117321281998</v>
      </c>
      <c r="AND41" s="4">
        <v>0.39291436797179502</v>
      </c>
      <c r="ANE41" s="4">
        <v>0.43766839538205099</v>
      </c>
      <c r="ANF41" s="4">
        <v>0.49177310809487201</v>
      </c>
      <c r="ANG41" s="4">
        <v>0.46569822242051301</v>
      </c>
      <c r="ANH41" s="4">
        <v>0.51297728921282104</v>
      </c>
      <c r="ANI41" s="4">
        <v>0.37022475137948702</v>
      </c>
      <c r="ANJ41" s="4">
        <v>0.41903845392051298</v>
      </c>
      <c r="ANK41" s="4">
        <v>-0.56321300833333299</v>
      </c>
      <c r="ANL41" s="4">
        <v>-0.54162850812820496</v>
      </c>
      <c r="ANM41" s="4">
        <v>0.78965894417179505</v>
      </c>
      <c r="ANN41" s="4">
        <v>1.1679836180435901</v>
      </c>
      <c r="ANO41" s="4">
        <v>0.60753646978974396</v>
      </c>
      <c r="ANP41" s="4">
        <v>0.64986622178974396</v>
      </c>
      <c r="ANQ41" s="22">
        <v>-9999</v>
      </c>
      <c r="ANR41" s="4">
        <v>0.47638382045897398</v>
      </c>
      <c r="ANS41" s="4">
        <v>0.51661741566410302</v>
      </c>
      <c r="ANT41" s="4">
        <v>0.18568057225384599</v>
      </c>
      <c r="ANU41" s="4">
        <v>0.20183290303589699</v>
      </c>
      <c r="ANV41" s="4">
        <v>0.30569201185781297</v>
      </c>
      <c r="ANW41" s="4">
        <v>0.31091656790272199</v>
      </c>
      <c r="ANX41" s="4">
        <v>0.41404853664358998</v>
      </c>
      <c r="ANY41" s="4">
        <v>0.42630174014871802</v>
      </c>
      <c r="ANZ41" s="4">
        <v>-0.64418823851282103</v>
      </c>
      <c r="AOA41" s="4">
        <v>-0.67993009900000001</v>
      </c>
      <c r="AOB41" s="4">
        <v>0.71025706729487204</v>
      </c>
      <c r="AOC41" s="4">
        <v>0.74681681557948698</v>
      </c>
      <c r="AOD41" s="4">
        <v>8.7831747653061204E-2</v>
      </c>
      <c r="AOE41" s="4">
        <v>8.3212972122449005E-2</v>
      </c>
      <c r="AOF41" s="4">
        <v>7.2965750999999995E-2</v>
      </c>
      <c r="AOG41" s="4">
        <v>9.47287570816326E-2</v>
      </c>
      <c r="AOH41" s="4">
        <v>0.28839874410204103</v>
      </c>
      <c r="AOI41" s="4">
        <v>0.21671058808163299</v>
      </c>
      <c r="AOJ41" s="4">
        <v>9.3951093938775501E-2</v>
      </c>
      <c r="AOK41" s="4">
        <v>0.27859694614285702</v>
      </c>
      <c r="AOL41" s="4">
        <v>0.18964883059183699</v>
      </c>
      <c r="AOM41" s="4">
        <v>8.0119035530612198E-2</v>
      </c>
      <c r="AON41" s="4">
        <v>8.5774924244897993E-2</v>
      </c>
      <c r="AOO41" s="4">
        <v>7.8753535367346902E-2</v>
      </c>
      <c r="AOP41" s="4">
        <v>7.2571428571428606E-2</v>
      </c>
      <c r="AOQ41" s="4">
        <v>0.110163265306122</v>
      </c>
      <c r="AOR41" s="4">
        <v>2.1367346938775501E-2</v>
      </c>
      <c r="AOS41" s="4">
        <v>7.1836734693877496E-2</v>
      </c>
      <c r="AOT41" s="4">
        <v>0.103959183673469</v>
      </c>
      <c r="AOU41" s="4">
        <v>2.44285714285714E-2</v>
      </c>
      <c r="AOV41" s="4">
        <v>35.92</v>
      </c>
      <c r="AOW41" s="4">
        <v>35.998571428571402</v>
      </c>
      <c r="AOX41" s="4">
        <v>15.3714285714286</v>
      </c>
      <c r="AOY41" s="4">
        <v>30.753877551020398</v>
      </c>
      <c r="AOZ41" s="4">
        <v>29.3816326530612</v>
      </c>
      <c r="APA41" s="4">
        <v>36.658367346938803</v>
      </c>
      <c r="APB41" s="4">
        <v>36.753469387755104</v>
      </c>
      <c r="APC41" s="4">
        <v>-0.14932750408163301</v>
      </c>
      <c r="APD41" s="4">
        <v>-0.16913971836734701</v>
      </c>
      <c r="APE41" s="4">
        <v>85.381836734693906</v>
      </c>
      <c r="APF41" s="4">
        <v>83.828367346938805</v>
      </c>
      <c r="APG41" s="4">
        <v>140</v>
      </c>
      <c r="APH41" s="4">
        <f t="shared" si="98"/>
        <v>54.618163265306094</v>
      </c>
      <c r="API41" s="4">
        <f t="shared" si="99"/>
        <v>56.171632653061195</v>
      </c>
      <c r="APJ41" s="4">
        <f t="shared" si="100"/>
        <v>55.394897959183645</v>
      </c>
      <c r="APK41" s="4">
        <v>2483.4527551020401</v>
      </c>
      <c r="APL41" s="4">
        <v>2448.1042857142802</v>
      </c>
      <c r="APM41" s="4">
        <v>0.49437487431224503</v>
      </c>
      <c r="APN41" s="4">
        <v>0.49951614214693901</v>
      </c>
      <c r="APO41" s="4">
        <v>0.33684807770612202</v>
      </c>
      <c r="APP41" s="4">
        <v>0.38941385802040801</v>
      </c>
      <c r="APQ41" s="4">
        <v>0.52852045814693904</v>
      </c>
      <c r="APR41" s="4">
        <v>0.546957721308163</v>
      </c>
      <c r="APS41" s="4">
        <f t="shared" si="101"/>
        <v>0.53773908972755102</v>
      </c>
      <c r="APT41" s="4">
        <v>0.37704666008163301</v>
      </c>
      <c r="APU41" s="4">
        <v>0.44332101484693898</v>
      </c>
      <c r="APV41" s="4">
        <v>0.18932014965306099</v>
      </c>
      <c r="APW41" s="4">
        <v>0.138004751422449</v>
      </c>
      <c r="APX41" s="4">
        <v>0.55818030337959201</v>
      </c>
      <c r="APY41" s="4">
        <v>0.59125968735101997</v>
      </c>
      <c r="APZ41" s="4">
        <v>0.55210583287346904</v>
      </c>
      <c r="AQA41" s="4">
        <v>0.52733782840204102</v>
      </c>
      <c r="AQB41" s="4">
        <v>8.8081686987755106E-2</v>
      </c>
      <c r="AQC41" s="4">
        <v>0.13031582466938799</v>
      </c>
      <c r="AQD41" s="4">
        <v>1.9684929927898001</v>
      </c>
      <c r="AQE41" s="4">
        <v>2.05204360697347</v>
      </c>
      <c r="AQF41" s="4">
        <v>0.35792187987142798</v>
      </c>
      <c r="AQG41" s="4">
        <v>0.24391056595510199</v>
      </c>
      <c r="AQH41" s="4">
        <v>0.45921709797346899</v>
      </c>
      <c r="AQI41" s="4">
        <v>0.32583801116122502</v>
      </c>
      <c r="AQJ41" s="4">
        <v>0.47974620214693903</v>
      </c>
      <c r="AQK41" s="4">
        <v>0.34405175794081599</v>
      </c>
      <c r="AQL41" s="4">
        <v>0.38225755316122401</v>
      </c>
      <c r="AQM41" s="4">
        <v>0.26511489992857101</v>
      </c>
      <c r="AQN41" s="4">
        <v>-0.54702712612244897</v>
      </c>
      <c r="AQO41" s="4">
        <v>-0.61331720983673499</v>
      </c>
      <c r="AQP41" s="4">
        <v>0.86248193466122502</v>
      </c>
      <c r="AQQ41" s="4">
        <v>0.55974206425306094</v>
      </c>
      <c r="AQR41" s="4">
        <v>0.61768750697755104</v>
      </c>
      <c r="AQS41" s="4">
        <v>0.67284868627755101</v>
      </c>
      <c r="AQT41" s="4">
        <v>0.492203272930612</v>
      </c>
      <c r="AQU41" s="4">
        <v>0.54436788688367399</v>
      </c>
      <c r="AQV41" s="4">
        <v>0.18187996721428601</v>
      </c>
      <c r="AQW41" s="4">
        <v>0.204730712606122</v>
      </c>
      <c r="AQX41" s="4">
        <v>0.29472038074384999</v>
      </c>
      <c r="AQY41" s="4">
        <v>0.30398792740247998</v>
      </c>
      <c r="AQZ41" s="4">
        <v>0.40290286911224499</v>
      </c>
      <c r="ARA41" s="4">
        <v>0.42189868481224502</v>
      </c>
      <c r="ARB41" s="4">
        <v>-0.658039889836735</v>
      </c>
      <c r="ARC41" s="4">
        <v>-0.703759515530612</v>
      </c>
      <c r="ARD41" s="4">
        <v>0.67803484237755096</v>
      </c>
      <c r="ARE41" s="4">
        <v>0.73276495489795901</v>
      </c>
      <c r="ARF41" s="4">
        <v>8.8944948999999898E-2</v>
      </c>
      <c r="ARG41" s="4">
        <v>5.6987912866666698E-2</v>
      </c>
      <c r="ARH41" s="4">
        <v>6.9534376022222205E-2</v>
      </c>
      <c r="ARI41" s="4">
        <v>8.8702222222222196E-2</v>
      </c>
      <c r="ARJ41" s="4">
        <v>0.28784256531111102</v>
      </c>
      <c r="ARK41" s="4">
        <v>0.222177713622222</v>
      </c>
      <c r="ARL41" s="4">
        <v>9.0921584933333396E-2</v>
      </c>
      <c r="ARM41" s="4">
        <v>0.26920767422222203</v>
      </c>
      <c r="ARN41" s="4">
        <v>0.179526569044444</v>
      </c>
      <c r="ARO41" s="4">
        <v>7.5422778422222198E-2</v>
      </c>
      <c r="ARP41" s="4">
        <v>8.0329218044444498E-2</v>
      </c>
      <c r="ARQ41" s="4">
        <v>7.8315068977777805E-2</v>
      </c>
      <c r="ARR41" s="4">
        <v>6.5644444444444394E-2</v>
      </c>
      <c r="ARS41" s="4">
        <v>9.7911111111111102E-2</v>
      </c>
      <c r="ART41" s="4">
        <v>2.2200000000000001E-2</v>
      </c>
      <c r="ARU41" s="4">
        <v>6.6666666666666596E-2</v>
      </c>
      <c r="ARV41" s="4">
        <v>9.5977777777777704E-2</v>
      </c>
      <c r="ARW41" s="4">
        <v>2.5000000000000001E-2</v>
      </c>
      <c r="ARX41" s="4">
        <v>36.126296296296303</v>
      </c>
      <c r="ARY41" s="4">
        <v>35.388666666666701</v>
      </c>
      <c r="ARZ41" s="4">
        <v>21.8574814814815</v>
      </c>
      <c r="ASA41" s="4">
        <v>33.6908148148148</v>
      </c>
      <c r="ASB41" s="4">
        <v>33.518370370370398</v>
      </c>
      <c r="ASC41" s="4">
        <v>36.662666666666702</v>
      </c>
      <c r="ASD41" s="4">
        <v>36.780888888888903</v>
      </c>
      <c r="ASE41" s="4">
        <v>-7.4325333688888898E-2</v>
      </c>
      <c r="ASF41" s="4">
        <v>-7.4582803281481494E-2</v>
      </c>
      <c r="ASG41" s="4">
        <v>86.018740740740796</v>
      </c>
      <c r="ASH41" s="4">
        <v>81.059777777777796</v>
      </c>
      <c r="ASI41" s="4">
        <v>148</v>
      </c>
      <c r="ASJ41" s="4">
        <f t="shared" si="102"/>
        <v>61.981259259259204</v>
      </c>
      <c r="ASK41" s="4">
        <f t="shared" si="103"/>
        <v>66.940222222222204</v>
      </c>
      <c r="ASL41" s="4">
        <v>2497.9789851851901</v>
      </c>
      <c r="ASM41" s="4">
        <v>2385.2624740740698</v>
      </c>
      <c r="ASN41" s="4">
        <v>0.49439482527777801</v>
      </c>
      <c r="ASO41" s="4">
        <v>0.52306721290444402</v>
      </c>
      <c r="ASP41" s="4">
        <v>0.32709632192888899</v>
      </c>
      <c r="ASQ41" s="4">
        <v>0.42820084511333301</v>
      </c>
      <c r="ASR41" s="4">
        <v>0.53990767923111105</v>
      </c>
      <c r="ASS41" s="4">
        <v>0.66455812524666702</v>
      </c>
      <c r="AST41" s="4">
        <v>0.38139464268444501</v>
      </c>
      <c r="ASU41" s="4">
        <v>0.59097570291111101</v>
      </c>
      <c r="ASV41" s="4">
        <v>0.19965410436</v>
      </c>
      <c r="ASW41" s="4">
        <v>0.124091428751111</v>
      </c>
      <c r="ASX41" s="4">
        <v>0.54864177383333301</v>
      </c>
      <c r="ASY41" s="4">
        <v>0.60559176009111104</v>
      </c>
      <c r="ASZ41" s="4">
        <v>0.561675320253334</v>
      </c>
      <c r="ATA41" s="4">
        <v>0.52231667290222195</v>
      </c>
      <c r="ATB41" s="4">
        <v>7.4699997337777796E-2</v>
      </c>
      <c r="ATC41" s="4">
        <v>0.121696290077778</v>
      </c>
      <c r="ATD41" s="4">
        <v>1.9634501599644401</v>
      </c>
      <c r="ATE41" s="4">
        <v>2.2508700022444499</v>
      </c>
      <c r="ATF41" s="4">
        <v>0.36949977814444501</v>
      </c>
      <c r="ATG41" s="4">
        <v>0.180607395937778</v>
      </c>
      <c r="ATH41" s="4">
        <v>0.47342024761777801</v>
      </c>
      <c r="ATI41" s="4">
        <v>0.26150931954444501</v>
      </c>
      <c r="ATJ41" s="4">
        <v>0.50146829240444402</v>
      </c>
      <c r="ATK41" s="4">
        <v>0.30058648387999998</v>
      </c>
      <c r="ATL41" s="4">
        <v>0.40314447275111098</v>
      </c>
      <c r="ATM41" s="4">
        <v>0.225999068317778</v>
      </c>
      <c r="ATN41" s="4">
        <v>-0.55164952211111096</v>
      </c>
      <c r="ATO41" s="4">
        <v>-0.74255632053333398</v>
      </c>
      <c r="ATP41" s="4">
        <v>0.91432690673333294</v>
      </c>
      <c r="ATQ41" s="4">
        <v>0.40320543374666601</v>
      </c>
      <c r="ATR41" s="4">
        <v>0.58445488822888902</v>
      </c>
      <c r="ATS41" s="4">
        <v>0.62768302597777803</v>
      </c>
      <c r="ATT41" s="4">
        <v>0.45393563651555602</v>
      </c>
      <c r="ATU41" s="4">
        <v>0.49331120940666601</v>
      </c>
      <c r="ATV41" s="4">
        <v>0.17928638281111101</v>
      </c>
      <c r="ATW41" s="4">
        <v>0.19664400162444401</v>
      </c>
      <c r="ATX41" s="4">
        <v>0.30722187843412302</v>
      </c>
      <c r="ATY41" s="4">
        <v>0.31527992701820501</v>
      </c>
      <c r="ATZ41" s="4">
        <v>0.412069137977778</v>
      </c>
      <c r="AUA41" s="4">
        <v>0.42749785637111098</v>
      </c>
      <c r="AUB41" s="4">
        <v>-0.62233366980000004</v>
      </c>
      <c r="AUC41" s="4">
        <v>-0.65747245968888901</v>
      </c>
      <c r="AUD41" s="4">
        <v>0.70609510198888803</v>
      </c>
      <c r="AUE41" s="4">
        <v>0.75267669953111105</v>
      </c>
      <c r="AUF41" s="4">
        <v>8.6555753686274495E-2</v>
      </c>
      <c r="AUG41" s="4">
        <v>5.9341824607843097E-2</v>
      </c>
      <c r="AUH41" s="4">
        <v>5.8285945999999901E-2</v>
      </c>
      <c r="AUI41" s="4">
        <v>8.9590339627450999E-2</v>
      </c>
      <c r="AUJ41" s="4">
        <v>0.29390730347058802</v>
      </c>
      <c r="AUK41" s="4">
        <v>0.217267805980392</v>
      </c>
      <c r="AUL41" s="4">
        <v>8.8491992921568605E-2</v>
      </c>
      <c r="AUM41" s="4">
        <v>0.28244621925490199</v>
      </c>
      <c r="AUN41" s="4">
        <v>5.9132585000000099E-2</v>
      </c>
      <c r="AUO41" s="4">
        <v>7.3945167607843101E-2</v>
      </c>
      <c r="AUP41" s="4">
        <v>7.8851625196078495E-2</v>
      </c>
      <c r="AUQ41" s="4">
        <v>5.77581E-2</v>
      </c>
      <c r="AUR41" s="4">
        <v>6.9098039215686302E-2</v>
      </c>
      <c r="AUS41" s="4">
        <v>0.102509803921569</v>
      </c>
      <c r="AUT41" s="4">
        <v>1.8705882352941201E-2</v>
      </c>
      <c r="AUU41" s="4">
        <v>6.7411764705882296E-2</v>
      </c>
      <c r="AUV41" s="4">
        <v>9.5980392156862798E-2</v>
      </c>
      <c r="AUW41" s="4">
        <v>2.1647058823529401E-2</v>
      </c>
      <c r="AUX41" s="4">
        <v>35.423235294117703</v>
      </c>
      <c r="AUY41" s="4">
        <v>34.193725490196101</v>
      </c>
      <c r="AUZ41" s="4">
        <v>41.601568627451002</v>
      </c>
      <c r="AVA41" s="4">
        <v>43.326274509803902</v>
      </c>
      <c r="AVB41" s="4">
        <v>43.236176470588198</v>
      </c>
      <c r="AVC41" s="4">
        <v>36.225784313725498</v>
      </c>
      <c r="AVD41" s="4">
        <v>36.514705882352999</v>
      </c>
      <c r="AVE41" s="4">
        <v>0.20733826072549</v>
      </c>
      <c r="AVF41" s="4">
        <v>0.18227302980392199</v>
      </c>
      <c r="AVG41" s="4">
        <v>31.954117647058801</v>
      </c>
      <c r="AVH41" s="4">
        <v>32.766960784313703</v>
      </c>
      <c r="AVI41" s="4">
        <v>151</v>
      </c>
      <c r="AVJ41" s="4">
        <f t="shared" si="104"/>
        <v>119.04588235294119</v>
      </c>
      <c r="AVK41" s="4">
        <f t="shared" si="105"/>
        <v>118.23303921568629</v>
      </c>
      <c r="AVL41" s="4">
        <v>1270.7091862745101</v>
      </c>
      <c r="AVM41" s="4">
        <v>1289.1170980392201</v>
      </c>
      <c r="AVN41" s="4">
        <v>0.52215144920784295</v>
      </c>
      <c r="AVO41" s="4">
        <v>0.52692339615490202</v>
      </c>
      <c r="AVP41" s="4">
        <v>-0.198503925666667</v>
      </c>
      <c r="AVQ41" s="4">
        <v>0.415041373572549</v>
      </c>
      <c r="AVR41" s="4">
        <v>0.56296510356274498</v>
      </c>
      <c r="AVS41" s="4">
        <v>0.659552491913725</v>
      </c>
      <c r="AVT41" s="4">
        <v>-0.14208585354902001</v>
      </c>
      <c r="AVU41" s="4">
        <v>0.56984978719215695</v>
      </c>
      <c r="AVV41" s="4">
        <v>0.65301908019999999</v>
      </c>
      <c r="AVW41" s="4">
        <v>0.14502828140392199</v>
      </c>
      <c r="AVX41" s="4">
        <v>0.65970904465686298</v>
      </c>
      <c r="AVY41" s="4">
        <v>0.66411391018823596</v>
      </c>
      <c r="AVZ41" s="4">
        <v>0.58430117852353003</v>
      </c>
      <c r="AWA41" s="4">
        <v>0.53920016569019602</v>
      </c>
      <c r="AWB41" s="4">
        <v>0.20976950092548999</v>
      </c>
      <c r="AWC41" s="4">
        <v>0.211034639062745</v>
      </c>
      <c r="AWD41" s="4">
        <v>2.1953247854529399</v>
      </c>
      <c r="AWE41" s="4">
        <v>2.2931802386548998</v>
      </c>
      <c r="AWF41" s="4">
        <v>1.16139286838235</v>
      </c>
      <c r="AWG41" s="4">
        <v>0.21307258726470599</v>
      </c>
      <c r="AWH41" s="4">
        <v>1.0976812751490199</v>
      </c>
      <c r="AWI41" s="4">
        <v>0.30011714570392201</v>
      </c>
      <c r="AWJ41" s="4">
        <v>1.1525277150097999</v>
      </c>
      <c r="AWK41" s="4">
        <v>0.34026954339999999</v>
      </c>
      <c r="AWL41" s="4">
        <v>1.2519627188078399</v>
      </c>
      <c r="AWM41" s="4">
        <v>0.26072409880980402</v>
      </c>
      <c r="AWN41" s="4">
        <v>0.33347164167450999</v>
      </c>
      <c r="AWO41" s="4">
        <v>-0.72547064909803904</v>
      </c>
      <c r="AWP41" s="4">
        <v>-11.886559937843099</v>
      </c>
      <c r="AWQ41" s="4">
        <v>0.50549053105294095</v>
      </c>
      <c r="AWR41" s="4">
        <v>0.63049118779803903</v>
      </c>
      <c r="AWS41" s="4">
        <v>0.69005410139215695</v>
      </c>
      <c r="AWT41" s="4">
        <v>0.51344615162941198</v>
      </c>
      <c r="AWU41" s="4">
        <v>0.57330755736274497</v>
      </c>
      <c r="AWV41" s="4">
        <v>0.174242581713725</v>
      </c>
      <c r="AWW41" s="4">
        <v>0.194181712101961</v>
      </c>
      <c r="AWX41" s="4">
        <v>0.27617555916958297</v>
      </c>
      <c r="AWY41" s="4">
        <v>0.28134481010464601</v>
      </c>
      <c r="AWZ41" s="4">
        <v>0.38314885478431299</v>
      </c>
      <c r="AXA41" s="4">
        <v>0.39787891563137301</v>
      </c>
      <c r="AXB41" s="4">
        <v>-0.67748810480392196</v>
      </c>
      <c r="AXC41" s="4">
        <v>-0.728050156607843</v>
      </c>
      <c r="AXD41" s="4">
        <v>0.62462859961372597</v>
      </c>
      <c r="AXE41" s="4">
        <v>0.66353708546078405</v>
      </c>
      <c r="AXF41" s="29">
        <v>4.8499999999999996</v>
      </c>
      <c r="AXG41" s="30">
        <v>1.04</v>
      </c>
      <c r="AXH41" s="29">
        <v>80.099999999999994</v>
      </c>
      <c r="AXI41" s="29">
        <v>29</v>
      </c>
      <c r="AXJ41" s="29">
        <v>5.5</v>
      </c>
      <c r="AXK41" s="29">
        <v>10.8</v>
      </c>
    </row>
    <row r="42" spans="1:1311" x14ac:dyDescent="0.25">
      <c r="A42" s="4">
        <v>41</v>
      </c>
      <c r="B42" s="4">
        <v>11</v>
      </c>
      <c r="C42" s="4" t="s">
        <v>9</v>
      </c>
      <c r="D42" s="4">
        <v>100</v>
      </c>
      <c r="E42" s="4">
        <v>3</v>
      </c>
      <c r="F42" s="4">
        <v>3</v>
      </c>
      <c r="G42" s="4" t="s">
        <v>14</v>
      </c>
      <c r="H42" s="22">
        <v>-9999</v>
      </c>
      <c r="I42" s="22">
        <v>-9999</v>
      </c>
      <c r="J42" s="22">
        <v>-9999</v>
      </c>
      <c r="K42" s="22">
        <v>-9999</v>
      </c>
      <c r="L42" s="4">
        <f t="shared" si="18"/>
        <v>0</v>
      </c>
      <c r="M42" s="4">
        <v>0</v>
      </c>
      <c r="N42" s="4">
        <v>53.839999999999996</v>
      </c>
      <c r="O42" s="4">
        <v>16.72</v>
      </c>
      <c r="P42" s="4">
        <v>29.439999999999998</v>
      </c>
      <c r="Q42" s="4">
        <v>55.84</v>
      </c>
      <c r="R42" s="4">
        <v>12.719999999999999</v>
      </c>
      <c r="S42" s="4">
        <v>31.439999999999994</v>
      </c>
      <c r="T42" s="4">
        <v>49.839999999999996</v>
      </c>
      <c r="U42" s="4">
        <v>18.720000000000013</v>
      </c>
      <c r="V42" s="4">
        <v>31.439999999999994</v>
      </c>
      <c r="W42" s="4">
        <v>49.839999999999996</v>
      </c>
      <c r="X42" s="4">
        <v>16.72</v>
      </c>
      <c r="Y42" s="4">
        <v>33.44</v>
      </c>
      <c r="Z42" s="4" t="s">
        <v>80</v>
      </c>
      <c r="AA42" s="4">
        <v>8.6999999999999993</v>
      </c>
      <c r="AB42" s="4">
        <v>7.2</v>
      </c>
      <c r="AC42" s="4">
        <v>1.2</v>
      </c>
      <c r="AD42" s="4" t="s">
        <v>40</v>
      </c>
      <c r="AE42" s="4">
        <v>2</v>
      </c>
      <c r="AF42" s="4">
        <v>1.1000000000000001</v>
      </c>
      <c r="AG42" s="4">
        <v>5.4</v>
      </c>
      <c r="AH42" s="4">
        <v>10</v>
      </c>
      <c r="AI42" s="4">
        <v>662</v>
      </c>
      <c r="AJ42" s="4">
        <v>77</v>
      </c>
      <c r="AK42" s="4">
        <v>0.61</v>
      </c>
      <c r="AL42" s="4">
        <v>8.1999999999999993</v>
      </c>
      <c r="AM42" s="4">
        <v>8.9</v>
      </c>
      <c r="AN42" s="4">
        <v>1.17</v>
      </c>
      <c r="AO42" s="4">
        <v>4863</v>
      </c>
      <c r="AP42" s="4">
        <v>219</v>
      </c>
      <c r="AQ42" s="4">
        <v>370</v>
      </c>
      <c r="AR42" s="4">
        <v>29.4</v>
      </c>
      <c r="AS42" s="4">
        <v>0</v>
      </c>
      <c r="AT42" s="4">
        <v>6</v>
      </c>
      <c r="AU42" s="4">
        <v>83</v>
      </c>
      <c r="AV42" s="4">
        <v>6</v>
      </c>
      <c r="AW42" s="4">
        <v>5</v>
      </c>
      <c r="AX42" s="4">
        <v>67</v>
      </c>
      <c r="AY42" s="8">
        <v>6.1296758104738158</v>
      </c>
      <c r="AZ42" s="8">
        <v>4.5449999999999999</v>
      </c>
      <c r="BA42" s="8">
        <v>3.3150000000000004</v>
      </c>
      <c r="BB42" s="8">
        <v>1.8852867830423941</v>
      </c>
      <c r="BC42" s="8">
        <v>0.81918081918081931</v>
      </c>
      <c r="BD42" s="22">
        <v>-9999</v>
      </c>
      <c r="BE42" s="22">
        <v>-9999</v>
      </c>
      <c r="BF42" s="6">
        <f t="shared" si="19"/>
        <v>42.698703241895259</v>
      </c>
      <c r="BG42" s="6">
        <f t="shared" si="20"/>
        <v>55.958703241895265</v>
      </c>
      <c r="BH42" s="5">
        <f t="shared" si="21"/>
        <v>63.499850374064842</v>
      </c>
      <c r="BI42" s="5">
        <f t="shared" si="22"/>
        <v>66.776573650788123</v>
      </c>
      <c r="BJ42" s="5">
        <f t="shared" si="23"/>
        <v>-39929.223426349214</v>
      </c>
      <c r="BK42" s="4">
        <f t="shared" si="210"/>
        <v>7.5411471321695762</v>
      </c>
      <c r="BL42" s="4">
        <f t="shared" si="211"/>
        <v>3.2767232767232772</v>
      </c>
      <c r="BM42" s="4">
        <f t="shared" si="212"/>
        <v>-39996</v>
      </c>
      <c r="BN42" s="4">
        <f t="shared" si="24"/>
        <v>-39985.182129591107</v>
      </c>
      <c r="BO42" s="4">
        <v>3.8630246236666328</v>
      </c>
      <c r="BP42" s="4">
        <v>1.3360688550840674</v>
      </c>
      <c r="BQ42" s="4">
        <v>1.1246673695837726</v>
      </c>
      <c r="BR42" s="4">
        <v>0.83797481057755041</v>
      </c>
      <c r="BS42" s="4">
        <v>0.60770428406408505</v>
      </c>
      <c r="BT42" s="4">
        <v>0.84623425755388526</v>
      </c>
      <c r="BU42" s="4">
        <v>0.78934137757667167</v>
      </c>
      <c r="BV42" s="5">
        <f t="shared" si="25"/>
        <v>20.7963739150028</v>
      </c>
      <c r="BW42" s="5">
        <f t="shared" si="26"/>
        <v>25.295043393337892</v>
      </c>
      <c r="BX42" s="5">
        <f t="shared" si="27"/>
        <v>28.646942635648095</v>
      </c>
      <c r="BY42" s="5">
        <f t="shared" si="28"/>
        <v>34.462696802119979</v>
      </c>
      <c r="BZ42" s="4">
        <f t="shared" si="29"/>
        <v>3.3518992423102016</v>
      </c>
      <c r="CA42" s="4">
        <f t="shared" si="30"/>
        <v>2.4308171362563402</v>
      </c>
      <c r="CB42" s="4">
        <f t="shared" si="31"/>
        <v>3.384937030215541</v>
      </c>
      <c r="CC42" s="4">
        <f t="shared" ref="CC42:CD42" si="240">SUM(BZ42:CB42)</f>
        <v>9.1676534087820833</v>
      </c>
      <c r="CD42" s="4">
        <f t="shared" si="240"/>
        <v>14.983407575253965</v>
      </c>
      <c r="CE42" s="4">
        <v>3.37</v>
      </c>
      <c r="CF42" s="4">
        <v>1.52</v>
      </c>
      <c r="CG42" s="4">
        <v>0.73499999999999999</v>
      </c>
      <c r="CH42" s="4">
        <v>0.62</v>
      </c>
      <c r="CI42" s="4">
        <v>0.35000000000000003</v>
      </c>
      <c r="CJ42" s="4">
        <v>0.43999999999999995</v>
      </c>
      <c r="CK42" s="4">
        <v>0.25</v>
      </c>
      <c r="CL42" s="5">
        <f t="shared" si="131"/>
        <v>19.560000000000002</v>
      </c>
      <c r="CM42" s="5">
        <f t="shared" si="132"/>
        <v>22.500000000000004</v>
      </c>
      <c r="CN42" s="5">
        <f t="shared" si="133"/>
        <v>24.980000000000004</v>
      </c>
      <c r="CO42" s="5">
        <f t="shared" si="134"/>
        <v>26.380000000000003</v>
      </c>
      <c r="CP42" s="5">
        <f t="shared" si="135"/>
        <v>28.14</v>
      </c>
      <c r="CQ42" s="4">
        <f t="shared" si="136"/>
        <v>2.48</v>
      </c>
      <c r="CR42" s="4">
        <f t="shared" si="137"/>
        <v>1.4000000000000001</v>
      </c>
      <c r="CS42" s="4">
        <f t="shared" si="138"/>
        <v>1.7599999999999998</v>
      </c>
      <c r="CT42" s="4">
        <f t="shared" si="139"/>
        <v>5.64</v>
      </c>
      <c r="CU42" s="4">
        <v>2.75</v>
      </c>
      <c r="CV42" s="4">
        <v>1.8399999999999999</v>
      </c>
      <c r="CW42" s="4">
        <v>1.6400000000000001</v>
      </c>
      <c r="CX42" s="4">
        <v>1.2149999999999999</v>
      </c>
      <c r="CY42" s="4">
        <v>1.3650000000000002</v>
      </c>
      <c r="CZ42" s="4">
        <v>1.03</v>
      </c>
      <c r="DA42" s="4">
        <v>0.98</v>
      </c>
      <c r="DB42" s="5">
        <f t="shared" si="140"/>
        <v>18.36</v>
      </c>
      <c r="DC42" s="5">
        <f t="shared" si="141"/>
        <v>24.92</v>
      </c>
      <c r="DD42" s="5">
        <f t="shared" si="142"/>
        <v>29.78</v>
      </c>
      <c r="DE42" s="5">
        <f t="shared" si="143"/>
        <v>35.24</v>
      </c>
      <c r="DF42" s="5">
        <f t="shared" si="144"/>
        <v>39.36</v>
      </c>
      <c r="DG42" s="4">
        <f t="shared" si="145"/>
        <v>4.8599999999999994</v>
      </c>
      <c r="DH42" s="4">
        <f t="shared" si="146"/>
        <v>5.4600000000000009</v>
      </c>
      <c r="DI42" s="4">
        <f t="shared" si="147"/>
        <v>4.12</v>
      </c>
      <c r="DJ42" s="4">
        <f t="shared" si="148"/>
        <v>14.440000000000001</v>
      </c>
      <c r="DK42" s="4">
        <f t="shared" si="233"/>
        <v>36.720000000000006</v>
      </c>
      <c r="DL42" s="4">
        <f t="shared" si="234"/>
        <v>20.159999999999997</v>
      </c>
      <c r="DM42" s="4">
        <f t="shared" si="235"/>
        <v>14.25</v>
      </c>
      <c r="DN42" s="4">
        <f t="shared" si="236"/>
        <v>11.01</v>
      </c>
      <c r="DO42" s="4">
        <f t="shared" si="237"/>
        <v>10.290000000000001</v>
      </c>
      <c r="DP42" s="4">
        <f t="shared" si="238"/>
        <v>8.82</v>
      </c>
      <c r="DQ42" s="4">
        <f t="shared" si="203"/>
        <v>7.38</v>
      </c>
      <c r="DR42" s="4">
        <v>0.36860897933951092</v>
      </c>
      <c r="DS42" s="4">
        <v>0.3654501142292953</v>
      </c>
      <c r="DT42" s="4">
        <v>0.36795407914253103</v>
      </c>
      <c r="DU42" s="4">
        <v>0.36866958493453533</v>
      </c>
      <c r="DV42" s="4">
        <v>0.36791641661327673</v>
      </c>
      <c r="DW42" s="4">
        <v>0.37254637750022684</v>
      </c>
      <c r="DX42" s="4">
        <v>0.37003532468358619</v>
      </c>
      <c r="DY42" s="22">
        <v>-9999</v>
      </c>
      <c r="DZ42" s="22">
        <v>-9999</v>
      </c>
      <c r="EA42" s="22">
        <v>-9999</v>
      </c>
      <c r="EB42" s="22">
        <v>-9999</v>
      </c>
      <c r="EC42" s="22">
        <v>-9999</v>
      </c>
      <c r="ED42" s="22">
        <v>-9999</v>
      </c>
      <c r="EE42" s="22">
        <v>-9999</v>
      </c>
      <c r="EF42" s="22">
        <v>-9999</v>
      </c>
      <c r="EG42" s="22">
        <v>-9999</v>
      </c>
      <c r="EH42" s="22">
        <v>-9999</v>
      </c>
      <c r="EI42" s="22">
        <v>-9999</v>
      </c>
      <c r="EJ42" s="22">
        <v>-9999</v>
      </c>
      <c r="EK42" s="22">
        <v>-9999</v>
      </c>
      <c r="EL42" s="22">
        <v>-9999</v>
      </c>
      <c r="EM42" s="22">
        <v>-9999</v>
      </c>
      <c r="EN42" s="22">
        <v>-9999</v>
      </c>
      <c r="EO42" s="22">
        <v>-9999</v>
      </c>
      <c r="EP42" s="22">
        <v>-9999</v>
      </c>
      <c r="EQ42" s="22">
        <v>-9999</v>
      </c>
      <c r="ER42" s="22">
        <v>-9999</v>
      </c>
      <c r="ES42" s="22">
        <v>-9999</v>
      </c>
      <c r="ET42" s="22">
        <v>-9999</v>
      </c>
      <c r="EU42" s="22">
        <v>-9999</v>
      </c>
      <c r="EV42" s="22">
        <v>-9999</v>
      </c>
      <c r="EW42" s="22">
        <v>-9999</v>
      </c>
      <c r="EX42" s="22">
        <v>-9999</v>
      </c>
      <c r="EY42" s="22">
        <v>-9999</v>
      </c>
      <c r="EZ42" s="22">
        <v>-9999</v>
      </c>
      <c r="FA42" s="22">
        <v>-9999</v>
      </c>
      <c r="FB42" s="4">
        <v>4.5173170185263491E-2</v>
      </c>
      <c r="FC42" s="4">
        <f t="shared" si="47"/>
        <v>451.7317018526349</v>
      </c>
      <c r="FD42" s="4">
        <v>0.3690092764324962</v>
      </c>
      <c r="FE42" s="31">
        <v>-9999</v>
      </c>
      <c r="FF42" s="32">
        <v>-9999</v>
      </c>
      <c r="FG42" s="18">
        <v>14</v>
      </c>
      <c r="FH42" s="11">
        <v>8.5</v>
      </c>
      <c r="FI42" s="19">
        <v>9.8000000000000007</v>
      </c>
      <c r="FJ42" s="11">
        <v>10.4</v>
      </c>
      <c r="FK42" s="20">
        <v>9.4</v>
      </c>
      <c r="FL42" s="20">
        <v>6.8</v>
      </c>
      <c r="FM42" s="20">
        <v>8.8000000000000007</v>
      </c>
      <c r="FN42" s="10">
        <v>8.4</v>
      </c>
      <c r="FO42" s="10">
        <v>10.6</v>
      </c>
      <c r="FP42" s="20">
        <v>12.6</v>
      </c>
      <c r="FQ42" s="10">
        <v>10.4</v>
      </c>
      <c r="FR42" s="20">
        <v>8.9</v>
      </c>
      <c r="FS42" s="10">
        <v>7.8</v>
      </c>
      <c r="FT42" s="10">
        <v>10.5</v>
      </c>
      <c r="FU42" s="10">
        <v>10.5</v>
      </c>
      <c r="FV42" s="10">
        <v>11.4</v>
      </c>
      <c r="FW42" s="10">
        <v>9.8000000000000007</v>
      </c>
      <c r="FX42" s="10">
        <v>10.3</v>
      </c>
      <c r="FY42" s="10">
        <v>11.1</v>
      </c>
      <c r="FZ42" s="10">
        <v>24.5</v>
      </c>
      <c r="GA42" s="18">
        <v>29</v>
      </c>
      <c r="GB42" s="18">
        <v>30.6</v>
      </c>
      <c r="GC42" s="18">
        <v>22.7</v>
      </c>
      <c r="GD42" s="18">
        <v>22.8</v>
      </c>
      <c r="GE42" s="18">
        <v>21.3</v>
      </c>
      <c r="GF42" s="21">
        <v>19.100000000000001</v>
      </c>
      <c r="GG42" s="21">
        <v>16.7</v>
      </c>
      <c r="GH42" s="21">
        <v>18.8</v>
      </c>
      <c r="GI42" s="21">
        <v>16.600000000000001</v>
      </c>
      <c r="GJ42" s="21">
        <v>25</v>
      </c>
      <c r="GK42" s="20">
        <v>40</v>
      </c>
      <c r="GL42" s="20">
        <v>23.5</v>
      </c>
      <c r="GM42" s="20">
        <v>45.5</v>
      </c>
      <c r="GN42" s="20">
        <v>42.5</v>
      </c>
      <c r="GO42" s="20">
        <v>53</v>
      </c>
      <c r="GP42" s="20">
        <v>48</v>
      </c>
      <c r="GQ42" s="20">
        <v>64.5</v>
      </c>
      <c r="GR42" s="20">
        <v>51.5</v>
      </c>
      <c r="GS42" s="20">
        <v>60</v>
      </c>
      <c r="GT42" s="20">
        <v>54.5</v>
      </c>
      <c r="GU42" s="20">
        <v>66</v>
      </c>
      <c r="GV42" s="20">
        <v>53.5</v>
      </c>
      <c r="GW42" s="20">
        <v>72.5</v>
      </c>
      <c r="GX42" s="20">
        <v>59</v>
      </c>
      <c r="GY42" s="22">
        <v>4962.3700623700624</v>
      </c>
      <c r="GZ42" s="22">
        <v>6349.5049504950484</v>
      </c>
      <c r="HA42" s="22">
        <v>1031.380337636544</v>
      </c>
      <c r="HB42" s="22">
        <v>8.7042532146389711</v>
      </c>
      <c r="HC42" s="22">
        <v>5.1741293532338304</v>
      </c>
      <c r="HD42" s="22">
        <v>5.1485148514851478</v>
      </c>
      <c r="HE42" s="22">
        <v>6.6866267465069864</v>
      </c>
      <c r="HF42" s="22">
        <v>5.0251256281407031</v>
      </c>
      <c r="HG42" s="22">
        <v>0.69582504970178927</v>
      </c>
      <c r="HH42" s="10">
        <v>5.6501999999999999</v>
      </c>
      <c r="HI42" s="10">
        <v>5</v>
      </c>
      <c r="HJ42" s="4">
        <v>4.13</v>
      </c>
      <c r="HK42" s="10">
        <v>2.3974000000000002</v>
      </c>
      <c r="HL42" s="10">
        <v>1.9703999999999999</v>
      </c>
      <c r="HM42" s="10">
        <v>5.6501999999999999</v>
      </c>
      <c r="HN42" s="10">
        <v>5</v>
      </c>
      <c r="HO42" s="10">
        <v>4.0162000000000004</v>
      </c>
      <c r="HP42" s="10">
        <v>2.6861999999999999</v>
      </c>
      <c r="HQ42" s="10">
        <v>2.3656999999999999</v>
      </c>
      <c r="HR42" s="10">
        <v>1.9480999999999999</v>
      </c>
      <c r="HS42" s="10">
        <v>2.1193</v>
      </c>
      <c r="HT42" s="10">
        <v>2.3071000000000002</v>
      </c>
      <c r="HU42" s="10">
        <v>1.9703999999999999</v>
      </c>
      <c r="HV42" s="18">
        <v>200.8</v>
      </c>
      <c r="HW42" s="18">
        <v>72.09</v>
      </c>
      <c r="HX42" s="17">
        <f t="shared" si="48"/>
        <v>128.71</v>
      </c>
      <c r="HY42" s="11">
        <v>10</v>
      </c>
      <c r="HZ42" s="11">
        <v>228.7</v>
      </c>
      <c r="IA42" s="11">
        <v>32.880000000000003</v>
      </c>
      <c r="IB42" s="20">
        <f t="shared" si="49"/>
        <v>195.82</v>
      </c>
      <c r="IC42" s="23">
        <v>69</v>
      </c>
      <c r="ID42" s="11">
        <v>196.8</v>
      </c>
      <c r="IE42" s="11">
        <v>32.880000000000003</v>
      </c>
      <c r="IF42" s="10">
        <f t="shared" si="50"/>
        <v>163.92000000000002</v>
      </c>
      <c r="IG42" s="11">
        <v>116.6</v>
      </c>
      <c r="IH42" s="11">
        <v>32.880000000000003</v>
      </c>
      <c r="II42" s="10">
        <f t="shared" si="51"/>
        <v>83.72</v>
      </c>
      <c r="IJ42" s="9">
        <v>119.7</v>
      </c>
      <c r="IK42" s="11">
        <v>32.880000000000003</v>
      </c>
      <c r="IL42" s="10">
        <f t="shared" si="52"/>
        <v>86.82</v>
      </c>
      <c r="IM42" s="24">
        <v>43.6</v>
      </c>
      <c r="IN42" s="24">
        <v>6.91</v>
      </c>
      <c r="IO42" s="18">
        <v>81.400000000000006</v>
      </c>
      <c r="IP42" s="24">
        <v>32.880000000000003</v>
      </c>
      <c r="IQ42" s="20">
        <f t="shared" si="229"/>
        <v>36.69</v>
      </c>
      <c r="IR42" s="20">
        <f t="shared" si="230"/>
        <v>48.52</v>
      </c>
      <c r="IS42" s="17">
        <f t="shared" si="55"/>
        <v>475.68627450980398</v>
      </c>
      <c r="IT42" s="17">
        <f t="shared" si="56"/>
        <v>424.71988795518206</v>
      </c>
      <c r="IU42" s="22">
        <f t="shared" si="214"/>
        <v>1261.8627450980391</v>
      </c>
      <c r="IV42" s="17">
        <f t="shared" si="215"/>
        <v>1919.8039215686274</v>
      </c>
      <c r="IW42" s="17">
        <f t="shared" si="216"/>
        <v>820.78431372549016</v>
      </c>
      <c r="IX42" s="17">
        <f t="shared" si="57"/>
        <v>851.17647058823513</v>
      </c>
      <c r="IY42" s="22">
        <f t="shared" si="217"/>
        <v>1607.0588235294119</v>
      </c>
      <c r="IZ42" s="17">
        <f t="shared" si="58"/>
        <v>4853.6274509803916</v>
      </c>
      <c r="JA42" s="17">
        <f t="shared" si="59"/>
        <v>359.70588235294116</v>
      </c>
      <c r="JB42" s="18">
        <v>29.5</v>
      </c>
      <c r="JC42" s="19">
        <v>2.3935573284082032</v>
      </c>
      <c r="JD42" s="4">
        <v>2.52</v>
      </c>
      <c r="JE42" s="4">
        <f t="shared" si="218"/>
        <v>31.798941176470585</v>
      </c>
      <c r="JF42" s="28">
        <v>0.36739839740867197</v>
      </c>
      <c r="JG42" s="4">
        <v>0.57999999999999996</v>
      </c>
      <c r="JH42" s="4">
        <f t="shared" si="219"/>
        <v>11.134862745098038</v>
      </c>
      <c r="JI42" s="28">
        <v>0.36736626286253909</v>
      </c>
      <c r="JJ42" s="4">
        <v>1.32</v>
      </c>
      <c r="JK42" s="4">
        <f t="shared" si="220"/>
        <v>10.834352941176471</v>
      </c>
      <c r="JL42" s="28">
        <v>0.36746915336361774</v>
      </c>
      <c r="JM42" s="4">
        <v>3.46</v>
      </c>
      <c r="JN42" s="4">
        <f t="shared" si="221"/>
        <v>12.445823529411763</v>
      </c>
      <c r="JO42" s="28">
        <v>0.36782184478891045</v>
      </c>
      <c r="JP42" s="17">
        <f t="shared" si="60"/>
        <v>66.213980392156856</v>
      </c>
      <c r="JQ42" s="17">
        <f t="shared" si="61"/>
        <v>59.119625350140041</v>
      </c>
      <c r="JR42" s="20">
        <v>20</v>
      </c>
      <c r="JS42" s="5">
        <v>132.60298299999999</v>
      </c>
      <c r="JT42" s="17">
        <v>3</v>
      </c>
      <c r="JU42" s="17">
        <f t="shared" si="62"/>
        <v>2.4900000000000002</v>
      </c>
      <c r="JV42" s="4">
        <f t="shared" si="112"/>
        <v>1801.6817166477535</v>
      </c>
      <c r="JW42" s="10">
        <v>0.94</v>
      </c>
      <c r="JX42" s="4">
        <f t="shared" si="114"/>
        <v>0.37751004016064249</v>
      </c>
      <c r="JY42" s="4">
        <f t="shared" si="63"/>
        <v>680.15293720838872</v>
      </c>
      <c r="JZ42" s="4">
        <f t="shared" si="64"/>
        <v>761.77128967339547</v>
      </c>
      <c r="KA42" s="10">
        <v>1.1399999999999999</v>
      </c>
      <c r="KB42" s="4">
        <f t="shared" si="222"/>
        <v>0.45783132530120474</v>
      </c>
      <c r="KC42" s="4">
        <f t="shared" si="223"/>
        <v>824.86632810379058</v>
      </c>
      <c r="KD42" s="4">
        <f t="shared" si="65"/>
        <v>923.85028747624551</v>
      </c>
      <c r="KE42" s="4">
        <v>2.7</v>
      </c>
      <c r="KF42" s="4">
        <v>50.1</v>
      </c>
      <c r="KG42" s="4">
        <f t="shared" si="66"/>
        <v>477.5</v>
      </c>
      <c r="KH42" s="4">
        <v>3.474443931888116</v>
      </c>
      <c r="KI42" s="4">
        <f t="shared" si="67"/>
        <v>3.7472492332379344</v>
      </c>
      <c r="KJ42" s="4">
        <f t="shared" si="224"/>
        <v>34.618972813720063</v>
      </c>
      <c r="KK42" s="28">
        <v>0.36766600010837575</v>
      </c>
      <c r="KL42" s="4">
        <v>3.53</v>
      </c>
      <c r="KM42" s="4">
        <v>0.26501328800000001</v>
      </c>
      <c r="KN42" s="4">
        <v>0.42654188052272701</v>
      </c>
      <c r="KO42" s="4">
        <v>0.24264907629545501</v>
      </c>
      <c r="KP42" s="4">
        <v>0.34875470143181803</v>
      </c>
      <c r="KQ42" s="4">
        <v>0.51229511868181798</v>
      </c>
      <c r="KR42" s="4">
        <v>0.45610936090909099</v>
      </c>
      <c r="KS42" s="4">
        <v>0.34853698934090899</v>
      </c>
      <c r="KT42" s="4">
        <v>0.51119955652272697</v>
      </c>
      <c r="KU42" s="4">
        <v>0.47070785981818197</v>
      </c>
      <c r="KV42" s="4">
        <v>0.25997045454545498</v>
      </c>
      <c r="KW42" s="4">
        <v>0.423984090909091</v>
      </c>
      <c r="KX42" s="4">
        <v>0.25616590909090903</v>
      </c>
      <c r="KY42" s="4">
        <v>26.22</v>
      </c>
      <c r="KZ42" s="4">
        <v>23.627500000000001</v>
      </c>
      <c r="LA42" s="4">
        <v>15.3534090909091</v>
      </c>
      <c r="LB42" s="4">
        <v>37.718181818181797</v>
      </c>
      <c r="LC42" s="4">
        <v>35.844318181818203</v>
      </c>
      <c r="LD42" s="4">
        <v>26.7238636363636</v>
      </c>
      <c r="LE42" s="4">
        <v>26.409772727272699</v>
      </c>
      <c r="LF42" s="4">
        <v>0.30323878409090899</v>
      </c>
      <c r="LG42" s="4">
        <v>0.23577285227272701</v>
      </c>
      <c r="LH42" s="4">
        <v>53.867727272727301</v>
      </c>
      <c r="LI42" s="4">
        <v>49.948181818181801</v>
      </c>
      <c r="LJ42" s="4">
        <v>53</v>
      </c>
      <c r="LK42" s="4">
        <f t="shared" si="68"/>
        <v>-0.86772727272730066</v>
      </c>
      <c r="LL42" s="4">
        <f t="shared" si="69"/>
        <v>3.0518181818181986</v>
      </c>
      <c r="LM42" s="4">
        <v>1768.0960227272701</v>
      </c>
      <c r="LN42" s="4">
        <v>1679.11470454545</v>
      </c>
      <c r="LO42" s="4">
        <v>0.18902153534545499</v>
      </c>
      <c r="LP42" s="4">
        <v>0.18862064584090901</v>
      </c>
      <c r="LQ42" s="4">
        <v>0.14912292427500001</v>
      </c>
      <c r="LR42" s="4">
        <v>0.13292890196363599</v>
      </c>
      <c r="LS42" s="4">
        <v>9.3067297868181798E-2</v>
      </c>
      <c r="LT42" s="4">
        <v>9.0054103486363599E-2</v>
      </c>
      <c r="LU42" s="4">
        <v>5.2200862511363598E-2</v>
      </c>
      <c r="LV42" s="4">
        <v>3.3016321836363598E-2</v>
      </c>
      <c r="LW42" s="4">
        <v>4.10778637068182E-2</v>
      </c>
      <c r="LX42" s="4">
        <v>5.7223646256818202E-2</v>
      </c>
      <c r="LY42" s="4">
        <v>0.33214825601818199</v>
      </c>
      <c r="LZ42" s="4">
        <v>0.35578605437272698</v>
      </c>
      <c r="MA42" s="4">
        <v>0.325573377740909</v>
      </c>
      <c r="MB42" s="4">
        <v>0.31674641135681803</v>
      </c>
      <c r="MC42" s="4">
        <v>0.152772204613636</v>
      </c>
      <c r="MD42" s="4">
        <v>0.17943826837045501</v>
      </c>
      <c r="ME42" s="4">
        <v>0.466800738156818</v>
      </c>
      <c r="MF42" s="4">
        <v>0.46926418449318202</v>
      </c>
      <c r="MG42" s="4">
        <v>0.43502005254318199</v>
      </c>
      <c r="MH42" s="4">
        <v>0.658215737120455</v>
      </c>
      <c r="MI42" s="4">
        <v>0.45620268266363601</v>
      </c>
      <c r="MJ42" s="4">
        <v>0.67160171842272698</v>
      </c>
      <c r="MK42" s="4">
        <v>0.244320698715909</v>
      </c>
      <c r="ML42" s="4">
        <v>0.306171708018182</v>
      </c>
      <c r="MM42" s="4">
        <v>0.21409856629545501</v>
      </c>
      <c r="MN42" s="4">
        <v>0.274352443847727</v>
      </c>
      <c r="MO42" s="4">
        <v>-9.9035265363636396E-2</v>
      </c>
      <c r="MP42" s="4">
        <v>-6.26808797568182E-2</v>
      </c>
      <c r="MQ42" s="4">
        <v>0.45620268266363601</v>
      </c>
      <c r="MR42" s="4">
        <v>0.67160171842272698</v>
      </c>
      <c r="MS42" s="4">
        <v>9.8289334402272693E-2</v>
      </c>
      <c r="MT42" s="4">
        <v>9.5080118443181802E-2</v>
      </c>
      <c r="MU42" s="4">
        <v>5.5858626449999997E-2</v>
      </c>
      <c r="MV42" s="4">
        <v>4.8204851631818202E-2</v>
      </c>
      <c r="MW42" s="4">
        <v>4.2667508938636398E-2</v>
      </c>
      <c r="MX42" s="4">
        <v>4.7092151627272698E-2</v>
      </c>
      <c r="MY42" s="4">
        <v>0.43230760201363599</v>
      </c>
      <c r="MZ42" s="4">
        <v>0.49510295048181802</v>
      </c>
      <c r="NA42" s="4">
        <v>0.45463178772500001</v>
      </c>
      <c r="NB42" s="4">
        <v>0.51712803449545497</v>
      </c>
      <c r="NC42" s="4">
        <v>-0.105739858977273</v>
      </c>
      <c r="ND42" s="4">
        <v>-9.1934722568181804E-2</v>
      </c>
      <c r="NE42" s="4">
        <v>0.45463178772500001</v>
      </c>
      <c r="NF42" s="4">
        <v>0.51712803449545497</v>
      </c>
      <c r="NG42" s="4">
        <v>0.26467031722222201</v>
      </c>
      <c r="NH42" s="4">
        <v>0.42557668158333301</v>
      </c>
      <c r="NI42" s="4">
        <v>0.24253187605555601</v>
      </c>
      <c r="NJ42" s="4">
        <v>0.34896727311111098</v>
      </c>
      <c r="NK42" s="4">
        <v>0.50429240372222195</v>
      </c>
      <c r="NL42" s="4">
        <v>0.44192527674999998</v>
      </c>
      <c r="NM42" s="4">
        <v>0.351201813972222</v>
      </c>
      <c r="NN42" s="4">
        <v>0.52253479016666704</v>
      </c>
      <c r="NO42" s="4">
        <v>0.47364072502777799</v>
      </c>
      <c r="NP42" s="4">
        <v>0.254872952194444</v>
      </c>
      <c r="NQ42" s="4">
        <v>0.41862222222222201</v>
      </c>
      <c r="NR42" s="4">
        <v>0.254444995555556</v>
      </c>
      <c r="NS42" s="4">
        <v>36</v>
      </c>
      <c r="NT42" s="4">
        <v>34.045000000000002</v>
      </c>
      <c r="NU42" s="4">
        <v>8.7794444444444402</v>
      </c>
      <c r="NV42" s="4">
        <v>57.127499999999998</v>
      </c>
      <c r="NW42" s="4">
        <v>55.7911111111111</v>
      </c>
      <c r="NX42" s="4">
        <v>38.703333333333397</v>
      </c>
      <c r="NY42" s="4">
        <v>38.725000000000001</v>
      </c>
      <c r="NZ42" s="4">
        <v>0.53431838611111104</v>
      </c>
      <c r="OA42" s="4">
        <v>0.44949743055555602</v>
      </c>
      <c r="OB42" s="4">
        <v>53.002222222222201</v>
      </c>
      <c r="OC42" s="4">
        <v>49.984999999999999</v>
      </c>
      <c r="OD42" s="4">
        <v>54.5</v>
      </c>
      <c r="OE42" s="4">
        <f t="shared" si="70"/>
        <v>1.4977777777777987</v>
      </c>
      <c r="OF42" s="4">
        <f t="shared" si="71"/>
        <v>4.5150000000000006</v>
      </c>
      <c r="OG42" s="4">
        <v>1748.46247222222</v>
      </c>
      <c r="OH42" s="4">
        <v>1679.95788888889</v>
      </c>
      <c r="OI42" s="4">
        <v>0.195860229727778</v>
      </c>
      <c r="OJ42" s="4">
        <v>0.18060070690555599</v>
      </c>
      <c r="OK42" s="4">
        <v>0.14836214944444401</v>
      </c>
      <c r="OL42" s="4">
        <v>0.116974161888889</v>
      </c>
      <c r="OM42" s="4">
        <v>0.110212286636111</v>
      </c>
      <c r="ON42" s="4">
        <v>8.3401178119444405E-2</v>
      </c>
      <c r="OO42" s="4">
        <v>6.1603222872222203E-2</v>
      </c>
      <c r="OP42" s="4">
        <v>1.8412394127777801E-2</v>
      </c>
      <c r="OQ42" s="4">
        <v>4.8941821783333402E-2</v>
      </c>
      <c r="OR42" s="4">
        <v>6.50987051833333E-2</v>
      </c>
      <c r="OS42" s="4">
        <v>0.34485673987499998</v>
      </c>
      <c r="OT42" s="4">
        <v>0.349153841411111</v>
      </c>
      <c r="OU42" s="4">
        <v>0.34408078516666701</v>
      </c>
      <c r="OV42" s="4">
        <v>0.31022917623888902</v>
      </c>
      <c r="OW42" s="4">
        <v>0.15981953368333299</v>
      </c>
      <c r="OX42" s="4">
        <v>0.180220863572222</v>
      </c>
      <c r="OY42" s="4">
        <v>0.487902703133333</v>
      </c>
      <c r="OZ42" s="4">
        <v>0.44611103565277799</v>
      </c>
      <c r="PA42" s="4">
        <v>0.43901679316666697</v>
      </c>
      <c r="PB42" s="4">
        <v>0.69892016914722199</v>
      </c>
      <c r="PC42" s="4">
        <v>0.46361778837222201</v>
      </c>
      <c r="PD42" s="4">
        <v>0.704591997358333</v>
      </c>
      <c r="PE42" s="4">
        <v>0.28043291780277801</v>
      </c>
      <c r="PF42" s="4">
        <v>0.36229644231388902</v>
      </c>
      <c r="PG42" s="4">
        <v>0.246284089158333</v>
      </c>
      <c r="PH42" s="4">
        <v>0.32955232554166702</v>
      </c>
      <c r="PI42" s="4">
        <v>-0.115835789527778</v>
      </c>
      <c r="PJ42" s="4">
        <v>-3.5163119833333298E-2</v>
      </c>
      <c r="PK42" s="4">
        <v>0.46361778837222201</v>
      </c>
      <c r="PL42" s="4">
        <v>0.704591997358333</v>
      </c>
      <c r="PM42" s="4">
        <v>0.24450124969444401</v>
      </c>
      <c r="PN42" s="4">
        <v>0.387670415833333</v>
      </c>
      <c r="PO42" s="4">
        <v>0.22542276694444399</v>
      </c>
      <c r="PP42" s="4">
        <v>0.31905618366666699</v>
      </c>
      <c r="PQ42" s="4">
        <v>0.47437128483333302</v>
      </c>
      <c r="PR42" s="4">
        <v>0.421674325472222</v>
      </c>
      <c r="PS42" s="4">
        <v>0.33145004569444397</v>
      </c>
      <c r="PT42" s="4">
        <v>0.49535090641666701</v>
      </c>
      <c r="PU42" s="4">
        <v>0.46387113947222203</v>
      </c>
      <c r="PV42" s="4">
        <v>0.242965006166667</v>
      </c>
      <c r="PW42" s="4">
        <v>0.38966388888888898</v>
      </c>
      <c r="PX42" s="4">
        <v>0.23565923713888901</v>
      </c>
      <c r="PY42" s="4">
        <v>24.48</v>
      </c>
      <c r="PZ42" s="4">
        <v>22.475833333333298</v>
      </c>
      <c r="QA42" s="4">
        <v>27.871111111111102</v>
      </c>
      <c r="QB42" s="4">
        <v>44.038333333333298</v>
      </c>
      <c r="QC42" s="4">
        <v>45.144166666666699</v>
      </c>
      <c r="QD42" s="4">
        <v>26.1655555555555</v>
      </c>
      <c r="QE42" s="4">
        <v>26.066666666666698</v>
      </c>
      <c r="QF42" s="4">
        <v>0.50730843888888899</v>
      </c>
      <c r="QG42" s="4">
        <v>0.49662974444444502</v>
      </c>
      <c r="QH42" s="4">
        <v>56.75</v>
      </c>
      <c r="QI42" s="4">
        <v>50.509444444444497</v>
      </c>
      <c r="QJ42" s="4">
        <v>58</v>
      </c>
      <c r="QK42" s="4">
        <f t="shared" si="72"/>
        <v>1.25</v>
      </c>
      <c r="QL42" s="4">
        <f t="shared" si="73"/>
        <v>7.4905555555555026</v>
      </c>
      <c r="QM42" s="4">
        <v>1834.3411388888901</v>
      </c>
      <c r="QN42" s="4">
        <v>1691.8695277777799</v>
      </c>
      <c r="QO42" s="4">
        <v>0.19807797630555601</v>
      </c>
      <c r="QP42" s="4">
        <v>0.194536083047222</v>
      </c>
      <c r="QQ42" s="4">
        <v>0.166479127280556</v>
      </c>
      <c r="QR42" s="4">
        <v>0.137974106505556</v>
      </c>
      <c r="QS42" s="4">
        <v>0.119307580061111</v>
      </c>
      <c r="QT42" s="4">
        <v>9.9521217824999994E-2</v>
      </c>
      <c r="QU42" s="4">
        <v>8.6954743972222207E-2</v>
      </c>
      <c r="QV42" s="4">
        <v>4.1539367325E-2</v>
      </c>
      <c r="QW42" s="4">
        <v>3.2697375313888902E-2</v>
      </c>
      <c r="QX42" s="4">
        <v>5.8217028927777803E-2</v>
      </c>
      <c r="QY42" s="4">
        <v>0.35511777688888901</v>
      </c>
      <c r="QZ42" s="4">
        <v>0.35469693599444402</v>
      </c>
      <c r="RA42" s="4">
        <v>0.341673433983333</v>
      </c>
      <c r="RB42" s="4">
        <v>0.31863271372500002</v>
      </c>
      <c r="RC42" s="4">
        <v>0.16897907183611099</v>
      </c>
      <c r="RD42" s="4">
        <v>0.17222823128611101</v>
      </c>
      <c r="RE42" s="4">
        <v>0.49472310645555601</v>
      </c>
      <c r="RF42" s="4">
        <v>0.48787751166388899</v>
      </c>
      <c r="RG42" s="4">
        <v>0.26855098085555601</v>
      </c>
      <c r="RH42" s="4">
        <v>0.46791906690277801</v>
      </c>
      <c r="RI42" s="4">
        <v>0.290217496383333</v>
      </c>
      <c r="RJ42" s="4">
        <v>0.48165618573055502</v>
      </c>
      <c r="RK42" s="4">
        <v>0.187311526894444</v>
      </c>
      <c r="RL42" s="4">
        <v>0.30385187271944403</v>
      </c>
      <c r="RM42" s="4">
        <v>0.16177142210000001</v>
      </c>
      <c r="RN42" s="4">
        <v>0.27165787429722199</v>
      </c>
      <c r="RO42" s="4">
        <v>-0.15977507361111101</v>
      </c>
      <c r="RP42" s="4">
        <v>-7.8692830513888895E-2</v>
      </c>
      <c r="RQ42" s="4">
        <v>0.290217496383333</v>
      </c>
      <c r="RR42" s="4">
        <v>0.48165618573055502</v>
      </c>
      <c r="RS42" s="4">
        <v>0.123017206491667</v>
      </c>
      <c r="RT42" s="4">
        <v>0.120479446622222</v>
      </c>
      <c r="RU42" s="4">
        <v>7.2026827086111106E-2</v>
      </c>
      <c r="RV42" s="4">
        <v>6.4069652505555602E-2</v>
      </c>
      <c r="RW42" s="4">
        <v>5.1466114677777799E-2</v>
      </c>
      <c r="RX42" s="4">
        <v>5.6876213386111103E-2</v>
      </c>
      <c r="RY42" s="4">
        <v>0.41817054840555501</v>
      </c>
      <c r="RZ42" s="4">
        <v>0.47247249250277801</v>
      </c>
      <c r="SA42" s="4">
        <v>0.44637868669722203</v>
      </c>
      <c r="SB42" s="4">
        <v>0.50025943165277797</v>
      </c>
      <c r="SC42" s="4">
        <v>-0.134156530333333</v>
      </c>
      <c r="SD42" s="4">
        <v>-0.120218102472222</v>
      </c>
      <c r="SE42" s="4">
        <v>0.44637868669722203</v>
      </c>
      <c r="SF42" s="4">
        <v>0.50025943165277797</v>
      </c>
      <c r="SG42" s="4">
        <v>0.2327163951</v>
      </c>
      <c r="SH42" s="4">
        <v>0.33840398372500002</v>
      </c>
      <c r="SI42" s="4">
        <v>0.2008537832</v>
      </c>
      <c r="SJ42" s="4">
        <v>0.28859375002499998</v>
      </c>
      <c r="SK42" s="4">
        <v>0.44456422012500002</v>
      </c>
      <c r="SL42" s="4">
        <v>0.36384642114999999</v>
      </c>
      <c r="SM42" s="4">
        <v>0.29904883007499999</v>
      </c>
      <c r="SN42" s="4">
        <v>0.456574626875</v>
      </c>
      <c r="SO42" s="4">
        <v>0.40384196887500001</v>
      </c>
      <c r="SP42" s="4">
        <v>0.23096700507500001</v>
      </c>
      <c r="SQ42" s="4">
        <v>0.35294297347499998</v>
      </c>
      <c r="SR42" s="4">
        <v>0.22429441617500001</v>
      </c>
      <c r="SS42" s="4">
        <v>22.53</v>
      </c>
      <c r="ST42" s="4">
        <v>20.175999999999998</v>
      </c>
      <c r="SU42" s="4">
        <v>25.422499999999999</v>
      </c>
      <c r="SV42" s="4">
        <v>36.453249999999997</v>
      </c>
      <c r="SW42" s="4">
        <v>36.727249999999998</v>
      </c>
      <c r="SX42" s="4">
        <v>23.67</v>
      </c>
      <c r="SY42" s="4">
        <v>23.724</v>
      </c>
      <c r="SZ42" s="4">
        <v>0.35297629000000003</v>
      </c>
      <c r="TA42" s="4">
        <v>0.32780906250000003</v>
      </c>
      <c r="TB42" s="4">
        <v>62.143999999999998</v>
      </c>
      <c r="TC42" s="4">
        <v>52.128250000000001</v>
      </c>
      <c r="TD42" s="4">
        <v>62</v>
      </c>
      <c r="TE42" s="4">
        <f t="shared" si="74"/>
        <v>-0.14399999999999835</v>
      </c>
      <c r="TF42" s="4">
        <f t="shared" si="75"/>
        <v>9.8717499999999987</v>
      </c>
      <c r="TG42" s="4">
        <v>1955.9542750000001</v>
      </c>
      <c r="TH42" s="4">
        <v>1728.6100750000001</v>
      </c>
      <c r="TI42" s="4">
        <v>0.20832442104000001</v>
      </c>
      <c r="TJ42" s="4">
        <v>0.21100960966499999</v>
      </c>
      <c r="TK42" s="4">
        <v>0.14910761575750001</v>
      </c>
      <c r="TL42" s="4">
        <v>0.1144059238175</v>
      </c>
      <c r="TM42" s="4">
        <v>0.12795500505749999</v>
      </c>
      <c r="TN42" s="4">
        <v>0.13408403395499999</v>
      </c>
      <c r="TO42" s="4">
        <v>6.7346710705000007E-2</v>
      </c>
      <c r="TP42" s="4">
        <v>3.5525160974999997E-2</v>
      </c>
      <c r="TQ42" s="4">
        <v>6.1148366602499997E-2</v>
      </c>
      <c r="TR42" s="4">
        <v>9.9056588449999997E-2</v>
      </c>
      <c r="TS42" s="4">
        <v>0.34101807421750002</v>
      </c>
      <c r="TT42" s="4">
        <v>0.37593412605249998</v>
      </c>
      <c r="TU42" s="4">
        <v>0.32797438905499998</v>
      </c>
      <c r="TV42" s="4">
        <v>0.3110284525725</v>
      </c>
      <c r="TW42" s="4">
        <v>0.14284513589</v>
      </c>
      <c r="TX42" s="4">
        <v>0.1794357186825</v>
      </c>
      <c r="TY42" s="4">
        <v>0.52728066751250002</v>
      </c>
      <c r="TZ42" s="4">
        <v>0.54178293353499996</v>
      </c>
      <c r="UA42" s="4">
        <v>0.47850587523499999</v>
      </c>
      <c r="UB42" s="4">
        <v>1.07484532985</v>
      </c>
      <c r="UC42" s="4">
        <v>0.50795373979500003</v>
      </c>
      <c r="UD42" s="4">
        <v>1.1107329664100001</v>
      </c>
      <c r="UE42" s="4">
        <v>0.33226202226500001</v>
      </c>
      <c r="UF42" s="4">
        <v>0.48387669321749999</v>
      </c>
      <c r="UG42" s="4">
        <v>0.2919070305375</v>
      </c>
      <c r="UH42" s="4">
        <v>0.44367361597499999</v>
      </c>
      <c r="UI42" s="4">
        <v>-0.12593547657500001</v>
      </c>
      <c r="UJ42" s="4">
        <v>-6.6989979685000006E-2</v>
      </c>
      <c r="UK42" s="4">
        <v>0.50795373979500003</v>
      </c>
      <c r="UL42" s="4">
        <v>1.1107329664100001</v>
      </c>
      <c r="UM42" s="4">
        <v>0.13657938679750001</v>
      </c>
      <c r="UN42" s="4">
        <v>0.13940287637500001</v>
      </c>
      <c r="UO42" s="4">
        <v>8.4549231387500007E-2</v>
      </c>
      <c r="UP42" s="4">
        <v>7.9424698129999999E-2</v>
      </c>
      <c r="UQ42" s="4">
        <v>5.2680916874999997E-2</v>
      </c>
      <c r="UR42" s="4">
        <v>6.0709954112499999E-2</v>
      </c>
      <c r="US42" s="4">
        <v>0.38642169069249999</v>
      </c>
      <c r="UT42" s="4">
        <v>0.43686842996000003</v>
      </c>
      <c r="UU42" s="4">
        <v>0.41805708342249998</v>
      </c>
      <c r="UV42" s="4">
        <v>0.46907738794749998</v>
      </c>
      <c r="UW42" s="4">
        <v>-0.15549057520000001</v>
      </c>
      <c r="UX42" s="4">
        <v>-0.1467254647</v>
      </c>
      <c r="UY42" s="4">
        <v>0.41805708342249998</v>
      </c>
      <c r="UZ42" s="4">
        <v>0.46907738794749998</v>
      </c>
      <c r="VA42" s="4">
        <v>0.21120644445238099</v>
      </c>
      <c r="VB42" s="4">
        <v>0.309287267333333</v>
      </c>
      <c r="VC42" s="4">
        <v>0.18844326030952399</v>
      </c>
      <c r="VD42" s="4">
        <v>0.26103766878571399</v>
      </c>
      <c r="VE42" s="4">
        <v>0.43175902957142898</v>
      </c>
      <c r="VF42" s="4">
        <v>0.36931734585714299</v>
      </c>
      <c r="VG42" s="4">
        <v>0.27236097235714302</v>
      </c>
      <c r="VH42" s="4">
        <v>0.46327491073809501</v>
      </c>
      <c r="VI42" s="4">
        <v>0.39422600842857097</v>
      </c>
      <c r="VJ42" s="4">
        <v>0.20560026838095199</v>
      </c>
      <c r="VK42" s="4">
        <v>0.31345869683333299</v>
      </c>
      <c r="VL42" s="4">
        <v>0.20509457283333299</v>
      </c>
      <c r="VM42" s="4">
        <v>32.950000000000003</v>
      </c>
      <c r="VN42" s="4">
        <v>31.668333333333301</v>
      </c>
      <c r="VO42" s="4">
        <v>13.7830952380952</v>
      </c>
      <c r="VP42" s="4">
        <v>40.891666666666701</v>
      </c>
      <c r="VQ42" s="4">
        <v>40.637380952380902</v>
      </c>
      <c r="VR42" s="4">
        <v>34.619999999999997</v>
      </c>
      <c r="VS42" s="4">
        <v>34.663333333333298</v>
      </c>
      <c r="VT42" s="4">
        <v>0.17241595833333301</v>
      </c>
      <c r="VU42" s="4">
        <v>0.15008186952381</v>
      </c>
      <c r="VV42" s="4">
        <v>58.349285714285699</v>
      </c>
      <c r="VW42" s="4">
        <v>50.576190476190497</v>
      </c>
      <c r="VX42" s="4">
        <v>68.099999999999994</v>
      </c>
      <c r="VY42" s="4">
        <f t="shared" si="76"/>
        <v>9.7507142857142952</v>
      </c>
      <c r="VZ42" s="4">
        <f t="shared" si="77"/>
        <v>17.523809523809497</v>
      </c>
      <c r="WA42" s="4">
        <f t="shared" si="78"/>
        <v>13.637261904761896</v>
      </c>
      <c r="WB42" s="4">
        <v>1869.8255952381</v>
      </c>
      <c r="WC42" s="4">
        <v>1693.3826428571399</v>
      </c>
      <c r="WD42" s="4">
        <v>0.25893525679523799</v>
      </c>
      <c r="WE42" s="4">
        <v>0.24396932580238101</v>
      </c>
      <c r="WF42" s="4">
        <v>0.18285588791666699</v>
      </c>
      <c r="WG42" s="4">
        <v>0.17138618972381001</v>
      </c>
      <c r="WH42" s="4">
        <v>0.19261735687857101</v>
      </c>
      <c r="WI42" s="4">
        <v>0.16343895405952399</v>
      </c>
      <c r="WJ42" s="4">
        <f t="shared" si="79"/>
        <v>0.17802815546904749</v>
      </c>
      <c r="WK42" s="4">
        <v>0.114430578411905</v>
      </c>
      <c r="WL42" s="4">
        <v>8.8533183473809507E-2</v>
      </c>
      <c r="WM42" s="4">
        <v>8.004673105E-2</v>
      </c>
      <c r="WN42" s="4">
        <v>7.6177433619047594E-2</v>
      </c>
      <c r="WO42" s="4">
        <v>0.38570662706190501</v>
      </c>
      <c r="WP42" s="4">
        <v>0.390037777409524</v>
      </c>
      <c r="WQ42" s="4">
        <v>0.38463130878095197</v>
      </c>
      <c r="WR42" s="4">
        <v>0.34068946819047602</v>
      </c>
      <c r="WS42" s="4">
        <v>0.140789099497619</v>
      </c>
      <c r="WT42" s="4">
        <v>0.16143761861428599</v>
      </c>
      <c r="WU42" s="4">
        <v>0.70365965111904805</v>
      </c>
      <c r="WV42" s="4">
        <v>0.65836237949047605</v>
      </c>
      <c r="WW42" s="4">
        <v>0.41582170210000002</v>
      </c>
      <c r="WX42" s="4">
        <v>0.44100251787857198</v>
      </c>
      <c r="WY42" s="4">
        <v>0.45820107062142901</v>
      </c>
      <c r="WZ42" s="4">
        <v>0.471066226147619</v>
      </c>
      <c r="XA42" s="4">
        <v>0.35705672033095198</v>
      </c>
      <c r="XB42" s="4">
        <v>0.33179503204285699</v>
      </c>
      <c r="XC42" s="4">
        <v>0.30642679104999998</v>
      </c>
      <c r="XD42" s="4">
        <v>0.28914608831904798</v>
      </c>
      <c r="XE42" s="4">
        <v>-0.20462864238095199</v>
      </c>
      <c r="XF42" s="4">
        <v>-0.160745980166667</v>
      </c>
      <c r="XG42" s="4">
        <v>0.45820107062142901</v>
      </c>
      <c r="XH42" s="4">
        <v>0.471066226147619</v>
      </c>
      <c r="XI42" s="4">
        <v>0.219261595397619</v>
      </c>
      <c r="XJ42" s="4">
        <v>0.222404962461905</v>
      </c>
      <c r="XK42" s="4">
        <v>0.139969756780952</v>
      </c>
      <c r="XL42" s="4">
        <v>0.13285589373571399</v>
      </c>
      <c r="XM42" s="4">
        <v>8.2155702021428606E-2</v>
      </c>
      <c r="XN42" s="4">
        <v>9.2635142838095194E-2</v>
      </c>
      <c r="XO42" s="4">
        <v>0.37552993714761901</v>
      </c>
      <c r="XP42" s="4">
        <v>0.41954791524285701</v>
      </c>
      <c r="XQ42" s="4">
        <v>0.42533865350952399</v>
      </c>
      <c r="XR42" s="4">
        <v>0.47124541590000002</v>
      </c>
      <c r="XS42" s="4">
        <v>-0.24385839266666701</v>
      </c>
      <c r="XT42" s="4">
        <v>-0.232874053666667</v>
      </c>
      <c r="XU42" s="4">
        <v>0.42533865350952399</v>
      </c>
      <c r="XV42" s="4">
        <v>0.47124541590000002</v>
      </c>
      <c r="XW42" s="4">
        <v>0.171601990085714</v>
      </c>
      <c r="XX42" s="4">
        <v>0.22240466702857101</v>
      </c>
      <c r="XY42" s="4">
        <v>0.151541725571429</v>
      </c>
      <c r="XZ42" s="4">
        <v>0.190936255</v>
      </c>
      <c r="YA42" s="4">
        <v>0.42914978668571402</v>
      </c>
      <c r="YB42" s="4">
        <v>0.33263703065714301</v>
      </c>
      <c r="YC42" s="4">
        <v>0.20260412219999999</v>
      </c>
      <c r="YD42" s="4">
        <v>0.424732741028572</v>
      </c>
      <c r="YE42" s="4">
        <v>0.33367681497142898</v>
      </c>
      <c r="YF42" s="4">
        <v>0.16113830388571401</v>
      </c>
      <c r="YG42" s="4">
        <v>0.21872009057142899</v>
      </c>
      <c r="YH42" s="4">
        <v>0.15903081231428601</v>
      </c>
      <c r="YI42" s="4">
        <v>0.122342857142857</v>
      </c>
      <c r="YJ42" s="4">
        <v>0.16582857142857099</v>
      </c>
      <c r="YK42" s="4">
        <v>7.2428571428571398E-2</v>
      </c>
      <c r="YL42" s="4">
        <v>0.13059999999999999</v>
      </c>
      <c r="YM42" s="4">
        <v>0.16894285714285701</v>
      </c>
      <c r="YN42" s="4">
        <v>7.8542857142857206E-2</v>
      </c>
      <c r="YO42" s="4">
        <v>0.123828571428571</v>
      </c>
      <c r="YP42" s="4">
        <v>0.166028571428571</v>
      </c>
      <c r="YQ42" s="4">
        <v>7.3142857142857107E-2</v>
      </c>
      <c r="YR42" s="4">
        <v>0.13314285714285701</v>
      </c>
      <c r="YS42" s="4">
        <v>0.1734</v>
      </c>
      <c r="YT42" s="4">
        <v>7.5742857142857098E-2</v>
      </c>
      <c r="YU42" s="4">
        <v>32.840000000000003</v>
      </c>
      <c r="YV42" s="4">
        <v>31.824000000000002</v>
      </c>
      <c r="YW42" s="4">
        <v>20.237714285714301</v>
      </c>
      <c r="YX42" s="4">
        <v>38.205428571428598</v>
      </c>
      <c r="YY42" s="4">
        <v>38.190571428571403</v>
      </c>
      <c r="YZ42" s="4">
        <v>34.206857142857203</v>
      </c>
      <c r="ZA42" s="4">
        <v>34.226285714285702</v>
      </c>
      <c r="ZB42" s="4">
        <v>0.109766662828571</v>
      </c>
      <c r="ZC42" s="4">
        <v>9.9627807857142897E-2</v>
      </c>
      <c r="ZD42" s="4">
        <v>59.885142857142903</v>
      </c>
      <c r="ZE42" s="4">
        <v>56.682857142857102</v>
      </c>
      <c r="ZF42" s="4">
        <v>80.900000000000006</v>
      </c>
      <c r="ZG42" s="4">
        <f t="shared" si="80"/>
        <v>21.014857142857103</v>
      </c>
      <c r="ZH42" s="4">
        <f t="shared" si="81"/>
        <v>24.217142857142903</v>
      </c>
      <c r="ZI42" s="4">
        <v>1904.6844571428601</v>
      </c>
      <c r="ZJ42" s="4">
        <v>1832.0104571428601</v>
      </c>
      <c r="ZK42" s="4">
        <v>0.35253554247142899</v>
      </c>
      <c r="ZL42" s="4">
        <v>0.379352701271429</v>
      </c>
      <c r="ZM42" s="4">
        <v>0.244037730962857</v>
      </c>
      <c r="ZN42" s="4">
        <v>0.26933792113999999</v>
      </c>
      <c r="ZO42" s="4">
        <v>0.31945997340857102</v>
      </c>
      <c r="ZP42" s="4">
        <v>0.313473514702857</v>
      </c>
      <c r="ZQ42" s="4">
        <v>0.208480351065714</v>
      </c>
      <c r="ZR42" s="4">
        <v>0.19787887290571399</v>
      </c>
      <c r="ZS42" s="4">
        <v>0.119232894342857</v>
      </c>
      <c r="ZT42" s="4">
        <v>0.12368830333142899</v>
      </c>
      <c r="ZU42" s="4">
        <v>0.45391279661714301</v>
      </c>
      <c r="ZV42" s="4">
        <v>0.47385940982000002</v>
      </c>
      <c r="ZW42" s="4">
        <v>0.44855554138285703</v>
      </c>
      <c r="ZX42" s="4">
        <v>0.42450652496000002</v>
      </c>
      <c r="ZY42" s="4">
        <v>0.120336770817143</v>
      </c>
      <c r="ZZ42" s="4">
        <v>0.11479565629428599</v>
      </c>
      <c r="AAA42" s="4">
        <v>1.1033743528742901</v>
      </c>
      <c r="AAB42" s="4">
        <v>1.2576557636514301</v>
      </c>
      <c r="AAC42" s="4">
        <v>0.37399342278571401</v>
      </c>
      <c r="AAD42" s="4">
        <v>0.38392514560857099</v>
      </c>
      <c r="AAE42" s="4">
        <v>0.43976779729999999</v>
      </c>
      <c r="AAF42" s="4">
        <v>0.445021198457143</v>
      </c>
      <c r="AAG42" s="4">
        <v>0.40690960671999998</v>
      </c>
      <c r="AAH42" s="4">
        <v>0.385794136622857</v>
      </c>
      <c r="AAI42" s="4">
        <v>0.33699151279142903</v>
      </c>
      <c r="AAJ42" s="4">
        <v>0.31622593825714301</v>
      </c>
      <c r="AAK42" s="4">
        <v>-0.343641489771429</v>
      </c>
      <c r="AAL42" s="4">
        <v>-0.32830645631428601</v>
      </c>
      <c r="AAM42" s="4">
        <v>0.805277132188572</v>
      </c>
      <c r="AAN42" s="4">
        <v>0.95139970882000002</v>
      </c>
      <c r="AAO42" s="4">
        <v>0.37683065016285699</v>
      </c>
      <c r="AAP42" s="4">
        <v>0.38881181582285701</v>
      </c>
      <c r="AAQ42" s="4">
        <v>0.26253114574000003</v>
      </c>
      <c r="AAR42" s="4">
        <v>0.25733655016000001</v>
      </c>
      <c r="AAS42" s="4">
        <v>0.12840255481142901</v>
      </c>
      <c r="AAT42" s="4">
        <v>0.147295411314286</v>
      </c>
      <c r="AAU42" s="4">
        <v>0.341063422805714</v>
      </c>
      <c r="AAV42" s="4">
        <v>0.37924393652285698</v>
      </c>
      <c r="AAW42" s="4">
        <v>0.41815874678857101</v>
      </c>
      <c r="AAX42" s="4">
        <v>0.45961636057428601</v>
      </c>
      <c r="AAY42" s="4">
        <v>-0.41208057968571399</v>
      </c>
      <c r="AAZ42" s="4">
        <v>-0.40692748442857102</v>
      </c>
      <c r="ABA42" s="4">
        <v>0.72426919717142901</v>
      </c>
      <c r="ABB42" s="4">
        <v>0.85393341661714295</v>
      </c>
      <c r="ABC42" s="4">
        <v>0.14343655970833299</v>
      </c>
      <c r="ABD42" s="4">
        <v>0.15474630377083301</v>
      </c>
      <c r="ABE42" s="4">
        <v>0.11730013372916701</v>
      </c>
      <c r="ABF42" s="4">
        <v>0.156983838479167</v>
      </c>
      <c r="ABG42" s="4">
        <v>0.452477477479167</v>
      </c>
      <c r="ABH42" s="4">
        <v>0.32222568056250001</v>
      </c>
      <c r="ABI42" s="4">
        <v>0.15623958333333299</v>
      </c>
      <c r="ABJ42" s="4">
        <v>0.40840350587500002</v>
      </c>
      <c r="ABK42" s="4">
        <v>0.29069832641666699</v>
      </c>
      <c r="ABL42" s="4">
        <v>0.12777401499999999</v>
      </c>
      <c r="ABM42" s="4">
        <v>0.14709336335416701</v>
      </c>
      <c r="ABN42" s="4">
        <v>0.12887616202083299</v>
      </c>
      <c r="ABO42" s="4">
        <v>0.108958333333333</v>
      </c>
      <c r="ABP42" s="4">
        <v>0.15891666666666701</v>
      </c>
      <c r="ABQ42" s="4">
        <v>4.5749999999999999E-2</v>
      </c>
      <c r="ABR42" s="4">
        <v>0.114145833333333</v>
      </c>
      <c r="ABS42" s="4">
        <v>0.16135416666666699</v>
      </c>
      <c r="ABT42" s="4">
        <v>4.9416666666666699E-2</v>
      </c>
      <c r="ABU42" s="4">
        <v>0.108770833333333</v>
      </c>
      <c r="ABV42" s="4">
        <v>0.15814583333333301</v>
      </c>
      <c r="ABW42" s="4">
        <v>4.6249999999999999E-2</v>
      </c>
      <c r="ABX42" s="4">
        <v>0.1153125</v>
      </c>
      <c r="ABY42" s="4">
        <v>0.16095833333333301</v>
      </c>
      <c r="ABZ42" s="4">
        <v>4.8583333333333298E-2</v>
      </c>
      <c r="ACA42" s="4" t="s">
        <v>655</v>
      </c>
      <c r="ACB42" s="4" t="s">
        <v>655</v>
      </c>
      <c r="ACC42" s="4" t="s">
        <v>655</v>
      </c>
      <c r="ACD42" s="4" t="s">
        <v>655</v>
      </c>
      <c r="ACE42" s="4" t="s">
        <v>655</v>
      </c>
      <c r="ACF42" s="4" t="s">
        <v>655</v>
      </c>
      <c r="ACG42" s="4" t="s">
        <v>655</v>
      </c>
      <c r="ACH42" s="4" t="s">
        <v>655</v>
      </c>
      <c r="ACI42" s="4" t="s">
        <v>655</v>
      </c>
      <c r="ACJ42" s="4" t="s">
        <v>655</v>
      </c>
      <c r="ACK42" s="4" t="s">
        <v>655</v>
      </c>
      <c r="ACL42" s="4" t="s">
        <v>655</v>
      </c>
      <c r="ACM42" s="4" t="s">
        <v>655</v>
      </c>
      <c r="ACN42" s="4" t="s">
        <v>655</v>
      </c>
      <c r="ACO42" s="22">
        <v>-9999</v>
      </c>
      <c r="ACP42" s="4" t="s">
        <v>655</v>
      </c>
      <c r="ACQ42" s="4" t="s">
        <v>655</v>
      </c>
      <c r="ACR42" s="4">
        <v>0.44523069332916698</v>
      </c>
      <c r="ACS42" s="4">
        <v>0.48174334994375001</v>
      </c>
      <c r="ACT42" s="4">
        <v>0.30025378876041697</v>
      </c>
      <c r="ACU42" s="4">
        <v>0.34350953443541699</v>
      </c>
      <c r="ACV42" s="4">
        <v>0.47004883091874999</v>
      </c>
      <c r="ACW42" s="4">
        <v>0.487801112870833</v>
      </c>
      <c r="ACX42" s="4">
        <v>0.32851535770833301</v>
      </c>
      <c r="ACY42" s="4">
        <v>0.35045642727708298</v>
      </c>
      <c r="ACZ42" s="4">
        <v>0.167814694204167</v>
      </c>
      <c r="ADA42" s="4">
        <v>0.16633215259375</v>
      </c>
      <c r="ADB42" s="4">
        <v>0.51924417628124997</v>
      </c>
      <c r="ADC42" s="4">
        <v>0.58546279738541696</v>
      </c>
      <c r="ADD42" s="4">
        <v>0.52224670029791698</v>
      </c>
      <c r="ADE42" s="4">
        <v>0.51573831693541705</v>
      </c>
      <c r="ADF42" s="4">
        <v>9.5956278466666697E-2</v>
      </c>
      <c r="ADG42" s="4">
        <v>0.14462744796249999</v>
      </c>
      <c r="ADH42" s="4">
        <v>1.6212960741</v>
      </c>
      <c r="ADI42" s="4">
        <v>1.8892395044416701</v>
      </c>
      <c r="ADJ42" s="4">
        <v>0.35768956410625002</v>
      </c>
      <c r="ADK42" s="4">
        <v>0.33836092672708301</v>
      </c>
      <c r="ADL42" s="4">
        <v>0.44953671117916699</v>
      </c>
      <c r="ADM42" s="4">
        <v>0.42972731541458298</v>
      </c>
      <c r="ADN42" s="4">
        <v>0.46677146784375001</v>
      </c>
      <c r="ADO42" s="4">
        <v>0.43326382353749998</v>
      </c>
      <c r="ADP42" s="4">
        <v>0.377757773420833</v>
      </c>
      <c r="ADQ42" s="4">
        <v>0.34248486827500002</v>
      </c>
      <c r="ADR42" s="4">
        <v>-0.49343750589583302</v>
      </c>
      <c r="ADS42" s="4">
        <v>-0.51771328824999996</v>
      </c>
      <c r="ADT42" s="4">
        <v>0.82465477766874995</v>
      </c>
      <c r="ADU42" s="4">
        <v>0.79132183873124995</v>
      </c>
      <c r="ADV42" s="4">
        <v>0.53097287684583305</v>
      </c>
      <c r="ADW42" s="4">
        <v>0.54794743449166705</v>
      </c>
      <c r="ADX42" s="4">
        <v>0.40165799970624999</v>
      </c>
      <c r="ADY42" s="4">
        <v>0.40604183591041698</v>
      </c>
      <c r="ADZ42" s="4">
        <v>0.16692347988125</v>
      </c>
      <c r="AEA42" s="4">
        <v>0.18463669498749999</v>
      </c>
      <c r="AEB42" s="4">
        <v>0.31455816990833302</v>
      </c>
      <c r="AEC42" s="4">
        <v>0.33718286120625002</v>
      </c>
      <c r="AED42" s="4">
        <v>0.41309077590833299</v>
      </c>
      <c r="AEE42" s="4">
        <v>0.440899261845833</v>
      </c>
      <c r="AEF42" s="4">
        <v>-0.56952950414583303</v>
      </c>
      <c r="AEG42" s="4">
        <v>-0.57493378695833297</v>
      </c>
      <c r="AEH42" s="4">
        <v>0.70582147646666604</v>
      </c>
      <c r="AEI42" s="4">
        <v>0.79029631796249999</v>
      </c>
      <c r="AEJ42" s="4">
        <v>0.13600604809090899</v>
      </c>
      <c r="AEK42" s="4">
        <v>0.14324405665909101</v>
      </c>
      <c r="AEL42" s="4">
        <v>0.110567864795455</v>
      </c>
      <c r="AEM42" s="4">
        <v>0.14217575986363601</v>
      </c>
      <c r="AEN42" s="4">
        <v>0.39870318970454599</v>
      </c>
      <c r="AEO42" s="4">
        <v>0.27567367713636398</v>
      </c>
      <c r="AEP42" s="4">
        <v>0.145000445159091</v>
      </c>
      <c r="AEQ42" s="4">
        <v>0.382219601886363</v>
      </c>
      <c r="AER42" s="4">
        <v>0.27310673827272702</v>
      </c>
      <c r="AES42" s="4">
        <v>0.11927600275</v>
      </c>
      <c r="AET42" s="4">
        <v>0.13331058136363599</v>
      </c>
      <c r="AEU42" s="4">
        <v>0.117677851363636</v>
      </c>
      <c r="AEV42" s="4">
        <v>0.103886363636364</v>
      </c>
      <c r="AEW42" s="4">
        <v>0.153659090909091</v>
      </c>
      <c r="AEX42" s="4">
        <v>4.3045454545454498E-2</v>
      </c>
      <c r="AEY42" s="4">
        <v>0.110590909090909</v>
      </c>
      <c r="AEZ42" s="4">
        <v>0.159659090909091</v>
      </c>
      <c r="AFA42" s="4">
        <v>4.5318181818181799E-2</v>
      </c>
      <c r="AFB42" s="4">
        <v>0.104477272727273</v>
      </c>
      <c r="AFC42" s="4">
        <v>0.15320454545454501</v>
      </c>
      <c r="AFD42" s="4">
        <v>4.3113636363636403E-2</v>
      </c>
      <c r="AFE42" s="4">
        <v>0.111340909090909</v>
      </c>
      <c r="AFF42" s="4">
        <v>0.15727272727272701</v>
      </c>
      <c r="AFG42" s="4">
        <v>4.4318181818181798E-2</v>
      </c>
      <c r="AFH42" s="4">
        <v>32.571818181818202</v>
      </c>
      <c r="AFI42" s="4">
        <v>34.436590909090903</v>
      </c>
      <c r="AFJ42" s="4">
        <v>17.756136363636401</v>
      </c>
      <c r="AFK42" s="4">
        <v>36.549999999999997</v>
      </c>
      <c r="AFL42" s="4">
        <v>36.582045454545501</v>
      </c>
      <c r="AFM42" s="4">
        <v>37</v>
      </c>
      <c r="AFN42" s="4">
        <v>37.080909090909103</v>
      </c>
      <c r="AFO42" s="4">
        <v>-9.3533296136363592E-3</v>
      </c>
      <c r="AFP42" s="4">
        <v>-9.5534821818181893E-3</v>
      </c>
      <c r="AFQ42" s="4">
        <v>66.463409090909096</v>
      </c>
      <c r="AFR42" s="4">
        <v>63.416363636363599</v>
      </c>
      <c r="AFS42" s="4">
        <v>101.2</v>
      </c>
      <c r="AFT42" s="4">
        <f t="shared" si="85"/>
        <v>34.736590909090907</v>
      </c>
      <c r="AFU42" s="4">
        <f t="shared" si="86"/>
        <v>37.783636363636404</v>
      </c>
      <c r="AFV42" s="4">
        <f t="shared" si="87"/>
        <v>36.260113636363656</v>
      </c>
      <c r="AFW42" s="4">
        <v>2054.01929545455</v>
      </c>
      <c r="AFX42" s="4">
        <v>1984.8620000000001</v>
      </c>
      <c r="AFY42" s="4">
        <v>0.44800294746136399</v>
      </c>
      <c r="AFZ42" s="4">
        <v>0.470544457811364</v>
      </c>
      <c r="AGA42" s="4">
        <v>0.30572137226818202</v>
      </c>
      <c r="AGB42" s="4">
        <v>0.31713616927272698</v>
      </c>
      <c r="AGC42" s="4">
        <v>0.48188650471136302</v>
      </c>
      <c r="AGD42" s="4">
        <v>0.46791939199772697</v>
      </c>
      <c r="AGE42" s="4">
        <f t="shared" si="88"/>
        <v>0.474902948354545</v>
      </c>
      <c r="AGF42" s="4">
        <v>0.344200822038636</v>
      </c>
      <c r="AGG42" s="4">
        <v>0.314634599047727</v>
      </c>
      <c r="AGH42" s="4">
        <v>0.16559759590227299</v>
      </c>
      <c r="AGI42" s="4">
        <v>0.18067066651590899</v>
      </c>
      <c r="AGJ42" s="4">
        <v>0.52768799569318203</v>
      </c>
      <c r="AGK42" s="4">
        <v>0.56253407315909099</v>
      </c>
      <c r="AGL42" s="4">
        <v>0.52275240007954504</v>
      </c>
      <c r="AGM42" s="4">
        <v>0.487763694365909</v>
      </c>
      <c r="AGN42" s="4">
        <v>0.103915258706818</v>
      </c>
      <c r="AGO42" s="4">
        <v>0.12519509356590899</v>
      </c>
      <c r="AGP42" s="4">
        <v>1.6459530541931799</v>
      </c>
      <c r="AGQ42" s="4">
        <v>1.81220503270455</v>
      </c>
      <c r="AGR42" s="4">
        <v>0.34413332938181801</v>
      </c>
      <c r="AGS42" s="4">
        <v>0.380913473015909</v>
      </c>
      <c r="AGT42" s="4">
        <v>0.43660468289545501</v>
      </c>
      <c r="AGU42" s="4">
        <v>0.47114651925227302</v>
      </c>
      <c r="AGV42" s="4">
        <v>0.45887293773863602</v>
      </c>
      <c r="AGW42" s="4">
        <v>0.470613261443182</v>
      </c>
      <c r="AGX42" s="4">
        <v>0.36986405533636402</v>
      </c>
      <c r="AGY42" s="4">
        <v>0.38064324695000001</v>
      </c>
      <c r="AGZ42" s="4">
        <v>-0.51080242947727295</v>
      </c>
      <c r="AHA42" s="4">
        <v>-0.47726194943181799</v>
      </c>
      <c r="AHB42" s="4">
        <v>0.78711406262727301</v>
      </c>
      <c r="AHC42" s="4">
        <v>0.96327754444772695</v>
      </c>
      <c r="AHD42" s="4">
        <v>0.55620898783181805</v>
      </c>
      <c r="AHE42" s="4">
        <v>0.55955199158636304</v>
      </c>
      <c r="AHF42" s="4">
        <v>0.42444633906136398</v>
      </c>
      <c r="AHG42" s="4">
        <v>0.41476958161363597</v>
      </c>
      <c r="AHH42" s="4">
        <v>0.174984622711364</v>
      </c>
      <c r="AHI42" s="4">
        <v>0.190208818309091</v>
      </c>
      <c r="AHJ42" s="4">
        <v>0.31523181958181801</v>
      </c>
      <c r="AHK42" s="4">
        <v>0.34029415825909098</v>
      </c>
      <c r="AHL42" s="4">
        <v>0.41755473730909098</v>
      </c>
      <c r="AHM42" s="4">
        <v>0.44593628247954498</v>
      </c>
      <c r="AHN42" s="4">
        <v>-0.59249189259090895</v>
      </c>
      <c r="AHO42" s="4">
        <v>-0.58421415136363597</v>
      </c>
      <c r="AHP42" s="4">
        <v>0.719942866038636</v>
      </c>
      <c r="AHQ42" s="4">
        <v>0.80713780524772705</v>
      </c>
      <c r="AHR42" s="4">
        <v>0.116135209977273</v>
      </c>
      <c r="AHS42" s="4">
        <v>0.118045408386364</v>
      </c>
      <c r="AHT42" s="4">
        <v>9.1349345409090899E-2</v>
      </c>
      <c r="AHU42" s="4">
        <v>0.11767575449999999</v>
      </c>
      <c r="AHV42" s="4">
        <v>0.33928734813636402</v>
      </c>
      <c r="AHW42" s="4">
        <v>0.25045867822727302</v>
      </c>
      <c r="AHX42" s="4">
        <v>0.121097959772727</v>
      </c>
      <c r="AHY42" s="4">
        <v>0.349318876863636</v>
      </c>
      <c r="AHZ42" s="4">
        <v>0.24258374670454499</v>
      </c>
      <c r="AIA42" s="4">
        <v>0.106605912295455</v>
      </c>
      <c r="AIB42" s="4">
        <v>0.11272341909090899</v>
      </c>
      <c r="AIC42" s="4">
        <v>9.9120132113636406E-2</v>
      </c>
      <c r="AID42" s="4">
        <v>8.7659090909090895E-2</v>
      </c>
      <c r="AIE42" s="4">
        <v>0.12811363636363601</v>
      </c>
      <c r="AIF42" s="4">
        <v>3.5045454545454498E-2</v>
      </c>
      <c r="AIG42" s="4">
        <v>9.5159090909090902E-2</v>
      </c>
      <c r="AIH42" s="4">
        <v>0.136795454545455</v>
      </c>
      <c r="AII42" s="4">
        <v>3.4227272727272703E-2</v>
      </c>
      <c r="AIJ42" s="4">
        <v>8.8431818181818195E-2</v>
      </c>
      <c r="AIK42" s="4">
        <v>0.12886363636363601</v>
      </c>
      <c r="AIL42" s="4">
        <v>3.4977272727272697E-2</v>
      </c>
      <c r="AIM42" s="4">
        <v>9.6181818181818202E-2</v>
      </c>
      <c r="AIN42" s="4">
        <v>0.13611363636363599</v>
      </c>
      <c r="AIO42" s="4">
        <v>3.3772727272727301E-2</v>
      </c>
      <c r="AIP42" s="4">
        <v>29.452727272727302</v>
      </c>
      <c r="AIQ42" s="4">
        <v>27.4813636363636</v>
      </c>
      <c r="AIR42" s="4">
        <v>12.4268181818182</v>
      </c>
      <c r="AIS42" s="4">
        <v>30.788863636363601</v>
      </c>
      <c r="AIT42" s="4">
        <v>30.888181818181799</v>
      </c>
      <c r="AIU42" s="4">
        <v>29.638181818181799</v>
      </c>
      <c r="AIV42" s="4">
        <v>29.710681818181801</v>
      </c>
      <c r="AIW42" s="4">
        <v>3.30634940454545E-2</v>
      </c>
      <c r="AIX42" s="4">
        <v>3.0831553704545399E-2</v>
      </c>
      <c r="AIY42" s="4">
        <v>74.497954545454505</v>
      </c>
      <c r="AIZ42" s="4">
        <v>70.353181818181795</v>
      </c>
      <c r="AJA42" s="4">
        <v>116</v>
      </c>
      <c r="AJB42" s="4">
        <f t="shared" si="89"/>
        <v>41.502045454545495</v>
      </c>
      <c r="AJC42" s="4">
        <f t="shared" si="90"/>
        <v>45.646818181818205</v>
      </c>
      <c r="AJD42" s="4">
        <f t="shared" si="91"/>
        <v>43.57443181818185</v>
      </c>
      <c r="AJE42" s="4">
        <v>2236.4445227272699</v>
      </c>
      <c r="AJF42" s="4">
        <v>2142.3330909090901</v>
      </c>
      <c r="AJG42" s="4">
        <v>0.48342830211590898</v>
      </c>
      <c r="AJH42" s="4">
        <v>0.47888556317499997</v>
      </c>
      <c r="AJI42" s="4">
        <v>0.33320388453181798</v>
      </c>
      <c r="AJJ42" s="4">
        <v>0.35794423993181801</v>
      </c>
      <c r="AJK42" s="4">
        <v>0.51107819638181795</v>
      </c>
      <c r="AJL42" s="4">
        <v>0.47770235171136399</v>
      </c>
      <c r="AJM42" s="4">
        <f t="shared" si="92"/>
        <v>0.49439027404659097</v>
      </c>
      <c r="AJN42" s="4">
        <v>0.36546883176136402</v>
      </c>
      <c r="AJO42" s="4">
        <v>0.35706353635454502</v>
      </c>
      <c r="AJP42" s="4">
        <v>0.17963820263181801</v>
      </c>
      <c r="AJQ42" s="4">
        <v>0.14663268668409099</v>
      </c>
      <c r="AJR42" s="4">
        <v>0.55669047106590897</v>
      </c>
      <c r="AJS42" s="4">
        <v>0.57010442947272699</v>
      </c>
      <c r="AJT42" s="4">
        <v>0.53093308161136399</v>
      </c>
      <c r="AJU42" s="4">
        <v>0.48378776274318203</v>
      </c>
      <c r="AJV42" s="4">
        <v>9.9877381145454594E-2</v>
      </c>
      <c r="AJW42" s="4">
        <v>0.12627948125681801</v>
      </c>
      <c r="AJX42" s="4">
        <v>1.8918945524249999</v>
      </c>
      <c r="AJY42" s="4">
        <v>1.8835996988659101</v>
      </c>
      <c r="AJZ42" s="4">
        <v>0.35247263584545502</v>
      </c>
      <c r="AKA42" s="4">
        <v>0.29531831595681801</v>
      </c>
      <c r="AKB42" s="4">
        <v>0.45072200792954498</v>
      </c>
      <c r="AKC42" s="4">
        <v>0.37421722953863601</v>
      </c>
      <c r="AKD42" s="4">
        <v>0.46740677720909102</v>
      </c>
      <c r="AKE42" s="4">
        <v>0.37372849483409099</v>
      </c>
      <c r="AKF42" s="4">
        <v>0.37209129015227299</v>
      </c>
      <c r="AKG42" s="4">
        <v>0.29507593769090901</v>
      </c>
      <c r="AKH42" s="4">
        <v>-0.53387328947727297</v>
      </c>
      <c r="AKI42" s="4">
        <v>-0.52432960947727303</v>
      </c>
      <c r="AKJ42" s="4">
        <v>0.82741622802500003</v>
      </c>
      <c r="AKK42" s="4">
        <v>0.70749355935909097</v>
      </c>
      <c r="AKL42" s="4">
        <v>0.59817152494318204</v>
      </c>
      <c r="AKM42" s="4">
        <v>0.56994739237954595</v>
      </c>
      <c r="AKN42" s="4">
        <v>0.474827836609091</v>
      </c>
      <c r="AKO42" s="4">
        <v>0.43065574179090899</v>
      </c>
      <c r="AKP42" s="4">
        <v>0.174689100672727</v>
      </c>
      <c r="AKQ42" s="4">
        <v>0.18593838476590899</v>
      </c>
      <c r="AKR42" s="4">
        <f t="shared" si="93"/>
        <v>0.18031374271931799</v>
      </c>
      <c r="AKS42" s="4">
        <v>0.29250230265454502</v>
      </c>
      <c r="AKT42" s="4">
        <v>0.32607573392045403</v>
      </c>
      <c r="AKU42" s="4">
        <v>0.39796602658181801</v>
      </c>
      <c r="AKV42" s="4">
        <v>0.43175709453863598</v>
      </c>
      <c r="AKW42" s="4">
        <v>-0.64084929038636396</v>
      </c>
      <c r="AKX42" s="4">
        <v>-0.60050861097727304</v>
      </c>
      <c r="AKY42" s="4">
        <v>0.66344392794318197</v>
      </c>
      <c r="AKZ42" s="4">
        <v>0.76306707681136399</v>
      </c>
      <c r="ALA42" s="4">
        <v>8.7654941299999997E-2</v>
      </c>
      <c r="ALB42" s="4">
        <v>8.64084506333333E-2</v>
      </c>
      <c r="ALC42" s="4">
        <v>7.3474036833333298E-2</v>
      </c>
      <c r="ALD42" s="4">
        <v>9.2244125833333301E-2</v>
      </c>
      <c r="ALE42" s="4">
        <v>0.28025021453333299</v>
      </c>
      <c r="ALF42" s="4">
        <v>0.180038310233333</v>
      </c>
      <c r="ALG42" s="4">
        <v>9.4033476500000004E-2</v>
      </c>
      <c r="ALH42" s="4">
        <v>0.26739030790000001</v>
      </c>
      <c r="ALI42" s="4">
        <v>0.18108894046666699</v>
      </c>
      <c r="ALJ42" s="4">
        <v>7.4846335666666694E-2</v>
      </c>
      <c r="ALK42" s="4">
        <v>8.0952380966666695E-2</v>
      </c>
      <c r="ALL42" s="4">
        <v>7.9253681433333306E-2</v>
      </c>
      <c r="ALM42" s="4">
        <v>6.5433333333333302E-2</v>
      </c>
      <c r="ALN42" s="4">
        <v>9.5266666666666694E-2</v>
      </c>
      <c r="ALO42" s="4">
        <v>2.50333333333333E-2</v>
      </c>
      <c r="ALP42" s="4">
        <v>6.9633333333333297E-2</v>
      </c>
      <c r="ALQ42" s="4">
        <v>0.100466666666667</v>
      </c>
      <c r="ALR42" s="4">
        <v>2.52E-2</v>
      </c>
      <c r="ALS42" s="4">
        <v>35.68</v>
      </c>
      <c r="ALT42" s="4">
        <v>36.497</v>
      </c>
      <c r="ALU42" s="4">
        <v>23.483000000000001</v>
      </c>
      <c r="ALV42" s="4">
        <v>35.871000000000002</v>
      </c>
      <c r="ALW42" s="4">
        <v>36.676000000000002</v>
      </c>
      <c r="ALX42" s="4">
        <v>36.824666666666701</v>
      </c>
      <c r="ALY42" s="4">
        <v>37.099333333333298</v>
      </c>
      <c r="ALZ42" s="4">
        <v>-2.29472048333333E-2</v>
      </c>
      <c r="AMA42" s="4">
        <v>-8.0817508666666694E-3</v>
      </c>
      <c r="AMB42" s="4">
        <v>94.863333333333301</v>
      </c>
      <c r="AMC42" s="4">
        <v>87.561999999999998</v>
      </c>
      <c r="AMD42" s="4">
        <v>140</v>
      </c>
      <c r="AME42" s="4">
        <f t="shared" si="94"/>
        <v>45.136666666666699</v>
      </c>
      <c r="AMF42" s="4">
        <f t="shared" si="95"/>
        <v>52.438000000000002</v>
      </c>
      <c r="AMG42" s="4">
        <f t="shared" si="96"/>
        <v>48.787333333333351</v>
      </c>
      <c r="AMH42" s="4">
        <v>2698.2510666666699</v>
      </c>
      <c r="AMI42" s="4">
        <v>2533.1534000000001</v>
      </c>
      <c r="AMJ42" s="4">
        <v>0.47805926054333298</v>
      </c>
      <c r="AMK42" s="4">
        <v>0.49908337425999999</v>
      </c>
      <c r="AML42" s="4">
        <v>0.31570437436666698</v>
      </c>
      <c r="AMM42" s="4">
        <v>0.31890884858000002</v>
      </c>
      <c r="AMN42" s="4">
        <v>0.53399595707000003</v>
      </c>
      <c r="AMO42" s="4">
        <v>0.52282868504000002</v>
      </c>
      <c r="AMP42" s="4">
        <f t="shared" si="97"/>
        <v>0.52841232105500002</v>
      </c>
      <c r="AMQ42" s="4">
        <v>0.381804564566667</v>
      </c>
      <c r="AMR42" s="4">
        <v>0.348350560233333</v>
      </c>
      <c r="AMS42" s="4">
        <v>0.191641126053333</v>
      </c>
      <c r="AMT42" s="4">
        <v>0.21373114756</v>
      </c>
      <c r="AMU42" s="4">
        <v>0.54144424232333299</v>
      </c>
      <c r="AMV42" s="4">
        <v>0.57933664886333303</v>
      </c>
      <c r="AMW42" s="4">
        <v>0.56095744835333305</v>
      </c>
      <c r="AMX42" s="4">
        <v>0.51752116013000005</v>
      </c>
      <c r="AMY42" s="4">
        <v>8.5299516636666697E-2</v>
      </c>
      <c r="AMZ42" s="4">
        <v>0.114050253616667</v>
      </c>
      <c r="ANA42" s="4">
        <v>1.8499632472733301</v>
      </c>
      <c r="ANB42" s="4">
        <v>2.0371440228400002</v>
      </c>
      <c r="ANC42" s="4">
        <v>0.35837429678666699</v>
      </c>
      <c r="AND42" s="4">
        <v>0.39648205219666699</v>
      </c>
      <c r="ANE42" s="4">
        <v>0.46067963770999998</v>
      </c>
      <c r="ANF42" s="4">
        <v>0.48992349364333299</v>
      </c>
      <c r="ANG42" s="4">
        <v>0.49633936156666703</v>
      </c>
      <c r="ANH42" s="4">
        <v>0.50648927840666702</v>
      </c>
      <c r="ANI42" s="4">
        <v>0.40088278785999998</v>
      </c>
      <c r="ANJ42" s="4">
        <v>0.41711170994333302</v>
      </c>
      <c r="ANK42" s="4">
        <v>-0.55188685206666699</v>
      </c>
      <c r="ANL42" s="4">
        <v>-0.51464361913333301</v>
      </c>
      <c r="ANM42" s="4">
        <v>0.86685327316666705</v>
      </c>
      <c r="ANN42" s="4">
        <v>1.1741833428699999</v>
      </c>
      <c r="ANO42" s="4">
        <v>0.59631486928333299</v>
      </c>
      <c r="ANP42" s="4">
        <v>0.58302501628333303</v>
      </c>
      <c r="ANQ42" s="22">
        <v>-9999</v>
      </c>
      <c r="ANR42" s="4">
        <v>0.46774053312333302</v>
      </c>
      <c r="ANS42" s="4">
        <v>0.44662406270666699</v>
      </c>
      <c r="ANT42" s="4">
        <v>0.18014177184666699</v>
      </c>
      <c r="ANU42" s="4">
        <v>0.18531771876</v>
      </c>
      <c r="ANV42" s="4">
        <v>0.30236664381531703</v>
      </c>
      <c r="ANW42" s="4">
        <v>0.317946054468429</v>
      </c>
      <c r="ANX42" s="4">
        <v>0.40848457425666701</v>
      </c>
      <c r="ANY42" s="4">
        <v>0.42431608203666699</v>
      </c>
      <c r="ANZ42" s="4">
        <v>-0.63528698346666701</v>
      </c>
      <c r="AOA42" s="4">
        <v>-0.61648875089999999</v>
      </c>
      <c r="AOB42" s="4">
        <v>0.69396050777666696</v>
      </c>
      <c r="AOC42" s="4">
        <v>0.73981674903000005</v>
      </c>
      <c r="AOD42" s="4">
        <v>8.5057586350000006E-2</v>
      </c>
      <c r="AOE42" s="4">
        <v>8.7672892525000004E-2</v>
      </c>
      <c r="AOF42" s="4">
        <v>7.0854284000000003E-2</v>
      </c>
      <c r="AOG42" s="4">
        <v>9.3837975300000001E-2</v>
      </c>
      <c r="AOH42" s="4">
        <v>0.25348798077500001</v>
      </c>
      <c r="AOI42" s="4">
        <v>0.199964965025</v>
      </c>
      <c r="AOJ42" s="4">
        <v>9.3105605575E-2</v>
      </c>
      <c r="AOK42" s="4">
        <v>0.26451433807500002</v>
      </c>
      <c r="AOL42" s="4">
        <v>0.18322769787500001</v>
      </c>
      <c r="AOM42" s="4">
        <v>7.9420348124999901E-2</v>
      </c>
      <c r="AON42" s="4">
        <v>8.6471090124999997E-2</v>
      </c>
      <c r="AOO42" s="4">
        <v>7.7003987974999993E-2</v>
      </c>
      <c r="AOP42" s="4">
        <v>6.7299999999999999E-2</v>
      </c>
      <c r="AOQ42" s="4">
        <v>9.7025000000000097E-2</v>
      </c>
      <c r="AOR42" s="4">
        <v>2.5600000000000001E-2</v>
      </c>
      <c r="AOS42" s="4">
        <v>7.0599999999999996E-2</v>
      </c>
      <c r="AOT42" s="4">
        <v>0.1013</v>
      </c>
      <c r="AOU42" s="4">
        <v>2.5325E-2</v>
      </c>
      <c r="AOV42" s="4">
        <v>36.217666666666702</v>
      </c>
      <c r="AOW42" s="4">
        <v>36.325000000000003</v>
      </c>
      <c r="AOX42" s="4">
        <v>15.5349166666667</v>
      </c>
      <c r="AOY42" s="4">
        <v>34.983750000000001</v>
      </c>
      <c r="AOZ42" s="4">
        <v>35.2663333333333</v>
      </c>
      <c r="APA42" s="4">
        <v>37.382499999999901</v>
      </c>
      <c r="APB42" s="4">
        <v>37.565333333333299</v>
      </c>
      <c r="APC42" s="4">
        <v>-6.0584002483333399E-2</v>
      </c>
      <c r="APD42" s="4">
        <v>-5.2491100450000001E-2</v>
      </c>
      <c r="APE42" s="4">
        <v>94.063666666666705</v>
      </c>
      <c r="APF42" s="4">
        <v>88.231250000000003</v>
      </c>
      <c r="APG42" s="4">
        <v>140</v>
      </c>
      <c r="APH42" s="4">
        <f t="shared" si="98"/>
        <v>45.936333333333295</v>
      </c>
      <c r="API42" s="4">
        <f t="shared" si="99"/>
        <v>51.768749999999997</v>
      </c>
      <c r="APJ42" s="4">
        <f t="shared" si="100"/>
        <v>48.852541666666646</v>
      </c>
      <c r="APK42" s="4">
        <v>2680.5726749999999</v>
      </c>
      <c r="APL42" s="4">
        <v>2548.13835833333</v>
      </c>
      <c r="APM42" s="4">
        <v>0.47777978456999998</v>
      </c>
      <c r="APN42" s="4">
        <v>0.45280066903249999</v>
      </c>
      <c r="APO42" s="4">
        <v>0.32562030671749997</v>
      </c>
      <c r="APP42" s="4">
        <v>0.35848452515000001</v>
      </c>
      <c r="APQ42" s="4">
        <v>0.50619407101250002</v>
      </c>
      <c r="APR42" s="4">
        <v>0.47928912328750001</v>
      </c>
      <c r="APS42" s="4">
        <f t="shared" si="101"/>
        <v>0.49274159714999999</v>
      </c>
      <c r="APT42" s="4">
        <v>0.35858569080750002</v>
      </c>
      <c r="APU42" s="4">
        <v>0.38798081488750003</v>
      </c>
      <c r="APV42" s="4">
        <v>0.18058402206999999</v>
      </c>
      <c r="APW42" s="4">
        <v>0.11373218761999999</v>
      </c>
      <c r="APX42" s="4">
        <v>0.54767416651</v>
      </c>
      <c r="APY42" s="4">
        <v>0.5569839888375</v>
      </c>
      <c r="APZ42" s="4">
        <v>0.53672523763500002</v>
      </c>
      <c r="AQA42" s="4">
        <v>0.49106198650249999</v>
      </c>
      <c r="AQB42" s="4">
        <v>9.4992204112500006E-2</v>
      </c>
      <c r="AQC42" s="4">
        <v>0.1397927913175</v>
      </c>
      <c r="AQD42" s="4">
        <v>1.8449073737474999</v>
      </c>
      <c r="AQE42" s="4">
        <v>1.70705412838</v>
      </c>
      <c r="AQF42" s="4">
        <v>0.35604609079249999</v>
      </c>
      <c r="AQG42" s="4">
        <v>0.22461063449749999</v>
      </c>
      <c r="AQH42" s="4">
        <v>0.45334909644749999</v>
      </c>
      <c r="AQI42" s="4">
        <v>0.291761660305</v>
      </c>
      <c r="AQJ42" s="4">
        <v>0.47119894104999999</v>
      </c>
      <c r="AQK42" s="4">
        <v>0.3032722812225</v>
      </c>
      <c r="AQL42" s="4">
        <v>0.37705430602750001</v>
      </c>
      <c r="AQM42" s="4">
        <v>0.237779714</v>
      </c>
      <c r="AQN42" s="4">
        <v>-0.52725582697499995</v>
      </c>
      <c r="AQO42" s="4">
        <v>-0.557279170724999</v>
      </c>
      <c r="AQP42" s="4">
        <v>0.84610492193999998</v>
      </c>
      <c r="AQQ42" s="4">
        <v>0.5112067374075</v>
      </c>
      <c r="AQR42" s="4">
        <v>0.59834896586999997</v>
      </c>
      <c r="AQS42" s="4">
        <v>0.58081628458000001</v>
      </c>
      <c r="AQT42" s="4">
        <v>0.47131858771750001</v>
      </c>
      <c r="AQU42" s="4">
        <v>0.44868707536500002</v>
      </c>
      <c r="AQV42" s="4">
        <v>0.1781018539075</v>
      </c>
      <c r="AQW42" s="4">
        <v>0.1800790313375</v>
      </c>
      <c r="AQX42" s="4">
        <v>0.29849522912992899</v>
      </c>
      <c r="AQY42" s="4">
        <v>0.30997141529372102</v>
      </c>
      <c r="AQZ42" s="4">
        <v>0.40432425418000001</v>
      </c>
      <c r="ARA42" s="4">
        <v>0.41476068759750001</v>
      </c>
      <c r="ARB42" s="4">
        <v>-0.63894902312500002</v>
      </c>
      <c r="ARC42" s="4">
        <v>-0.61794543827500004</v>
      </c>
      <c r="ARD42" s="4">
        <v>0.68171431599499999</v>
      </c>
      <c r="ARE42" s="4">
        <v>0.71385448057750001</v>
      </c>
      <c r="ARF42" s="4">
        <v>8.8087913121951203E-2</v>
      </c>
      <c r="ARG42" s="4">
        <v>6.1418644804877999E-2</v>
      </c>
      <c r="ARH42" s="4">
        <v>6.7527431170731705E-2</v>
      </c>
      <c r="ARI42" s="4">
        <v>8.9151219512195096E-2</v>
      </c>
      <c r="ARJ42" s="4">
        <v>0.27014868931707298</v>
      </c>
      <c r="ARK42" s="4">
        <v>0.20689793304877999</v>
      </c>
      <c r="ARL42" s="4">
        <v>8.8668572390243894E-2</v>
      </c>
      <c r="ARM42" s="4">
        <v>0.25508593263414597</v>
      </c>
      <c r="ARN42" s="4">
        <v>0.171747862926829</v>
      </c>
      <c r="ARO42" s="4">
        <v>7.3301200341463396E-2</v>
      </c>
      <c r="ARP42" s="4">
        <v>7.9105935219512202E-2</v>
      </c>
      <c r="ARQ42" s="4">
        <v>7.6358181634146302E-2</v>
      </c>
      <c r="ARR42" s="4">
        <v>6.3756097560975597E-2</v>
      </c>
      <c r="ARS42" s="4">
        <v>9.0853658536585405E-2</v>
      </c>
      <c r="ART42" s="4">
        <v>2.3365853658536599E-2</v>
      </c>
      <c r="ARU42" s="4">
        <v>6.6682926829268296E-2</v>
      </c>
      <c r="ARV42" s="4">
        <v>9.3804878048780502E-2</v>
      </c>
      <c r="ARW42" s="4">
        <v>2.3390243902439E-2</v>
      </c>
      <c r="ARX42" s="4">
        <v>35.780975609756098</v>
      </c>
      <c r="ARY42" s="4">
        <v>35.799146341463398</v>
      </c>
      <c r="ARZ42" s="4">
        <v>21.8708536585366</v>
      </c>
      <c r="ASA42" s="4">
        <v>32.860243902439002</v>
      </c>
      <c r="ASB42" s="4">
        <v>32.879878048780498</v>
      </c>
      <c r="ASC42" s="4">
        <v>35.865000000000002</v>
      </c>
      <c r="ASD42" s="4">
        <v>35.958780487804802</v>
      </c>
      <c r="ASE42" s="4">
        <v>-7.50168856463415E-2</v>
      </c>
      <c r="ASF42" s="4">
        <v>-6.9916759219512195E-2</v>
      </c>
      <c r="ASG42" s="4">
        <v>84.750975609756097</v>
      </c>
      <c r="ASH42" s="4">
        <v>77.239268292682894</v>
      </c>
      <c r="ASI42" s="4">
        <v>148</v>
      </c>
      <c r="ASJ42" s="4">
        <f t="shared" si="102"/>
        <v>63.249024390243903</v>
      </c>
      <c r="ASK42" s="4">
        <f t="shared" si="103"/>
        <v>70.760731707317106</v>
      </c>
      <c r="ASL42" s="4">
        <v>2469.1697804877999</v>
      </c>
      <c r="ASM42" s="4">
        <v>2298.68790243902</v>
      </c>
      <c r="ASN42" s="4">
        <v>0.48292159183414601</v>
      </c>
      <c r="ASO42" s="4">
        <v>0.49841130687316998</v>
      </c>
      <c r="ASP42" s="4">
        <v>0.31860848383902401</v>
      </c>
      <c r="ASQ42" s="4">
        <v>0.39565127132438999</v>
      </c>
      <c r="ASR42" s="4">
        <v>0.52552685926341502</v>
      </c>
      <c r="ASS42" s="4">
        <v>0.62520248492195096</v>
      </c>
      <c r="AST42" s="4">
        <v>0.36912079976585399</v>
      </c>
      <c r="ASU42" s="4">
        <v>0.54045240763658497</v>
      </c>
      <c r="ASV42" s="4">
        <v>0.194542010531707</v>
      </c>
      <c r="ASW42" s="4">
        <v>0.12924032721951201</v>
      </c>
      <c r="ASX42" s="4">
        <v>0.53833388643902502</v>
      </c>
      <c r="ASY42" s="4">
        <v>0.59557754122439099</v>
      </c>
      <c r="ASZ42" s="4">
        <v>0.55254765707317099</v>
      </c>
      <c r="ATA42" s="4">
        <v>0.50288642282439</v>
      </c>
      <c r="ATB42" s="4">
        <v>7.4892944656097596E-2</v>
      </c>
      <c r="ATC42" s="4">
        <v>0.13824569283414601</v>
      </c>
      <c r="ATD42" s="4">
        <v>1.88131262047317</v>
      </c>
      <c r="ATE42" s="4">
        <v>2.0386895035561001</v>
      </c>
      <c r="ATF42" s="4">
        <v>0.36947495159999999</v>
      </c>
      <c r="ATG42" s="4">
        <v>0.201345182014634</v>
      </c>
      <c r="ATH42" s="4">
        <v>0.47129051194878002</v>
      </c>
      <c r="ATI42" s="4">
        <v>0.28272433190731699</v>
      </c>
      <c r="ATJ42" s="4">
        <v>0.49854672743414702</v>
      </c>
      <c r="ATK42" s="4">
        <v>0.32222385175609702</v>
      </c>
      <c r="ATL42" s="4">
        <v>0.402081398117073</v>
      </c>
      <c r="ATM42" s="4">
        <v>0.24779226054878001</v>
      </c>
      <c r="ATN42" s="4">
        <v>-0.53856761319512203</v>
      </c>
      <c r="ATO42" s="4">
        <v>-0.70060390314634102</v>
      </c>
      <c r="ATP42" s="4">
        <v>0.90343576410000004</v>
      </c>
      <c r="ATQ42" s="4">
        <v>0.45117795268292699</v>
      </c>
      <c r="ATR42" s="4">
        <v>0.59898292734634195</v>
      </c>
      <c r="ATS42" s="4">
        <v>0.58961746050487795</v>
      </c>
      <c r="ATT42" s="4">
        <v>0.47998316900243898</v>
      </c>
      <c r="ATU42" s="4">
        <v>0.46350537948292703</v>
      </c>
      <c r="ATV42" s="4">
        <v>0.16824429512438999</v>
      </c>
      <c r="ATW42" s="4">
        <v>0.174591060885366</v>
      </c>
      <c r="ATX42" s="4">
        <v>0.28100315022170502</v>
      </c>
      <c r="ATY42" s="4">
        <v>0.29600607989396299</v>
      </c>
      <c r="ATZ42" s="4">
        <v>0.38419428233170699</v>
      </c>
      <c r="AUA42" s="4">
        <v>0.40017660877317102</v>
      </c>
      <c r="AUB42" s="4">
        <v>-0.64726592543902395</v>
      </c>
      <c r="AUC42" s="4">
        <v>-0.63228518834146397</v>
      </c>
      <c r="AUD42" s="4">
        <v>0.62699536212682905</v>
      </c>
      <c r="AUE42" s="4">
        <v>0.67162174204634195</v>
      </c>
      <c r="AUF42" s="4">
        <v>8.2830225365384605E-2</v>
      </c>
      <c r="AUG42" s="4">
        <v>6.3655910634615398E-2</v>
      </c>
      <c r="AUH42" s="4">
        <v>5.8285945999999901E-2</v>
      </c>
      <c r="AUI42" s="4">
        <v>8.77864362884615E-2</v>
      </c>
      <c r="AUJ42" s="4">
        <v>0.258666411596154</v>
      </c>
      <c r="AUK42" s="4">
        <v>0.206539773423077</v>
      </c>
      <c r="AUL42" s="4">
        <v>8.6699202153846203E-2</v>
      </c>
      <c r="AUM42" s="4">
        <v>0.27029046276923102</v>
      </c>
      <c r="AUN42" s="4">
        <v>5.9132585000000099E-2</v>
      </c>
      <c r="AUO42" s="4">
        <v>7.4002733980769203E-2</v>
      </c>
      <c r="AUP42" s="4">
        <v>7.9175503538461603E-2</v>
      </c>
      <c r="AUQ42" s="4">
        <v>5.77581E-2</v>
      </c>
      <c r="AUR42" s="4">
        <v>6.16730769230769E-2</v>
      </c>
      <c r="AUS42" s="4">
        <v>8.9230769230769197E-2</v>
      </c>
      <c r="AUT42" s="4">
        <v>2.2711538461538401E-2</v>
      </c>
      <c r="AUU42" s="4">
        <v>6.5307692307692303E-2</v>
      </c>
      <c r="AUV42" s="4">
        <v>9.1692307692307698E-2</v>
      </c>
      <c r="AUW42" s="4">
        <v>2.2384615384615399E-2</v>
      </c>
      <c r="AUX42" s="4">
        <v>35.562692307692302</v>
      </c>
      <c r="AUY42" s="4">
        <v>34.157884615384603</v>
      </c>
      <c r="AUZ42" s="4">
        <v>43.006634615384598</v>
      </c>
      <c r="AVA42" s="4">
        <v>44.320576923076899</v>
      </c>
      <c r="AVB42" s="4">
        <v>45.015192307692303</v>
      </c>
      <c r="AVC42" s="4">
        <v>36.355384615384601</v>
      </c>
      <c r="AVD42" s="4">
        <v>36.641730769230897</v>
      </c>
      <c r="AVE42" s="4">
        <v>0.22960098253846201</v>
      </c>
      <c r="AVF42" s="4">
        <v>0.22115820123076901</v>
      </c>
      <c r="AVG42" s="4">
        <v>35.738076923076903</v>
      </c>
      <c r="AVH42" s="4">
        <v>31.895673076923099</v>
      </c>
      <c r="AVI42" s="4">
        <v>151</v>
      </c>
      <c r="AVJ42" s="4">
        <f t="shared" si="104"/>
        <v>115.2619230769231</v>
      </c>
      <c r="AVK42" s="4">
        <f t="shared" si="105"/>
        <v>119.1043269230769</v>
      </c>
      <c r="AVL42" s="4">
        <v>1356.5157211538501</v>
      </c>
      <c r="AVM42" s="4">
        <v>1269.283625</v>
      </c>
      <c r="AVN42" s="4">
        <v>0.51328009606346203</v>
      </c>
      <c r="AVO42" s="4">
        <v>0.48474077848269198</v>
      </c>
      <c r="AVP42" s="4">
        <v>-0.18882669023076901</v>
      </c>
      <c r="AVQ42" s="4">
        <v>0.401454813151923</v>
      </c>
      <c r="AVR42" s="4">
        <v>0.54610579675000004</v>
      </c>
      <c r="AVS42" s="4">
        <v>0.59704903337884696</v>
      </c>
      <c r="AVT42" s="4">
        <v>-0.144162779653846</v>
      </c>
      <c r="AVU42" s="4">
        <v>0.52740405739615404</v>
      </c>
      <c r="AVV42" s="4">
        <v>0.64010798595192298</v>
      </c>
      <c r="AVW42" s="4">
        <v>0.105241885534615</v>
      </c>
      <c r="AVX42" s="4">
        <v>0.64699300414230698</v>
      </c>
      <c r="AVY42" s="4">
        <v>0.62449643770192298</v>
      </c>
      <c r="AVZ42" s="4">
        <v>0.56938563185961599</v>
      </c>
      <c r="AWA42" s="4">
        <v>0.50660778861730804</v>
      </c>
      <c r="AWB42" s="4">
        <v>0.200139111955769</v>
      </c>
      <c r="AWC42" s="4">
        <v>0.20145092964807701</v>
      </c>
      <c r="AWD42" s="4">
        <v>2.1204639618519199</v>
      </c>
      <c r="AWE42" s="4">
        <v>1.9480180531153799</v>
      </c>
      <c r="AWF42" s="4">
        <v>1.17389297695769</v>
      </c>
      <c r="AWG42" s="4">
        <v>0.16392683074807701</v>
      </c>
      <c r="AWH42" s="4">
        <v>1.10611702468846</v>
      </c>
      <c r="AWI42" s="4">
        <v>0.228059099261538</v>
      </c>
      <c r="AWJ42" s="4">
        <v>1.15186688527115</v>
      </c>
      <c r="AWK42" s="4">
        <v>0.25813858298846198</v>
      </c>
      <c r="AWL42" s="4">
        <v>1.2487598063326899</v>
      </c>
      <c r="AWM42" s="4">
        <v>0.19936677588461499</v>
      </c>
      <c r="AWN42" s="4">
        <v>0.33894879681538398</v>
      </c>
      <c r="AWO42" s="4">
        <v>-0.69000476194230698</v>
      </c>
      <c r="AWP42" s="4">
        <v>-10.95780646175</v>
      </c>
      <c r="AWQ42" s="4">
        <v>0.37552683051730701</v>
      </c>
      <c r="AWR42" s="4">
        <v>0.60578966296538495</v>
      </c>
      <c r="AWS42" s="4">
        <v>0.59292268149807703</v>
      </c>
      <c r="AWT42" s="4">
        <v>0.48874260282884602</v>
      </c>
      <c r="AWU42" s="4">
        <v>0.46105025083846202</v>
      </c>
      <c r="AWV42" s="4">
        <v>0.16739387115384599</v>
      </c>
      <c r="AWW42" s="4">
        <v>0.182033660676923</v>
      </c>
      <c r="AWX42" s="4">
        <v>0.276427887484335</v>
      </c>
      <c r="AWY42" s="4">
        <v>0.30721886373906199</v>
      </c>
      <c r="AWZ42" s="4">
        <v>0.37985264842115302</v>
      </c>
      <c r="AXA42" s="4">
        <v>0.41332260851346198</v>
      </c>
      <c r="AXB42" s="4">
        <v>-0.65536768923076905</v>
      </c>
      <c r="AXC42" s="4">
        <v>-0.63014387557692297</v>
      </c>
      <c r="AXD42" s="4">
        <v>0.61529926633846199</v>
      </c>
      <c r="AXE42" s="4">
        <v>0.71085450090192304</v>
      </c>
      <c r="AXF42" s="29">
        <v>4.9800000000000004</v>
      </c>
      <c r="AXG42" s="30">
        <v>1.03</v>
      </c>
      <c r="AXH42" s="29">
        <v>79.599999999999994</v>
      </c>
      <c r="AXI42" s="29">
        <v>27.8</v>
      </c>
      <c r="AXJ42" s="29">
        <v>5.4</v>
      </c>
      <c r="AXK42" s="29">
        <v>11.2</v>
      </c>
    </row>
    <row r="43" spans="1:1311" x14ac:dyDescent="0.25">
      <c r="A43" s="4">
        <v>42</v>
      </c>
      <c r="B43" s="4">
        <v>11</v>
      </c>
      <c r="C43" s="4" t="s">
        <v>9</v>
      </c>
      <c r="D43" s="4">
        <v>100</v>
      </c>
      <c r="E43" s="4">
        <v>3</v>
      </c>
      <c r="F43" s="4">
        <v>3</v>
      </c>
      <c r="G43" s="22">
        <v>-9999</v>
      </c>
      <c r="H43" s="22">
        <v>-9999</v>
      </c>
      <c r="I43" s="22">
        <v>-9999</v>
      </c>
      <c r="J43" s="22">
        <v>-9999</v>
      </c>
      <c r="K43" s="22">
        <v>-9999</v>
      </c>
      <c r="L43" s="4">
        <f t="shared" si="18"/>
        <v>0</v>
      </c>
      <c r="M43" s="4">
        <v>0</v>
      </c>
      <c r="N43" s="4">
        <v>53.839999999999996</v>
      </c>
      <c r="O43" s="4">
        <v>20.72</v>
      </c>
      <c r="P43" s="4">
        <v>25.439999999999998</v>
      </c>
      <c r="Q43" s="4">
        <v>55.84</v>
      </c>
      <c r="R43" s="4">
        <v>18.72</v>
      </c>
      <c r="S43" s="4">
        <v>25.439999999999998</v>
      </c>
      <c r="T43" s="4">
        <v>56.56</v>
      </c>
      <c r="U43" s="4">
        <v>24</v>
      </c>
      <c r="V43" s="4">
        <v>19.439999999999998</v>
      </c>
      <c r="W43" s="4">
        <v>54.559999999999995</v>
      </c>
      <c r="X43" s="4">
        <v>20</v>
      </c>
      <c r="Y43" s="4">
        <v>25.439999999999998</v>
      </c>
      <c r="Z43" s="4" t="s">
        <v>81</v>
      </c>
      <c r="AA43" s="4">
        <v>8.6999999999999993</v>
      </c>
      <c r="AB43" s="4">
        <v>7.2</v>
      </c>
      <c r="AC43" s="4">
        <v>1.45</v>
      </c>
      <c r="AD43" s="4" t="s">
        <v>40</v>
      </c>
      <c r="AE43" s="4">
        <v>2</v>
      </c>
      <c r="AF43" s="4">
        <v>1.3</v>
      </c>
      <c r="AG43" s="4">
        <v>3.4</v>
      </c>
      <c r="AH43" s="4">
        <v>6</v>
      </c>
      <c r="AI43" s="4">
        <v>591</v>
      </c>
      <c r="AJ43" s="4">
        <v>87</v>
      </c>
      <c r="AK43" s="4">
        <v>0.71</v>
      </c>
      <c r="AL43" s="4">
        <v>8</v>
      </c>
      <c r="AM43" s="4">
        <v>7.3</v>
      </c>
      <c r="AN43" s="4">
        <v>1.2</v>
      </c>
      <c r="AO43" s="4">
        <v>5119</v>
      </c>
      <c r="AP43" s="4">
        <v>204</v>
      </c>
      <c r="AQ43" s="4">
        <v>422</v>
      </c>
      <c r="AR43" s="4">
        <v>30.6</v>
      </c>
      <c r="AS43" s="4">
        <v>0</v>
      </c>
      <c r="AT43" s="4">
        <v>5</v>
      </c>
      <c r="AU43" s="4">
        <v>83</v>
      </c>
      <c r="AV43" s="4">
        <v>6</v>
      </c>
      <c r="AW43" s="4">
        <v>6</v>
      </c>
      <c r="AX43" s="4">
        <v>67</v>
      </c>
      <c r="AY43" s="4">
        <v>3.3200000000000003</v>
      </c>
      <c r="AZ43" s="4">
        <v>1.4249999999999998</v>
      </c>
      <c r="BA43" s="4">
        <v>1.98</v>
      </c>
      <c r="BB43" s="4">
        <v>1.665</v>
      </c>
      <c r="BC43" s="4">
        <v>1.03</v>
      </c>
      <c r="BD43" s="22">
        <v>-9999</v>
      </c>
      <c r="BE43" s="22">
        <v>-9999</v>
      </c>
      <c r="BF43" s="5">
        <f t="shared" si="19"/>
        <v>18.98</v>
      </c>
      <c r="BG43" s="5">
        <f t="shared" si="20"/>
        <v>26.9</v>
      </c>
      <c r="BH43" s="5">
        <f t="shared" si="21"/>
        <v>33.56</v>
      </c>
      <c r="BI43" s="5">
        <f t="shared" si="22"/>
        <v>37.68</v>
      </c>
      <c r="BJ43" s="5">
        <f t="shared" si="23"/>
        <v>-39958.32</v>
      </c>
      <c r="BK43" s="4">
        <f t="shared" si="210"/>
        <v>6.66</v>
      </c>
      <c r="BL43" s="4">
        <f t="shared" si="211"/>
        <v>4.12</v>
      </c>
      <c r="BM43" s="4">
        <f t="shared" si="212"/>
        <v>-39996</v>
      </c>
      <c r="BN43" s="4">
        <f t="shared" si="24"/>
        <v>-39985.22</v>
      </c>
      <c r="BO43" s="4">
        <v>2.4035105215917025</v>
      </c>
      <c r="BP43" s="4">
        <v>1.4783212620299633</v>
      </c>
      <c r="BQ43" s="4">
        <v>1.0521613975879698</v>
      </c>
      <c r="BR43" s="4">
        <v>0.9833433674493276</v>
      </c>
      <c r="BS43" s="4">
        <v>0.92070839203058952</v>
      </c>
      <c r="BT43" s="4">
        <v>1.62748643761302</v>
      </c>
      <c r="BU43" s="4">
        <v>1.1962672490817035</v>
      </c>
      <c r="BV43" s="5">
        <f t="shared" si="25"/>
        <v>15.527327134486663</v>
      </c>
      <c r="BW43" s="5">
        <f t="shared" si="26"/>
        <v>19.735972724838543</v>
      </c>
      <c r="BX43" s="5">
        <f t="shared" si="27"/>
        <v>23.669346194635853</v>
      </c>
      <c r="BY43" s="5">
        <f t="shared" si="28"/>
        <v>33.862125513210287</v>
      </c>
      <c r="BZ43" s="4">
        <f t="shared" si="29"/>
        <v>3.9333734697973104</v>
      </c>
      <c r="CA43" s="4">
        <f t="shared" si="30"/>
        <v>3.6828335681223581</v>
      </c>
      <c r="CB43" s="4">
        <f t="shared" si="31"/>
        <v>6.5099457504520801</v>
      </c>
      <c r="CC43" s="4">
        <f t="shared" ref="CC43:CD43" si="241">SUM(BZ43:CB43)</f>
        <v>14.126152788371748</v>
      </c>
      <c r="CD43" s="4">
        <f t="shared" si="241"/>
        <v>24.318932106946185</v>
      </c>
      <c r="CE43" s="4">
        <v>2.395</v>
      </c>
      <c r="CF43" s="4">
        <v>0.87999999999999989</v>
      </c>
      <c r="CG43" s="4">
        <v>0.82000000000000006</v>
      </c>
      <c r="CH43" s="4">
        <v>0.56500000000000006</v>
      </c>
      <c r="CI43" s="4">
        <v>0.51</v>
      </c>
      <c r="CJ43" s="4">
        <v>0.56500000000000006</v>
      </c>
      <c r="CK43" s="4">
        <v>0.09</v>
      </c>
      <c r="CL43" s="5">
        <f t="shared" si="131"/>
        <v>13.1</v>
      </c>
      <c r="CM43" s="5">
        <f t="shared" si="132"/>
        <v>16.38</v>
      </c>
      <c r="CN43" s="5">
        <f t="shared" si="133"/>
        <v>18.64</v>
      </c>
      <c r="CO43" s="5">
        <f t="shared" si="134"/>
        <v>20.68</v>
      </c>
      <c r="CP43" s="5">
        <f t="shared" si="135"/>
        <v>22.94</v>
      </c>
      <c r="CQ43" s="4">
        <f t="shared" si="136"/>
        <v>2.2600000000000002</v>
      </c>
      <c r="CR43" s="4">
        <f t="shared" si="137"/>
        <v>2.04</v>
      </c>
      <c r="CS43" s="4">
        <f t="shared" si="138"/>
        <v>2.2600000000000002</v>
      </c>
      <c r="CT43" s="4">
        <f t="shared" si="139"/>
        <v>6.5600000000000005</v>
      </c>
      <c r="CU43" s="4">
        <v>2.625</v>
      </c>
      <c r="CV43" s="4">
        <v>1.94</v>
      </c>
      <c r="CW43" s="4">
        <v>1.32</v>
      </c>
      <c r="CX43" s="4">
        <v>1.0900000000000001</v>
      </c>
      <c r="CY43" s="4">
        <v>1.105</v>
      </c>
      <c r="CZ43" s="4">
        <v>1.3250000000000002</v>
      </c>
      <c r="DA43" s="4">
        <v>0.99500000000000011</v>
      </c>
      <c r="DB43" s="5">
        <f t="shared" si="140"/>
        <v>18.259999999999998</v>
      </c>
      <c r="DC43" s="5">
        <f t="shared" si="141"/>
        <v>23.54</v>
      </c>
      <c r="DD43" s="5">
        <f t="shared" si="142"/>
        <v>27.9</v>
      </c>
      <c r="DE43" s="5">
        <f t="shared" si="143"/>
        <v>32.32</v>
      </c>
      <c r="DF43" s="5">
        <f t="shared" si="144"/>
        <v>37.620000000000005</v>
      </c>
      <c r="DG43" s="4">
        <f t="shared" si="145"/>
        <v>4.3600000000000003</v>
      </c>
      <c r="DH43" s="4">
        <f t="shared" si="146"/>
        <v>4.42</v>
      </c>
      <c r="DI43" s="4">
        <f t="shared" si="147"/>
        <v>5.3000000000000007</v>
      </c>
      <c r="DJ43" s="4">
        <f t="shared" si="148"/>
        <v>14.080000000000002</v>
      </c>
      <c r="DK43" s="4">
        <f t="shared" si="233"/>
        <v>30.12</v>
      </c>
      <c r="DL43" s="4">
        <f t="shared" si="234"/>
        <v>16.920000000000002</v>
      </c>
      <c r="DM43" s="4">
        <f t="shared" si="235"/>
        <v>12.840000000000002</v>
      </c>
      <c r="DN43" s="4">
        <f t="shared" si="236"/>
        <v>9.9300000000000015</v>
      </c>
      <c r="DO43" s="4">
        <f t="shared" si="237"/>
        <v>9.69</v>
      </c>
      <c r="DP43" s="4">
        <f t="shared" si="238"/>
        <v>11.34</v>
      </c>
      <c r="DQ43" s="4">
        <f t="shared" si="203"/>
        <v>6.51</v>
      </c>
      <c r="DR43" s="4">
        <v>0.36933961832491935</v>
      </c>
      <c r="DS43" s="4">
        <v>0.36692957709780083</v>
      </c>
      <c r="DT43" s="4">
        <v>0.3699106692428708</v>
      </c>
      <c r="DU43" s="4">
        <v>0.36939136230845371</v>
      </c>
      <c r="DV43" s="4">
        <v>0.36905028455200062</v>
      </c>
      <c r="DW43" s="4">
        <v>0.36476911609758977</v>
      </c>
      <c r="DX43" s="4">
        <v>0.37101593590379445</v>
      </c>
      <c r="DY43" s="22">
        <v>-9999</v>
      </c>
      <c r="DZ43" s="22">
        <v>-9999</v>
      </c>
      <c r="EA43" s="22">
        <v>-9999</v>
      </c>
      <c r="EB43" s="22">
        <v>-9999</v>
      </c>
      <c r="EC43" s="22">
        <v>-9999</v>
      </c>
      <c r="ED43" s="22">
        <v>-9999</v>
      </c>
      <c r="EE43" s="22">
        <v>-9999</v>
      </c>
      <c r="EF43" s="22">
        <v>-9999</v>
      </c>
      <c r="EG43" s="22">
        <v>-9999</v>
      </c>
      <c r="EH43" s="22">
        <v>-9999</v>
      </c>
      <c r="EI43" s="22">
        <v>-9999</v>
      </c>
      <c r="EJ43" s="22">
        <v>-9999</v>
      </c>
      <c r="EK43" s="22">
        <v>-9999</v>
      </c>
      <c r="EL43" s="22">
        <v>-9999</v>
      </c>
      <c r="EM43" s="22">
        <v>-9999</v>
      </c>
      <c r="EN43" s="22">
        <v>-9999</v>
      </c>
      <c r="EO43" s="22">
        <v>-9999</v>
      </c>
      <c r="EP43" s="22">
        <v>-9999</v>
      </c>
      <c r="EQ43" s="22">
        <v>-9999</v>
      </c>
      <c r="ER43" s="22">
        <v>-9999</v>
      </c>
      <c r="ES43" s="22">
        <v>-9999</v>
      </c>
      <c r="ET43" s="22">
        <v>-9999</v>
      </c>
      <c r="EU43" s="22">
        <v>-9999</v>
      </c>
      <c r="EV43" s="22">
        <v>-9999</v>
      </c>
      <c r="EW43" s="22">
        <v>-9999</v>
      </c>
      <c r="EX43" s="22">
        <v>-9999</v>
      </c>
      <c r="EY43" s="22">
        <v>-9999</v>
      </c>
      <c r="EZ43" s="22">
        <v>-9999</v>
      </c>
      <c r="FA43" s="22">
        <v>-9999</v>
      </c>
      <c r="FB43" s="4">
        <v>4.9135525335283356E-2</v>
      </c>
      <c r="FC43" s="4">
        <f t="shared" si="47"/>
        <v>491.35525335283359</v>
      </c>
      <c r="FD43" s="4">
        <v>0.36914205821670937</v>
      </c>
      <c r="FE43" s="31">
        <v>-9999</v>
      </c>
      <c r="FF43" s="32">
        <v>-9999</v>
      </c>
      <c r="FG43" s="31">
        <v>-9999</v>
      </c>
      <c r="FH43" s="32">
        <v>-9999</v>
      </c>
      <c r="FI43" s="31">
        <v>-9999</v>
      </c>
      <c r="FJ43" s="32">
        <v>-9999</v>
      </c>
      <c r="FK43" s="33">
        <v>-9999</v>
      </c>
      <c r="FL43" s="33">
        <v>-9999</v>
      </c>
      <c r="FM43" s="33">
        <v>-9999</v>
      </c>
      <c r="FN43" s="33">
        <v>-9999</v>
      </c>
      <c r="FO43" s="33">
        <v>-9999</v>
      </c>
      <c r="FP43" s="33">
        <v>-9999</v>
      </c>
      <c r="FQ43" s="33">
        <v>-9999</v>
      </c>
      <c r="FR43" s="33">
        <v>-9999</v>
      </c>
      <c r="FS43" s="33">
        <v>-9999</v>
      </c>
      <c r="FT43" s="33">
        <v>-9999</v>
      </c>
      <c r="FU43" s="33">
        <v>-9999</v>
      </c>
      <c r="FV43" s="33">
        <v>-9999</v>
      </c>
      <c r="FW43" s="33">
        <v>-9999</v>
      </c>
      <c r="FX43" s="33">
        <v>-9999</v>
      </c>
      <c r="FY43" s="33">
        <v>-9999</v>
      </c>
      <c r="FZ43" s="33">
        <v>-9999</v>
      </c>
      <c r="GA43" s="31">
        <v>-9999</v>
      </c>
      <c r="GB43" s="31">
        <v>-9999</v>
      </c>
      <c r="GC43" s="31">
        <v>-9999</v>
      </c>
      <c r="GD43" s="31">
        <v>-9999</v>
      </c>
      <c r="GE43" s="31">
        <v>-9999</v>
      </c>
      <c r="GF43" s="34">
        <v>-9999</v>
      </c>
      <c r="GG43" s="34">
        <v>-9999</v>
      </c>
      <c r="GH43" s="34">
        <v>-9999</v>
      </c>
      <c r="GI43" s="34">
        <v>-9999</v>
      </c>
      <c r="GJ43" s="34">
        <v>-9999</v>
      </c>
      <c r="GK43" s="33">
        <v>-9999</v>
      </c>
      <c r="GL43" s="33">
        <v>-9999</v>
      </c>
      <c r="GM43" s="33">
        <v>-9999</v>
      </c>
      <c r="GN43" s="33">
        <v>-9999</v>
      </c>
      <c r="GO43" s="33">
        <v>-9999</v>
      </c>
      <c r="GP43" s="33">
        <v>-9999</v>
      </c>
      <c r="GQ43" s="33">
        <v>-9999</v>
      </c>
      <c r="GR43" s="33">
        <v>-9999</v>
      </c>
      <c r="GS43" s="33">
        <v>-9999</v>
      </c>
      <c r="GT43" s="33">
        <v>-9999</v>
      </c>
      <c r="GU43" s="33">
        <v>-9999</v>
      </c>
      <c r="GV43" s="33">
        <v>-9999</v>
      </c>
      <c r="GW43" s="33">
        <v>-9999</v>
      </c>
      <c r="GX43" s="33">
        <v>-9999</v>
      </c>
      <c r="GY43" s="22">
        <v>-9999</v>
      </c>
      <c r="GZ43" s="22">
        <v>-9999</v>
      </c>
      <c r="HA43" s="22">
        <v>-9999</v>
      </c>
      <c r="HB43" s="22">
        <v>-9999</v>
      </c>
      <c r="HC43" s="22">
        <v>-9999</v>
      </c>
      <c r="HD43" s="22">
        <v>-9999</v>
      </c>
      <c r="HE43" s="22">
        <v>-9999</v>
      </c>
      <c r="HF43" s="22">
        <v>-9999</v>
      </c>
      <c r="HG43" s="22">
        <v>-9999</v>
      </c>
      <c r="HH43" s="33">
        <v>-9999</v>
      </c>
      <c r="HI43" s="33">
        <v>-9999</v>
      </c>
      <c r="HJ43" s="22">
        <v>-9999</v>
      </c>
      <c r="HK43" s="33">
        <v>-9999</v>
      </c>
      <c r="HL43" s="33">
        <v>-9999</v>
      </c>
      <c r="HM43" s="33">
        <v>-9999</v>
      </c>
      <c r="HN43" s="33">
        <v>-9999</v>
      </c>
      <c r="HO43" s="33">
        <v>-9999</v>
      </c>
      <c r="HP43" s="33">
        <v>-9999</v>
      </c>
      <c r="HQ43" s="33">
        <v>-9999</v>
      </c>
      <c r="HR43" s="33">
        <v>-9999</v>
      </c>
      <c r="HS43" s="33">
        <v>-9999</v>
      </c>
      <c r="HT43" s="33">
        <v>-9999</v>
      </c>
      <c r="HU43" s="33">
        <v>-9999</v>
      </c>
      <c r="HV43" s="18">
        <v>212.5</v>
      </c>
      <c r="HW43" s="18">
        <v>72.09</v>
      </c>
      <c r="HX43" s="17">
        <f t="shared" si="48"/>
        <v>140.41</v>
      </c>
      <c r="HY43" s="11">
        <v>11</v>
      </c>
      <c r="HZ43" s="10">
        <v>253</v>
      </c>
      <c r="IA43" s="11">
        <v>32.880000000000003</v>
      </c>
      <c r="IB43" s="20">
        <f t="shared" si="49"/>
        <v>220.12</v>
      </c>
      <c r="IC43" s="23">
        <v>67</v>
      </c>
      <c r="ID43" s="11">
        <v>149.69999999999999</v>
      </c>
      <c r="IE43" s="11">
        <v>32.880000000000003</v>
      </c>
      <c r="IF43" s="10">
        <f t="shared" si="50"/>
        <v>116.82</v>
      </c>
      <c r="IG43" s="11">
        <v>112.5</v>
      </c>
      <c r="IH43" s="11">
        <v>32.880000000000003</v>
      </c>
      <c r="II43" s="10">
        <f t="shared" si="51"/>
        <v>79.62</v>
      </c>
      <c r="IJ43" s="9">
        <v>76.2</v>
      </c>
      <c r="IK43" s="11">
        <v>32.880000000000003</v>
      </c>
      <c r="IL43" s="10">
        <f t="shared" si="52"/>
        <v>43.32</v>
      </c>
      <c r="IM43" s="24">
        <v>25.9</v>
      </c>
      <c r="IN43" s="24">
        <v>6.91</v>
      </c>
      <c r="IO43" s="18">
        <v>55.8</v>
      </c>
      <c r="IP43" s="24">
        <v>32.880000000000003</v>
      </c>
      <c r="IQ43" s="20">
        <f t="shared" si="229"/>
        <v>18.989999999999998</v>
      </c>
      <c r="IR43" s="20">
        <f t="shared" si="230"/>
        <v>22.919999999999995</v>
      </c>
      <c r="IS43" s="17">
        <f t="shared" si="55"/>
        <v>224.70588235294113</v>
      </c>
      <c r="IT43" s="17">
        <f t="shared" si="56"/>
        <v>200.63025210084027</v>
      </c>
      <c r="IU43" s="22">
        <f t="shared" si="214"/>
        <v>1376.5686274509803</v>
      </c>
      <c r="IV43" s="17">
        <f t="shared" si="215"/>
        <v>2158.0392156862745</v>
      </c>
      <c r="IW43" s="17">
        <f t="shared" si="216"/>
        <v>780.58823529411768</v>
      </c>
      <c r="IX43" s="17">
        <f t="shared" si="57"/>
        <v>424.70588235294116</v>
      </c>
      <c r="IY43" s="22">
        <f t="shared" si="217"/>
        <v>1145.2941176470588</v>
      </c>
      <c r="IZ43" s="17">
        <f t="shared" si="58"/>
        <v>4739.9019607843138</v>
      </c>
      <c r="JA43" s="17">
        <f t="shared" si="59"/>
        <v>186.17647058823528</v>
      </c>
      <c r="JB43" s="18">
        <v>14.599999999999998</v>
      </c>
      <c r="JC43" s="19">
        <v>2.3984512160076719</v>
      </c>
      <c r="JD43" s="4">
        <v>2.63</v>
      </c>
      <c r="JE43" s="4">
        <f t="shared" si="218"/>
        <v>36.203754901960785</v>
      </c>
      <c r="JF43" s="28">
        <v>0.36814376288819839</v>
      </c>
      <c r="JG43" s="4">
        <v>0.63</v>
      </c>
      <c r="JH43" s="4">
        <f t="shared" si="219"/>
        <v>13.595647058823529</v>
      </c>
      <c r="JI43" s="28">
        <v>0.36785287832328556</v>
      </c>
      <c r="JJ43" s="4">
        <v>1.44</v>
      </c>
      <c r="JK43" s="4">
        <f t="shared" si="220"/>
        <v>11.240470588235294</v>
      </c>
      <c r="JL43" s="28">
        <v>0.36789772403138027</v>
      </c>
      <c r="JM43" s="4">
        <v>3.87</v>
      </c>
      <c r="JN43" s="4">
        <f t="shared" si="221"/>
        <v>7.2050294117647047</v>
      </c>
      <c r="JO43" s="28">
        <v>0.36803328795729051</v>
      </c>
      <c r="JP43" s="17">
        <f t="shared" si="60"/>
        <v>68.244901960784304</v>
      </c>
      <c r="JQ43" s="17">
        <f t="shared" si="61"/>
        <v>60.932948179271698</v>
      </c>
      <c r="JR43" s="20">
        <v>20</v>
      </c>
      <c r="JS43" s="5">
        <v>132.60298299999999</v>
      </c>
      <c r="JT43" s="17">
        <v>3.12</v>
      </c>
      <c r="JU43" s="17">
        <f t="shared" si="62"/>
        <v>2.6100000000000003</v>
      </c>
      <c r="JV43" s="4">
        <f t="shared" si="112"/>
        <v>1888.5097511849947</v>
      </c>
      <c r="JW43" s="10">
        <v>0.98</v>
      </c>
      <c r="JX43" s="4">
        <f t="shared" si="114"/>
        <v>0.37547892720306508</v>
      </c>
      <c r="JY43" s="4">
        <f t="shared" si="63"/>
        <v>709.09561538746914</v>
      </c>
      <c r="JZ43" s="4">
        <f t="shared" si="64"/>
        <v>794.18708923396548</v>
      </c>
      <c r="KA43" s="10">
        <v>1.22</v>
      </c>
      <c r="KB43" s="4">
        <f t="shared" si="222"/>
        <v>0.46743295019157083</v>
      </c>
      <c r="KC43" s="4">
        <f t="shared" si="223"/>
        <v>882.75168446195141</v>
      </c>
      <c r="KD43" s="4">
        <f t="shared" si="65"/>
        <v>988.68188659738564</v>
      </c>
      <c r="KE43" s="4">
        <v>2.6</v>
      </c>
      <c r="KF43" s="4">
        <v>49.7</v>
      </c>
      <c r="KG43" s="4">
        <f t="shared" si="66"/>
        <v>467.50000000000006</v>
      </c>
      <c r="KH43" s="4">
        <v>3.334180745850976</v>
      </c>
      <c r="KI43" s="4">
        <f t="shared" si="67"/>
        <v>3.5982336243920772</v>
      </c>
      <c r="KJ43" s="4">
        <f t="shared" si="224"/>
        <v>35.575084081821075</v>
      </c>
      <c r="KK43" s="28">
        <v>0.36795187331996759</v>
      </c>
      <c r="KL43" s="4">
        <v>3.81</v>
      </c>
      <c r="KM43" s="4">
        <v>0.2726285282</v>
      </c>
      <c r="KN43" s="4">
        <v>0.43857358872500002</v>
      </c>
      <c r="KO43" s="4">
        <v>0.247339034175</v>
      </c>
      <c r="KP43" s="4">
        <v>0.35749747727499998</v>
      </c>
      <c r="KQ43" s="4">
        <v>0.53666995075000001</v>
      </c>
      <c r="KR43" s="4">
        <v>0.46834158409999999</v>
      </c>
      <c r="KS43" s="4">
        <v>0.35400050605</v>
      </c>
      <c r="KT43" s="4">
        <v>0.51940975614999996</v>
      </c>
      <c r="KU43" s="4">
        <v>0.47660156250000002</v>
      </c>
      <c r="KV43" s="4">
        <v>0.26480749999999997</v>
      </c>
      <c r="KW43" s="4">
        <v>0.42987750000000002</v>
      </c>
      <c r="KX43" s="4">
        <v>0.25962750000000001</v>
      </c>
      <c r="KY43" s="4">
        <v>26.22</v>
      </c>
      <c r="KZ43" s="4">
        <v>23.687000000000001</v>
      </c>
      <c r="LA43" s="4">
        <v>15.735250000000001</v>
      </c>
      <c r="LB43" s="4">
        <v>37.502499999999998</v>
      </c>
      <c r="LC43" s="4">
        <v>36.516500000000001</v>
      </c>
      <c r="LD43" s="4">
        <v>26.74</v>
      </c>
      <c r="LE43" s="4">
        <v>26.43</v>
      </c>
      <c r="LF43" s="4">
        <v>0.29650386000000001</v>
      </c>
      <c r="LG43" s="4">
        <v>0.25275515999999998</v>
      </c>
      <c r="LH43" s="4">
        <v>52.430999999999997</v>
      </c>
      <c r="LI43" s="4">
        <v>49.746499999999997</v>
      </c>
      <c r="LJ43" s="4">
        <v>53</v>
      </c>
      <c r="LK43" s="4">
        <f t="shared" si="68"/>
        <v>0.56900000000000261</v>
      </c>
      <c r="LL43" s="4">
        <f t="shared" si="69"/>
        <v>3.2535000000000025</v>
      </c>
      <c r="LM43" s="4">
        <v>1735.500325</v>
      </c>
      <c r="LN43" s="4">
        <v>1674.5568000000001</v>
      </c>
      <c r="LO43" s="4">
        <v>0.18923560252999999</v>
      </c>
      <c r="LP43" s="4">
        <v>0.199433642385</v>
      </c>
      <c r="LQ43" s="4">
        <v>0.14758205560500001</v>
      </c>
      <c r="LR43" s="4">
        <v>0.13384170947249999</v>
      </c>
      <c r="LS43" s="4">
        <v>9.4152055172499999E-2</v>
      </c>
      <c r="LT43" s="4">
        <v>9.9664873232500006E-2</v>
      </c>
      <c r="LU43" s="4">
        <v>5.1503349022499999E-2</v>
      </c>
      <c r="LV43" s="4">
        <v>3.2476849990000001E-2</v>
      </c>
      <c r="LW43" s="4">
        <v>4.28660978525E-2</v>
      </c>
      <c r="LX43" s="4">
        <v>6.7406672527500003E-2</v>
      </c>
      <c r="LY43" s="4">
        <v>0.33332450016749998</v>
      </c>
      <c r="LZ43" s="4">
        <v>0.36802853285249998</v>
      </c>
      <c r="MA43" s="4">
        <v>0.32446646769999998</v>
      </c>
      <c r="MB43" s="4">
        <v>0.32528648042000002</v>
      </c>
      <c r="MC43" s="4">
        <v>0.15384755329749999</v>
      </c>
      <c r="MD43" s="4">
        <v>0.182148054665</v>
      </c>
      <c r="ME43" s="4">
        <v>0.46730476601749998</v>
      </c>
      <c r="MF43" s="4">
        <v>0.50104252756250001</v>
      </c>
      <c r="MG43" s="4">
        <v>0.45255699842250002</v>
      </c>
      <c r="MH43" s="4">
        <v>0.65114424977999996</v>
      </c>
      <c r="MI43" s="4">
        <v>0.47410432264000002</v>
      </c>
      <c r="MJ43" s="4">
        <v>0.66681558876750002</v>
      </c>
      <c r="MK43" s="4">
        <v>0.25509302787999999</v>
      </c>
      <c r="ML43" s="4">
        <v>0.36189617623749998</v>
      </c>
      <c r="MM43" s="4">
        <v>0.22388513736249999</v>
      </c>
      <c r="MN43" s="4">
        <v>0.32428085695249997</v>
      </c>
      <c r="MO43" s="4">
        <v>-9.7760633499999999E-2</v>
      </c>
      <c r="MP43" s="4">
        <v>-6.2211001905E-2</v>
      </c>
      <c r="MQ43" s="4">
        <v>0.47410432264000002</v>
      </c>
      <c r="MR43" s="4">
        <v>0.66681558876750002</v>
      </c>
      <c r="MS43" s="4">
        <v>9.9124333725E-2</v>
      </c>
      <c r="MT43" s="4">
        <v>9.6830399222500002E-2</v>
      </c>
      <c r="MU43" s="4">
        <v>5.7387856804999998E-2</v>
      </c>
      <c r="MV43" s="4">
        <v>5.2793839092500003E-2</v>
      </c>
      <c r="MW43" s="4">
        <v>4.1978817930000002E-2</v>
      </c>
      <c r="MX43" s="4">
        <v>4.4264919425E-2</v>
      </c>
      <c r="MY43" s="4">
        <v>0.42245711801500002</v>
      </c>
      <c r="MZ43" s="4">
        <v>0.4566427683175</v>
      </c>
      <c r="NA43" s="4">
        <v>0.44410569111499998</v>
      </c>
      <c r="NB43" s="4">
        <v>0.47882498072500002</v>
      </c>
      <c r="NC43" s="4">
        <v>-0.108492031425</v>
      </c>
      <c r="ND43" s="4">
        <v>-0.100261244825</v>
      </c>
      <c r="NE43" s="4">
        <v>0.44410569111499998</v>
      </c>
      <c r="NF43" s="4">
        <v>0.47882498072500002</v>
      </c>
      <c r="NG43" s="4">
        <v>0.27023157650000001</v>
      </c>
      <c r="NH43" s="4">
        <v>0.43589414172222202</v>
      </c>
      <c r="NI43" s="4">
        <v>0.24756090613888901</v>
      </c>
      <c r="NJ43" s="4">
        <v>0.35624213302777802</v>
      </c>
      <c r="NK43" s="4">
        <v>0.52161521555555601</v>
      </c>
      <c r="NL43" s="4">
        <v>0.46240720455555601</v>
      </c>
      <c r="NM43" s="4">
        <v>0.35224773241666701</v>
      </c>
      <c r="NN43" s="4">
        <v>0.52213796483333297</v>
      </c>
      <c r="NO43" s="4">
        <v>0.47346600330555499</v>
      </c>
      <c r="NP43" s="4">
        <v>0.256892900888889</v>
      </c>
      <c r="NQ43" s="4">
        <v>0.41844722222222203</v>
      </c>
      <c r="NR43" s="4">
        <v>0.25574570116666701</v>
      </c>
      <c r="NS43" s="4">
        <v>36</v>
      </c>
      <c r="NT43" s="4">
        <v>34.088888888888903</v>
      </c>
      <c r="NU43" s="4">
        <v>8.8025000000000002</v>
      </c>
      <c r="NV43" s="4">
        <v>56.651666666666699</v>
      </c>
      <c r="NW43" s="4">
        <v>56.372500000000002</v>
      </c>
      <c r="NX43" s="4">
        <v>38.7291666666667</v>
      </c>
      <c r="NY43" s="4">
        <v>38.7291666666667</v>
      </c>
      <c r="NZ43" s="4">
        <v>0.51878183888888896</v>
      </c>
      <c r="OA43" s="4">
        <v>0.46597446666666698</v>
      </c>
      <c r="OB43" s="4">
        <v>52.378888888888902</v>
      </c>
      <c r="OC43" s="4">
        <v>50.783333333333303</v>
      </c>
      <c r="OD43" s="4">
        <v>54.5</v>
      </c>
      <c r="OE43" s="4">
        <f t="shared" si="70"/>
        <v>2.1211111111110981</v>
      </c>
      <c r="OF43" s="4">
        <f t="shared" si="71"/>
        <v>3.716666666666697</v>
      </c>
      <c r="OG43" s="4">
        <v>1734.29827777778</v>
      </c>
      <c r="OH43" s="4">
        <v>1698.07144444444</v>
      </c>
      <c r="OI43" s="4">
        <v>0.19419153018333299</v>
      </c>
      <c r="OJ43" s="4">
        <v>0.186943658891667</v>
      </c>
      <c r="OK43" s="4">
        <v>0.14679511052777799</v>
      </c>
      <c r="OL43" s="4">
        <v>0.12930072543611101</v>
      </c>
      <c r="OM43" s="4">
        <v>0.11013683625277799</v>
      </c>
      <c r="ON43" s="4">
        <v>8.81692705444444E-2</v>
      </c>
      <c r="OO43" s="4">
        <v>6.1669034555555502E-2</v>
      </c>
      <c r="OP43" s="4">
        <v>2.9173864994444399E-2</v>
      </c>
      <c r="OQ43" s="4">
        <v>4.8806114747222198E-2</v>
      </c>
      <c r="OR43" s="4">
        <v>5.9171807425E-2</v>
      </c>
      <c r="OS43" s="4">
        <v>0.34233663822499999</v>
      </c>
      <c r="OT43" s="4">
        <v>0.354809376494444</v>
      </c>
      <c r="OU43" s="4">
        <v>0.340363147225</v>
      </c>
      <c r="OV43" s="4">
        <v>0.31596876165277799</v>
      </c>
      <c r="OW43" s="4">
        <v>0.15874408271944401</v>
      </c>
      <c r="OX43" s="4">
        <v>0.180074783519444</v>
      </c>
      <c r="OY43" s="4">
        <v>0.48254835867222201</v>
      </c>
      <c r="OZ43" s="4">
        <v>0.46451185621944402</v>
      </c>
      <c r="PA43" s="4">
        <v>0.44061396892222199</v>
      </c>
      <c r="PB43" s="4">
        <v>0.59605483922777802</v>
      </c>
      <c r="PC43" s="4">
        <v>0.46587331308333302</v>
      </c>
      <c r="PD43" s="4">
        <v>0.60636800452222195</v>
      </c>
      <c r="PE43" s="4">
        <v>0.28342561025833302</v>
      </c>
      <c r="PF43" s="4">
        <v>0.32301971897777798</v>
      </c>
      <c r="PG43" s="4">
        <v>0.24905230054444399</v>
      </c>
      <c r="PH43" s="4">
        <v>0.290856035508333</v>
      </c>
      <c r="PI43" s="4">
        <v>-0.11601389386111099</v>
      </c>
      <c r="PJ43" s="4">
        <v>-5.5900822880555603E-2</v>
      </c>
      <c r="PK43" s="4">
        <v>0.46587331308333302</v>
      </c>
      <c r="PL43" s="4">
        <v>0.60636800452222195</v>
      </c>
      <c r="PM43" s="4">
        <v>0.25739203658823501</v>
      </c>
      <c r="PN43" s="4">
        <v>0.40674545894117597</v>
      </c>
      <c r="PO43" s="4">
        <v>0.23665805432352899</v>
      </c>
      <c r="PP43" s="4">
        <v>0.33734357050000002</v>
      </c>
      <c r="PQ43" s="4">
        <v>0.49726761067647102</v>
      </c>
      <c r="PR43" s="4">
        <v>0.441731644941177</v>
      </c>
      <c r="PS43" s="4">
        <v>0.33798717014705898</v>
      </c>
      <c r="PT43" s="4">
        <v>0.50307955014705896</v>
      </c>
      <c r="PU43" s="4">
        <v>0.47156862747058798</v>
      </c>
      <c r="PV43" s="4">
        <v>0.24958699620588201</v>
      </c>
      <c r="PW43" s="4">
        <v>0.39726470588235302</v>
      </c>
      <c r="PX43" s="4">
        <v>0.24169308441176501</v>
      </c>
      <c r="PY43" s="4">
        <v>24.48</v>
      </c>
      <c r="PZ43" s="4">
        <v>22.562647058823501</v>
      </c>
      <c r="QA43" s="4">
        <v>28.090294117647101</v>
      </c>
      <c r="QB43" s="4">
        <v>44.198823529411797</v>
      </c>
      <c r="QC43" s="4">
        <v>44.637647058823497</v>
      </c>
      <c r="QD43" s="4">
        <v>26.19</v>
      </c>
      <c r="QE43" s="4">
        <v>26.08</v>
      </c>
      <c r="QF43" s="4">
        <v>0.51162926764705896</v>
      </c>
      <c r="QG43" s="4">
        <v>0.48198230588235302</v>
      </c>
      <c r="QH43" s="4">
        <v>54.588235294117602</v>
      </c>
      <c r="QI43" s="4">
        <v>49.86</v>
      </c>
      <c r="QJ43" s="4">
        <v>58</v>
      </c>
      <c r="QK43" s="4">
        <f t="shared" si="72"/>
        <v>3.4117647058823977</v>
      </c>
      <c r="QL43" s="4">
        <f t="shared" si="73"/>
        <v>8.14</v>
      </c>
      <c r="QM43" s="4">
        <v>1784.7502352941201</v>
      </c>
      <c r="QN43" s="4">
        <v>1677.1250294117599</v>
      </c>
      <c r="QO43" s="4">
        <v>0.195784759738235</v>
      </c>
      <c r="QP43" s="4">
        <v>0.19044166670294099</v>
      </c>
      <c r="QQ43" s="4">
        <v>0.16495872441176501</v>
      </c>
      <c r="QR43" s="4">
        <v>0.133343269685294</v>
      </c>
      <c r="QS43" s="4">
        <v>0.117032146397059</v>
      </c>
      <c r="QT43" s="4">
        <v>9.8929629638235303E-2</v>
      </c>
      <c r="QU43" s="4">
        <v>8.5471647911764703E-2</v>
      </c>
      <c r="QV43" s="4">
        <v>4.0563586879411799E-2</v>
      </c>
      <c r="QW43" s="4">
        <v>3.1897402170588202E-2</v>
      </c>
      <c r="QX43" s="4">
        <v>5.8598457176470602E-2</v>
      </c>
      <c r="QY43" s="4">
        <v>0.35047720057647103</v>
      </c>
      <c r="QZ43" s="4">
        <v>0.35390219119705901</v>
      </c>
      <c r="RA43" s="4">
        <v>0.33637061092647103</v>
      </c>
      <c r="RB43" s="4">
        <v>0.31663401575882399</v>
      </c>
      <c r="RC43" s="4">
        <v>0.166113552805882</v>
      </c>
      <c r="RD43" s="4">
        <v>0.17541051570882399</v>
      </c>
      <c r="RE43" s="4">
        <v>0.48797695509411798</v>
      </c>
      <c r="RF43" s="4">
        <v>0.47338218061176501</v>
      </c>
      <c r="RG43" s="4">
        <v>0.25996902733529398</v>
      </c>
      <c r="RH43" s="4">
        <v>0.58066886003529405</v>
      </c>
      <c r="RI43" s="4">
        <v>0.28098719194999999</v>
      </c>
      <c r="RJ43" s="4">
        <v>0.59347340145000005</v>
      </c>
      <c r="RK43" s="4">
        <v>0.18215028089705901</v>
      </c>
      <c r="RL43" s="4">
        <v>0.32529712056764698</v>
      </c>
      <c r="RM43" s="4">
        <v>0.15739541211470601</v>
      </c>
      <c r="RN43" s="4">
        <v>0.29179454168823499</v>
      </c>
      <c r="RO43" s="4">
        <v>-0.157345694823529</v>
      </c>
      <c r="RP43" s="4">
        <v>-7.6800374191176496E-2</v>
      </c>
      <c r="RQ43" s="4">
        <v>0.28098719194999999</v>
      </c>
      <c r="RR43" s="4">
        <v>0.59347340145000005</v>
      </c>
      <c r="RS43" s="4">
        <v>0.116854838082353</v>
      </c>
      <c r="RT43" s="4">
        <v>0.11779697574117599</v>
      </c>
      <c r="RU43" s="4">
        <v>6.7864122585294104E-2</v>
      </c>
      <c r="RV43" s="4">
        <v>6.3393831258823502E-2</v>
      </c>
      <c r="RW43" s="4">
        <v>4.9397323897058802E-2</v>
      </c>
      <c r="RX43" s="4">
        <v>5.4836132750000002E-2</v>
      </c>
      <c r="RY43" s="4">
        <v>0.42364117005588198</v>
      </c>
      <c r="RZ43" s="4">
        <v>0.46529612358823502</v>
      </c>
      <c r="SA43" s="4">
        <v>0.451178640011765</v>
      </c>
      <c r="SB43" s="4">
        <v>0.49298819156176499</v>
      </c>
      <c r="SC43" s="4">
        <v>-0.12684218247058801</v>
      </c>
      <c r="SD43" s="4">
        <v>-0.11899687008823499</v>
      </c>
      <c r="SE43" s="4">
        <v>0.451178640011765</v>
      </c>
      <c r="SF43" s="4">
        <v>0.49298819156176499</v>
      </c>
      <c r="SG43" s="4">
        <v>0.24598714346875</v>
      </c>
      <c r="SH43" s="4">
        <v>0.35929519924999997</v>
      </c>
      <c r="SI43" s="4">
        <v>0.2121005879375</v>
      </c>
      <c r="SJ43" s="4">
        <v>0.30508127506249999</v>
      </c>
      <c r="SK43" s="4">
        <v>0.45071992868749999</v>
      </c>
      <c r="SL43" s="4">
        <v>0.37427715178124998</v>
      </c>
      <c r="SM43" s="4">
        <v>0.3071655646875</v>
      </c>
      <c r="SN43" s="4">
        <v>0.46570273631249998</v>
      </c>
      <c r="SO43" s="4">
        <v>0.41267810884375</v>
      </c>
      <c r="SP43" s="4">
        <v>0.23726205587499999</v>
      </c>
      <c r="SQ43" s="4">
        <v>0.36259228615625</v>
      </c>
      <c r="SR43" s="4">
        <v>0.23067576143749999</v>
      </c>
      <c r="SS43" s="4">
        <v>22.56</v>
      </c>
      <c r="ST43" s="4">
        <v>20.564374999999998</v>
      </c>
      <c r="SU43" s="4">
        <v>25.124375000000001</v>
      </c>
      <c r="SV43" s="4">
        <v>35.864375000000003</v>
      </c>
      <c r="SW43" s="4">
        <v>35.055624999999999</v>
      </c>
      <c r="SX43" s="4">
        <v>23.73</v>
      </c>
      <c r="SY43" s="4">
        <v>23.76</v>
      </c>
      <c r="SZ43" s="4">
        <v>0.33422897499999998</v>
      </c>
      <c r="TA43" s="4">
        <v>0.28273178124999998</v>
      </c>
      <c r="TB43" s="4">
        <v>54.948437499999997</v>
      </c>
      <c r="TC43" s="4">
        <v>54.418125000000003</v>
      </c>
      <c r="TD43" s="4">
        <v>62</v>
      </c>
      <c r="TE43" s="4">
        <f t="shared" si="74"/>
        <v>7.0515625000000028</v>
      </c>
      <c r="TF43" s="4">
        <f t="shared" si="75"/>
        <v>7.5818749999999966</v>
      </c>
      <c r="TG43" s="4">
        <v>1792.65028125</v>
      </c>
      <c r="TH43" s="4">
        <v>1780.58665625</v>
      </c>
      <c r="TI43" s="4">
        <v>0.20495002643124999</v>
      </c>
      <c r="TJ43" s="4">
        <v>0.19155660199062499</v>
      </c>
      <c r="TK43" s="4">
        <v>0.146542400503125</v>
      </c>
      <c r="TL43" s="4">
        <v>0.10136155286875</v>
      </c>
      <c r="TM43" s="4">
        <v>0.12440124417187499</v>
      </c>
      <c r="TN43" s="4">
        <v>0.11179582339687499</v>
      </c>
      <c r="TO43" s="4">
        <v>6.4642135640625001E-2</v>
      </c>
      <c r="TP43" s="4">
        <v>2.0024717378125001E-2</v>
      </c>
      <c r="TQ43" s="4">
        <v>6.0246172775000002E-2</v>
      </c>
      <c r="TR43" s="4">
        <v>9.1970115115625001E-2</v>
      </c>
      <c r="TS43" s="4">
        <v>0.33734206887500001</v>
      </c>
      <c r="TT43" s="4">
        <v>0.35878947778749998</v>
      </c>
      <c r="TU43" s="4">
        <v>0.32483028999062502</v>
      </c>
      <c r="TV43" s="4">
        <v>0.29264846931249999</v>
      </c>
      <c r="TW43" s="4">
        <v>0.14224683890625001</v>
      </c>
      <c r="TX43" s="4">
        <v>0.1798183079375</v>
      </c>
      <c r="TY43" s="4">
        <v>0.51656754435624996</v>
      </c>
      <c r="TZ43" s="4">
        <v>0.47733868525312501</v>
      </c>
      <c r="UA43" s="4">
        <v>0.484446923284375</v>
      </c>
      <c r="UB43" s="4">
        <v>0.82212561134374995</v>
      </c>
      <c r="UC43" s="4">
        <v>0.51284145413125004</v>
      </c>
      <c r="UD43" s="4">
        <v>0.83093210344375001</v>
      </c>
      <c r="UE43" s="4">
        <v>0.33156594053124999</v>
      </c>
      <c r="UF43" s="4">
        <v>0.50592191592187497</v>
      </c>
      <c r="UG43" s="4">
        <v>0.29193447709062498</v>
      </c>
      <c r="UH43" s="4">
        <v>0.46693474929375001</v>
      </c>
      <c r="UI43" s="4">
        <v>-0.12116121203125001</v>
      </c>
      <c r="UJ43" s="4">
        <v>-3.8016599621875001E-2</v>
      </c>
      <c r="UK43" s="4">
        <v>0.51284145413125004</v>
      </c>
      <c r="UL43" s="4">
        <v>0.83093210344375001</v>
      </c>
      <c r="UM43" s="4">
        <v>0.123437387709375</v>
      </c>
      <c r="UN43" s="4">
        <v>0.131922942103125</v>
      </c>
      <c r="UO43" s="4">
        <v>7.731913218125E-2</v>
      </c>
      <c r="UP43" s="4">
        <v>7.8689011003125003E-2</v>
      </c>
      <c r="UQ43" s="4">
        <v>4.6594310493749999E-2</v>
      </c>
      <c r="UR43" s="4">
        <v>5.3838643003124999E-2</v>
      </c>
      <c r="US43" s="4">
        <v>0.37750444078750001</v>
      </c>
      <c r="UT43" s="4">
        <v>0.40914455579062498</v>
      </c>
      <c r="UU43" s="4">
        <v>0.40388568579375</v>
      </c>
      <c r="UV43" s="4">
        <v>0.43985626860624999</v>
      </c>
      <c r="UW43" s="4">
        <v>-0.14326872256250001</v>
      </c>
      <c r="UX43" s="4">
        <v>-0.14546454478125001</v>
      </c>
      <c r="UY43" s="4">
        <v>0.40388568579375</v>
      </c>
      <c r="UZ43" s="4">
        <v>0.43985626860624999</v>
      </c>
      <c r="VA43" s="4">
        <v>0.22125458797435901</v>
      </c>
      <c r="VB43" s="4">
        <v>0.32812793502564103</v>
      </c>
      <c r="VC43" s="4">
        <v>0.198353494641026</v>
      </c>
      <c r="VD43" s="4">
        <v>0.27458094138461497</v>
      </c>
      <c r="VE43" s="4">
        <v>0.44604405723076901</v>
      </c>
      <c r="VF43" s="4">
        <v>0.39445720771794901</v>
      </c>
      <c r="VG43" s="4">
        <v>0.279602448794872</v>
      </c>
      <c r="VH43" s="4">
        <v>0.46562304941025601</v>
      </c>
      <c r="VI43" s="4">
        <v>0.39685041425640999</v>
      </c>
      <c r="VJ43" s="4">
        <v>0.212002785871795</v>
      </c>
      <c r="VK43" s="4">
        <v>0.32469392461538499</v>
      </c>
      <c r="VL43" s="4">
        <v>0.21139259933333299</v>
      </c>
      <c r="VM43" s="4">
        <v>32.964358974359001</v>
      </c>
      <c r="VN43" s="4">
        <v>31.729743589743599</v>
      </c>
      <c r="VO43" s="4">
        <v>13.6123076923077</v>
      </c>
      <c r="VP43" s="4">
        <v>42.192307692307701</v>
      </c>
      <c r="VQ43" s="4">
        <v>39.286153846153802</v>
      </c>
      <c r="VR43" s="4">
        <v>34.64</v>
      </c>
      <c r="VS43" s="4">
        <v>34.682051282051297</v>
      </c>
      <c r="VT43" s="4">
        <v>0.20847177435897399</v>
      </c>
      <c r="VU43" s="4">
        <v>0.115493487948718</v>
      </c>
      <c r="VV43" s="4">
        <v>53.456923076923097</v>
      </c>
      <c r="VW43" s="4">
        <v>53.555641025641002</v>
      </c>
      <c r="VX43" s="4">
        <v>68.099999999999994</v>
      </c>
      <c r="VY43" s="4">
        <f t="shared" si="76"/>
        <v>14.643076923076897</v>
      </c>
      <c r="VZ43" s="4">
        <f t="shared" si="77"/>
        <v>14.544358974358992</v>
      </c>
      <c r="WA43" s="4">
        <f t="shared" si="78"/>
        <v>14.593717948717945</v>
      </c>
      <c r="WB43" s="4">
        <v>1758.77330769231</v>
      </c>
      <c r="WC43" s="4">
        <v>1761.01738461539</v>
      </c>
      <c r="WD43" s="4">
        <v>0.24932573588205101</v>
      </c>
      <c r="WE43" s="4">
        <v>0.236431297117949</v>
      </c>
      <c r="WF43" s="4">
        <v>0.17337927304102599</v>
      </c>
      <c r="WG43" s="4">
        <v>0.17888353340256399</v>
      </c>
      <c r="WH43" s="4">
        <v>0.17828818820256401</v>
      </c>
      <c r="WI43" s="4">
        <v>0.151058917228205</v>
      </c>
      <c r="WJ43" s="4">
        <f t="shared" si="79"/>
        <v>0.1646735527153845</v>
      </c>
      <c r="WK43" s="4">
        <v>0.100277117153846</v>
      </c>
      <c r="WL43" s="4">
        <v>9.1684348846153896E-2</v>
      </c>
      <c r="WM43" s="4">
        <v>7.9500319605128197E-2</v>
      </c>
      <c r="WN43" s="4">
        <v>6.0310325725640997E-2</v>
      </c>
      <c r="WO43" s="4">
        <v>0.37531116387692298</v>
      </c>
      <c r="WP43" s="4">
        <v>0.38284319955128199</v>
      </c>
      <c r="WQ43" s="4">
        <v>0.37395292450512801</v>
      </c>
      <c r="WR43" s="4">
        <v>0.335321766938461</v>
      </c>
      <c r="WS43" s="4">
        <v>0.13889565137948701</v>
      </c>
      <c r="WT43" s="4">
        <v>0.16107321896666699</v>
      </c>
      <c r="WU43" s="4">
        <v>0.66763849797179498</v>
      </c>
      <c r="WV43" s="4">
        <v>0.62680758569999995</v>
      </c>
      <c r="WW43" s="4">
        <v>0.44939274669743601</v>
      </c>
      <c r="WX43" s="4">
        <v>0.34912088728205098</v>
      </c>
      <c r="WY43" s="4">
        <v>0.48958223194359002</v>
      </c>
      <c r="WZ43" s="4">
        <v>0.37631548827179501</v>
      </c>
      <c r="XA43" s="4">
        <v>0.367991066871795</v>
      </c>
      <c r="XB43" s="4">
        <v>0.27323294875897403</v>
      </c>
      <c r="XC43" s="4">
        <v>0.318099948751282</v>
      </c>
      <c r="XD43" s="4">
        <v>0.236498541028205</v>
      </c>
      <c r="XE43" s="4">
        <v>-0.18162091761538501</v>
      </c>
      <c r="XF43" s="4">
        <v>-0.16703118325641</v>
      </c>
      <c r="XG43" s="4">
        <v>0.48958223194359002</v>
      </c>
      <c r="XH43" s="4">
        <v>0.37631548827179501</v>
      </c>
      <c r="XI43" s="4">
        <v>0.192287992610256</v>
      </c>
      <c r="XJ43" s="4">
        <v>0.20513906371538501</v>
      </c>
      <c r="XK43" s="4">
        <v>0.118591584587179</v>
      </c>
      <c r="XL43" s="4">
        <v>0.12447036914102599</v>
      </c>
      <c r="XM43" s="4">
        <v>7.5670564546153896E-2</v>
      </c>
      <c r="XN43" s="4">
        <v>8.3060820389743606E-2</v>
      </c>
      <c r="XO43" s="4">
        <v>0.395865370607692</v>
      </c>
      <c r="XP43" s="4">
        <v>0.40646674846410302</v>
      </c>
      <c r="XQ43" s="4">
        <v>0.43934392780512799</v>
      </c>
      <c r="XR43" s="4">
        <v>0.45487685766923103</v>
      </c>
      <c r="XS43" s="4">
        <v>-0.21069227905128199</v>
      </c>
      <c r="XT43" s="4">
        <v>-0.21993734643589699</v>
      </c>
      <c r="XU43" s="4">
        <v>0.43934392780512799</v>
      </c>
      <c r="XV43" s="4">
        <v>0.45487685766923103</v>
      </c>
      <c r="XW43" s="4">
        <v>0.17617279468292699</v>
      </c>
      <c r="XX43" s="4">
        <v>0.23776357992682901</v>
      </c>
      <c r="XY43" s="4">
        <v>0.15823231107317101</v>
      </c>
      <c r="XZ43" s="4">
        <v>0.20443348560975599</v>
      </c>
      <c r="YA43" s="4">
        <v>0.419610029121951</v>
      </c>
      <c r="YB43" s="4">
        <v>0.34238449634146401</v>
      </c>
      <c r="YC43" s="4">
        <v>0.212306758902439</v>
      </c>
      <c r="YD43" s="4">
        <v>0.41191504258536599</v>
      </c>
      <c r="YE43" s="4">
        <v>0.32752399039024399</v>
      </c>
      <c r="YF43" s="4">
        <v>0.16597755324390201</v>
      </c>
      <c r="YG43" s="4">
        <v>0.234223694097561</v>
      </c>
      <c r="YH43" s="4">
        <v>0.16539454802438999</v>
      </c>
      <c r="YI43" s="4">
        <v>0.123073170731707</v>
      </c>
      <c r="YJ43" s="4">
        <v>0.15897560975609801</v>
      </c>
      <c r="YK43" s="4">
        <v>8.0658536585365898E-2</v>
      </c>
      <c r="YL43" s="4">
        <v>0.12821951219512201</v>
      </c>
      <c r="YM43" s="4">
        <v>0.161536585365854</v>
      </c>
      <c r="YN43" s="4">
        <v>8.5951219512195101E-2</v>
      </c>
      <c r="YO43" s="4">
        <v>0.12378048780487801</v>
      </c>
      <c r="YP43" s="4">
        <v>0.15717073170731699</v>
      </c>
      <c r="YQ43" s="4">
        <v>8.3365853658536604E-2</v>
      </c>
      <c r="YR43" s="4">
        <v>0.12946341463414601</v>
      </c>
      <c r="YS43" s="4">
        <v>0.159390243902439</v>
      </c>
      <c r="YT43" s="4">
        <v>8.4829268292682905E-2</v>
      </c>
      <c r="YU43" s="4">
        <v>32.879024390243899</v>
      </c>
      <c r="YV43" s="4">
        <v>31.918048780487801</v>
      </c>
      <c r="YW43" s="4">
        <v>16.663902439024401</v>
      </c>
      <c r="YX43" s="4">
        <v>40.244390243902401</v>
      </c>
      <c r="YY43" s="4">
        <v>39.593170731707303</v>
      </c>
      <c r="YZ43" s="4">
        <v>34.2531707317073</v>
      </c>
      <c r="ZA43" s="4">
        <v>34.282926829268298</v>
      </c>
      <c r="ZB43" s="4">
        <v>0.16489220268292701</v>
      </c>
      <c r="ZC43" s="4">
        <v>0.13356718878048801</v>
      </c>
      <c r="ZD43" s="4">
        <v>62.201219512195102</v>
      </c>
      <c r="ZE43" s="4">
        <v>58.365853658536601</v>
      </c>
      <c r="ZF43" s="4">
        <v>80.900000000000006</v>
      </c>
      <c r="ZG43" s="4">
        <f t="shared" si="80"/>
        <v>18.698780487804903</v>
      </c>
      <c r="ZH43" s="4">
        <f t="shared" si="81"/>
        <v>22.534146341463405</v>
      </c>
      <c r="ZI43" s="4">
        <v>1957.25721951219</v>
      </c>
      <c r="ZJ43" s="4">
        <v>1870.2027804878001</v>
      </c>
      <c r="ZK43" s="4">
        <v>0.31857054154390202</v>
      </c>
      <c r="ZL43" s="4">
        <v>0.34236741068292698</v>
      </c>
      <c r="ZM43" s="4">
        <v>0.21336149922438999</v>
      </c>
      <c r="ZN43" s="4">
        <v>0.25158086523658502</v>
      </c>
      <c r="ZO43" s="4">
        <v>0.27449822170243898</v>
      </c>
      <c r="ZP43" s="4">
        <v>0.274637955139024</v>
      </c>
      <c r="ZQ43" s="4">
        <v>0.16653424200243899</v>
      </c>
      <c r="ZR43" s="4">
        <v>0.18012986659999999</v>
      </c>
      <c r="ZS43" s="4">
        <v>0.113349426453659</v>
      </c>
      <c r="ZT43" s="4">
        <v>9.9838467009756099E-2</v>
      </c>
      <c r="ZU43" s="4">
        <v>0.42591035352439</v>
      </c>
      <c r="ZV43" s="4">
        <v>0.450188376846341</v>
      </c>
      <c r="ZW43" s="4">
        <v>0.42448011482926801</v>
      </c>
      <c r="ZX43" s="4">
        <v>0.40630797556097598</v>
      </c>
      <c r="ZY43" s="4">
        <v>0.124011155690244</v>
      </c>
      <c r="ZZ43" s="4">
        <v>0.12728581222926799</v>
      </c>
      <c r="AAA43" s="4">
        <v>0.946900017241464</v>
      </c>
      <c r="AAB43" s="4">
        <v>1.0579969658902399</v>
      </c>
      <c r="AAC43" s="4">
        <v>0.41398988644634099</v>
      </c>
      <c r="AAD43" s="4">
        <v>0.35261836673170699</v>
      </c>
      <c r="AAE43" s="4">
        <v>0.47284807026829301</v>
      </c>
      <c r="AAF43" s="4">
        <v>0.40615187478536602</v>
      </c>
      <c r="AAG43" s="4">
        <v>0.41993818236341501</v>
      </c>
      <c r="AAH43" s="4">
        <v>0.34403489225853701</v>
      </c>
      <c r="AAI43" s="4">
        <v>0.35477855459268298</v>
      </c>
      <c r="AAJ43" s="4">
        <v>0.28369369758780499</v>
      </c>
      <c r="AAK43" s="4">
        <v>-0.284453374097561</v>
      </c>
      <c r="AAL43" s="4">
        <v>-0.30363402343902401</v>
      </c>
      <c r="AAM43" s="4">
        <v>0.92214225892926804</v>
      </c>
      <c r="AAN43" s="4">
        <v>0.79794689625609705</v>
      </c>
      <c r="AAO43" s="4">
        <v>0.303636118768293</v>
      </c>
      <c r="AAP43" s="4">
        <v>0.316013489241463</v>
      </c>
      <c r="AAQ43" s="4">
        <v>0.20354609933902401</v>
      </c>
      <c r="AAR43" s="4">
        <v>0.20264276403902401</v>
      </c>
      <c r="AAS43" s="4">
        <v>0.10787650979512201</v>
      </c>
      <c r="AAT43" s="4">
        <v>0.122201255285366</v>
      </c>
      <c r="AAU43" s="4">
        <v>0.3559486711</v>
      </c>
      <c r="AAV43" s="4">
        <v>0.38838707458048799</v>
      </c>
      <c r="AAW43" s="4">
        <v>0.41938984885609798</v>
      </c>
      <c r="AAX43" s="4">
        <v>0.457717233968293</v>
      </c>
      <c r="AAY43" s="4">
        <v>-0.334676909853659</v>
      </c>
      <c r="AAZ43" s="4">
        <v>-0.33373490104878101</v>
      </c>
      <c r="ABA43" s="4">
        <v>0.72961157466585402</v>
      </c>
      <c r="ABB43" s="4">
        <v>0.85055798323902398</v>
      </c>
      <c r="ABC43" s="4">
        <v>0.143644266133333</v>
      </c>
      <c r="ABD43" s="4">
        <v>0.16957885306666701</v>
      </c>
      <c r="ABE43" s="4">
        <v>0.11874449466666701</v>
      </c>
      <c r="ABF43" s="4">
        <v>0.16488042413333301</v>
      </c>
      <c r="ABG43" s="4">
        <v>0.41143715144444498</v>
      </c>
      <c r="ABH43" s="4">
        <v>0.29587206733333299</v>
      </c>
      <c r="ABI43" s="4">
        <v>0.16034888888888901</v>
      </c>
      <c r="ABJ43" s="4">
        <v>0.38532908491111101</v>
      </c>
      <c r="ABK43" s="4">
        <v>0.28078674951111099</v>
      </c>
      <c r="ABL43" s="4">
        <v>0.12800187295555601</v>
      </c>
      <c r="ABM43" s="4">
        <v>0.16123704448888901</v>
      </c>
      <c r="ABN43" s="4">
        <v>0.129645861</v>
      </c>
      <c r="ABO43" s="4">
        <v>0.1014</v>
      </c>
      <c r="ABP43" s="4">
        <v>0.14011111111111099</v>
      </c>
      <c r="ABQ43" s="4">
        <v>5.42888888888889E-2</v>
      </c>
      <c r="ABR43" s="4">
        <v>0.106911111111111</v>
      </c>
      <c r="ABS43" s="4">
        <v>0.14508888888888899</v>
      </c>
      <c r="ABT43" s="4">
        <v>5.5066666666666701E-2</v>
      </c>
      <c r="ABU43" s="4">
        <v>0.1018</v>
      </c>
      <c r="ABV43" s="4">
        <v>0.1396</v>
      </c>
      <c r="ABW43" s="4">
        <v>5.4844444444444501E-2</v>
      </c>
      <c r="ABX43" s="4">
        <v>0.10806666666666701</v>
      </c>
      <c r="ABY43" s="4">
        <v>0.14373333333333299</v>
      </c>
      <c r="ABZ43" s="4">
        <v>5.5044444444444403E-2</v>
      </c>
      <c r="ACA43" s="4" t="s">
        <v>655</v>
      </c>
      <c r="ACB43" s="4" t="s">
        <v>655</v>
      </c>
      <c r="ACC43" s="4" t="s">
        <v>655</v>
      </c>
      <c r="ACD43" s="4" t="s">
        <v>655</v>
      </c>
      <c r="ACE43" s="4" t="s">
        <v>655</v>
      </c>
      <c r="ACF43" s="4" t="s">
        <v>655</v>
      </c>
      <c r="ACG43" s="4" t="s">
        <v>655</v>
      </c>
      <c r="ACH43" s="4" t="s">
        <v>655</v>
      </c>
      <c r="ACI43" s="4" t="s">
        <v>655</v>
      </c>
      <c r="ACJ43" s="4" t="s">
        <v>655</v>
      </c>
      <c r="ACK43" s="4" t="s">
        <v>655</v>
      </c>
      <c r="ACL43" s="4" t="s">
        <v>655</v>
      </c>
      <c r="ACM43" s="4" t="s">
        <v>655</v>
      </c>
      <c r="ACN43" s="4" t="s">
        <v>655</v>
      </c>
      <c r="ACO43" s="22">
        <v>-9999</v>
      </c>
      <c r="ACP43" s="4" t="s">
        <v>655</v>
      </c>
      <c r="ACQ43" s="4" t="s">
        <v>655</v>
      </c>
      <c r="ACR43" s="4">
        <v>0.41119740002222199</v>
      </c>
      <c r="ACS43" s="4">
        <v>0.42460414333777802</v>
      </c>
      <c r="ACT43" s="4">
        <v>0.27285435957999998</v>
      </c>
      <c r="ACU43" s="4">
        <v>0.28313439171777799</v>
      </c>
      <c r="ACV43" s="4">
        <v>0.41018165742666701</v>
      </c>
      <c r="ACW43" s="4">
        <v>0.41388186765777801</v>
      </c>
      <c r="ACX43" s="4">
        <v>0.27158235117555601</v>
      </c>
      <c r="ACY43" s="4">
        <v>0.27079737259111097</v>
      </c>
      <c r="ACZ43" s="4">
        <v>0.15631153051999999</v>
      </c>
      <c r="ADA43" s="4">
        <v>0.16129436552000001</v>
      </c>
      <c r="ADB43" s="4">
        <v>0.49584396697999999</v>
      </c>
      <c r="ADC43" s="4">
        <v>0.54944355091777797</v>
      </c>
      <c r="ADD43" s="4">
        <v>0.50039756936888902</v>
      </c>
      <c r="ADE43" s="4">
        <v>0.47950090082888902</v>
      </c>
      <c r="ADF43" s="4">
        <v>0.10584917839777799</v>
      </c>
      <c r="ADG43" s="4">
        <v>0.16266430514888899</v>
      </c>
      <c r="ADH43" s="4">
        <v>1.41172540930889</v>
      </c>
      <c r="ADI43" s="4">
        <v>1.5013843303666701</v>
      </c>
      <c r="ADJ43" s="4">
        <v>0.38318199224666699</v>
      </c>
      <c r="ADK43" s="4">
        <v>0.38313956489555601</v>
      </c>
      <c r="ADL43" s="4">
        <v>0.46565930579111098</v>
      </c>
      <c r="ADM43" s="4">
        <v>0.46284753825333302</v>
      </c>
      <c r="ADN43" s="4">
        <v>0.463111322075556</v>
      </c>
      <c r="ADO43" s="4">
        <v>0.45502570639555601</v>
      </c>
      <c r="ADP43" s="4">
        <v>0.38001060689111099</v>
      </c>
      <c r="ADQ43" s="4">
        <v>0.37363974599999999</v>
      </c>
      <c r="ADR43" s="4">
        <v>-0.42533712940000001</v>
      </c>
      <c r="ADS43" s="4">
        <v>-0.42470725655555602</v>
      </c>
      <c r="ADT43" s="4">
        <v>0.893192075257778</v>
      </c>
      <c r="ADU43" s="4">
        <v>0.96955190452444495</v>
      </c>
      <c r="ADV43" s="4">
        <v>0.445055349853333</v>
      </c>
      <c r="ADW43" s="4">
        <v>0.43706165852444401</v>
      </c>
      <c r="ADX43" s="4">
        <v>0.32338865896666702</v>
      </c>
      <c r="ADY43" s="4">
        <v>0.30202277218888901</v>
      </c>
      <c r="ADZ43" s="4">
        <v>0.144815019091111</v>
      </c>
      <c r="AEA43" s="4">
        <v>0.157285517842222</v>
      </c>
      <c r="AEB43" s="4">
        <v>0.326964118382222</v>
      </c>
      <c r="AEC43" s="4">
        <v>0.36036965724888897</v>
      </c>
      <c r="AED43" s="4">
        <v>0.41241629228444399</v>
      </c>
      <c r="AEE43" s="4">
        <v>0.44806258961777801</v>
      </c>
      <c r="AEF43" s="4">
        <v>-0.48359465275555602</v>
      </c>
      <c r="AEG43" s="4">
        <v>-0.460792799977778</v>
      </c>
      <c r="AEH43" s="4">
        <v>0.70613440573333297</v>
      </c>
      <c r="AEI43" s="4">
        <v>0.81499717492000001</v>
      </c>
      <c r="AEJ43" s="4">
        <v>0.136532879214286</v>
      </c>
      <c r="AEK43" s="4">
        <v>0.15804231214285699</v>
      </c>
      <c r="AEL43" s="4">
        <v>0.111145115738095</v>
      </c>
      <c r="AEM43" s="4">
        <v>0.15080374966666699</v>
      </c>
      <c r="AEN43" s="4">
        <v>0.37035883866666702</v>
      </c>
      <c r="AEO43" s="4">
        <v>0.26263611854761898</v>
      </c>
      <c r="AEP43" s="4">
        <v>0.14846322469047599</v>
      </c>
      <c r="AEQ43" s="4">
        <v>0.36073725242857102</v>
      </c>
      <c r="AER43" s="4">
        <v>0.26051575471428601</v>
      </c>
      <c r="AES43" s="4">
        <v>0.11981353969047601</v>
      </c>
      <c r="AET43" s="4">
        <v>0.14620793288095199</v>
      </c>
      <c r="AEU43" s="4">
        <v>0.119181383666667</v>
      </c>
      <c r="AEV43" s="4">
        <v>9.8761904761904801E-2</v>
      </c>
      <c r="AEW43" s="4">
        <v>0.13957142857142901</v>
      </c>
      <c r="AEX43" s="4">
        <v>5.00714285714286E-2</v>
      </c>
      <c r="AEY43" s="4">
        <v>0.103809523809524</v>
      </c>
      <c r="AEZ43" s="4">
        <v>0.14290476190476201</v>
      </c>
      <c r="AFA43" s="4">
        <v>5.07380952380952E-2</v>
      </c>
      <c r="AFB43" s="4">
        <v>9.8119047619047606E-2</v>
      </c>
      <c r="AFC43" s="4">
        <v>0.13709523809523799</v>
      </c>
      <c r="AFD43" s="4">
        <v>5.0452380952380999E-2</v>
      </c>
      <c r="AFE43" s="4">
        <v>0.103428571428571</v>
      </c>
      <c r="AFF43" s="4">
        <v>0.14133333333333301</v>
      </c>
      <c r="AFG43" s="4">
        <v>5.0476190476190501E-2</v>
      </c>
      <c r="AFH43" s="4">
        <v>32.619999999999997</v>
      </c>
      <c r="AFI43" s="4">
        <v>34.351666666666702</v>
      </c>
      <c r="AFJ43" s="4">
        <v>17.521190476190501</v>
      </c>
      <c r="AFK43" s="4">
        <v>41.288809523809498</v>
      </c>
      <c r="AFL43" s="4">
        <v>41.422380952380898</v>
      </c>
      <c r="AFM43" s="4">
        <v>37.045000000000002</v>
      </c>
      <c r="AFN43" s="4">
        <v>37.139047619047602</v>
      </c>
      <c r="AFO43" s="4">
        <v>0.117097928547619</v>
      </c>
      <c r="AFP43" s="4">
        <v>0.108049446357143</v>
      </c>
      <c r="AFQ43" s="4">
        <v>73.436428571428607</v>
      </c>
      <c r="AFR43" s="4">
        <v>68.447619047619</v>
      </c>
      <c r="AFS43" s="4">
        <v>101.2</v>
      </c>
      <c r="AFT43" s="4">
        <f t="shared" si="85"/>
        <v>27.763571428571396</v>
      </c>
      <c r="AFU43" s="4">
        <f t="shared" si="86"/>
        <v>32.752380952381003</v>
      </c>
      <c r="AFV43" s="4">
        <f t="shared" si="87"/>
        <v>30.257976190476199</v>
      </c>
      <c r="AFW43" s="4">
        <v>2212.27026190476</v>
      </c>
      <c r="AFX43" s="4">
        <v>2099.05335714286</v>
      </c>
      <c r="AFY43" s="4">
        <v>0.41578975434047599</v>
      </c>
      <c r="AFZ43" s="4">
        <v>0.41835533564761901</v>
      </c>
      <c r="AGA43" s="4">
        <v>0.27361269035714297</v>
      </c>
      <c r="AGB43" s="4">
        <v>0.26881585673095199</v>
      </c>
      <c r="AGC43" s="4">
        <v>0.42331106494999998</v>
      </c>
      <c r="AGD43" s="4">
        <v>0.39959053377380899</v>
      </c>
      <c r="AGE43" s="4">
        <f t="shared" si="88"/>
        <v>0.41145079936190448</v>
      </c>
      <c r="AGF43" s="4">
        <v>0.28194998768333301</v>
      </c>
      <c r="AGG43" s="4">
        <v>0.247754327164286</v>
      </c>
      <c r="AGH43" s="4">
        <v>0.16084613656428601</v>
      </c>
      <c r="AGI43" s="4">
        <v>0.16868465152380999</v>
      </c>
      <c r="AGJ43" s="4">
        <v>0.50248881187618999</v>
      </c>
      <c r="AGK43" s="4">
        <v>0.53571309202857198</v>
      </c>
      <c r="AGL43" s="4">
        <v>0.50038476864285697</v>
      </c>
      <c r="AGM43" s="4">
        <v>0.45857731936666701</v>
      </c>
      <c r="AGN43" s="4">
        <v>0.109282431207143</v>
      </c>
      <c r="AGO43" s="4">
        <v>0.15138898034047599</v>
      </c>
      <c r="AGP43" s="4">
        <v>1.4375862211333299</v>
      </c>
      <c r="AGQ43" s="4">
        <v>1.46131595214762</v>
      </c>
      <c r="AGR43" s="4">
        <v>0.38105121103571399</v>
      </c>
      <c r="AGS43" s="4">
        <v>0.41769299760476197</v>
      </c>
      <c r="AGT43" s="4">
        <v>0.46613114900714298</v>
      </c>
      <c r="AGU43" s="4">
        <v>0.49659187552380901</v>
      </c>
      <c r="AGV43" s="4">
        <v>0.47156558516666702</v>
      </c>
      <c r="AGW43" s="4">
        <v>0.48096734697857102</v>
      </c>
      <c r="AGX43" s="4">
        <v>0.38727159113571402</v>
      </c>
      <c r="AGY43" s="4">
        <v>0.399331039666667</v>
      </c>
      <c r="AGZ43" s="4">
        <v>-0.43857406002381</v>
      </c>
      <c r="AHA43" s="4">
        <v>-0.39511768423809501</v>
      </c>
      <c r="AHB43" s="4">
        <v>0.88676337235476199</v>
      </c>
      <c r="AHC43" s="4">
        <v>1.1082911556833299</v>
      </c>
      <c r="AHD43" s="4">
        <v>0.47093108190238098</v>
      </c>
      <c r="AHE43" s="4">
        <v>0.46497401139523797</v>
      </c>
      <c r="AHF43" s="4">
        <v>0.34415597751904797</v>
      </c>
      <c r="AHG43" s="4">
        <v>0.32444119447380898</v>
      </c>
      <c r="AHH43" s="4">
        <v>0.15450817689285701</v>
      </c>
      <c r="AHI43" s="4">
        <v>0.16730944835714301</v>
      </c>
      <c r="AHJ43" s="4">
        <v>0.32916429349523801</v>
      </c>
      <c r="AHK43" s="4">
        <v>0.36050017986428601</v>
      </c>
      <c r="AHL43" s="4">
        <v>0.418862661645238</v>
      </c>
      <c r="AHM43" s="4">
        <v>0.45242157621190499</v>
      </c>
      <c r="AHN43" s="4">
        <v>-0.50689544383333296</v>
      </c>
      <c r="AHO43" s="4">
        <v>-0.48684867166666701</v>
      </c>
      <c r="AHP43" s="4">
        <v>0.72468151570476202</v>
      </c>
      <c r="AHQ43" s="4">
        <v>0.83042025662142804</v>
      </c>
      <c r="AHR43" s="4">
        <v>0.11755191504545499</v>
      </c>
      <c r="AHS43" s="4">
        <v>0.12898131884090899</v>
      </c>
      <c r="AHT43" s="4">
        <v>9.3386962954545502E-2</v>
      </c>
      <c r="AHU43" s="4">
        <v>0.123315400727273</v>
      </c>
      <c r="AHV43" s="4">
        <v>0.31904186804545398</v>
      </c>
      <c r="AHW43" s="4">
        <v>0.24633057515909099</v>
      </c>
      <c r="AHX43" s="4">
        <v>0.12523745590909099</v>
      </c>
      <c r="AHY43" s="4">
        <v>0.32822378863636398</v>
      </c>
      <c r="AHZ43" s="4">
        <v>0.23530374647727301</v>
      </c>
      <c r="AIA43" s="4">
        <v>0.107302292386364</v>
      </c>
      <c r="AIB43" s="4">
        <v>0.123820971022727</v>
      </c>
      <c r="AIC43" s="4">
        <v>0.102630074340909</v>
      </c>
      <c r="AID43" s="4">
        <v>8.6545454545454606E-2</v>
      </c>
      <c r="AIE43" s="4">
        <v>0.120795454545455</v>
      </c>
      <c r="AIF43" s="4">
        <v>3.8613636363636399E-2</v>
      </c>
      <c r="AIG43" s="4">
        <v>8.9477272727272697E-2</v>
      </c>
      <c r="AIH43" s="4">
        <v>0.122340909090909</v>
      </c>
      <c r="AII43" s="4">
        <v>3.9613636363636399E-2</v>
      </c>
      <c r="AIJ43" s="4">
        <v>8.7068181818181795E-2</v>
      </c>
      <c r="AIK43" s="4">
        <v>0.12211363636363599</v>
      </c>
      <c r="AIL43" s="4">
        <v>3.85681818181818E-2</v>
      </c>
      <c r="AIM43" s="4">
        <v>9.0499999999999997E-2</v>
      </c>
      <c r="AIN43" s="4">
        <v>0.123204545454545</v>
      </c>
      <c r="AIO43" s="4">
        <v>3.9204545454545499E-2</v>
      </c>
      <c r="AIP43" s="4">
        <v>29.4731818181818</v>
      </c>
      <c r="AIQ43" s="4">
        <v>27.3906818181818</v>
      </c>
      <c r="AIR43" s="4">
        <v>13.1861363636364</v>
      </c>
      <c r="AIS43" s="4">
        <v>31.358181818181802</v>
      </c>
      <c r="AIT43" s="4">
        <v>30.9211363636364</v>
      </c>
      <c r="AIU43" s="4">
        <v>29.66</v>
      </c>
      <c r="AIV43" s="4">
        <v>29.73</v>
      </c>
      <c r="AIW43" s="4">
        <v>4.7740420522727298E-2</v>
      </c>
      <c r="AIX43" s="4">
        <v>3.1362602545454497E-2</v>
      </c>
      <c r="AIY43" s="4">
        <v>77.788863636363601</v>
      </c>
      <c r="AIZ43" s="4">
        <v>74.086590909090901</v>
      </c>
      <c r="AJA43" s="4">
        <v>116</v>
      </c>
      <c r="AJB43" s="4">
        <f t="shared" si="89"/>
        <v>38.211136363636399</v>
      </c>
      <c r="AJC43" s="4">
        <f t="shared" si="90"/>
        <v>41.913409090909099</v>
      </c>
      <c r="AJD43" s="4">
        <f t="shared" si="91"/>
        <v>40.062272727272749</v>
      </c>
      <c r="AJE43" s="4">
        <v>2311.15538636364</v>
      </c>
      <c r="AJF43" s="4">
        <v>2227.0861590909099</v>
      </c>
      <c r="AJG43" s="4">
        <v>0.44650301906818202</v>
      </c>
      <c r="AJH43" s="4">
        <v>0.438243246390909</v>
      </c>
      <c r="AJI43" s="4">
        <v>0.30495271387954498</v>
      </c>
      <c r="AJJ43" s="4">
        <v>0.33035170457045498</v>
      </c>
      <c r="AJK43" s="4">
        <v>0.45171571980909098</v>
      </c>
      <c r="AJL43" s="4">
        <v>0.42046404330227299</v>
      </c>
      <c r="AJM43" s="4">
        <f t="shared" si="92"/>
        <v>0.43608988155568196</v>
      </c>
      <c r="AJN43" s="4">
        <v>0.31091578125909097</v>
      </c>
      <c r="AJO43" s="4">
        <v>0.31088037544545499</v>
      </c>
      <c r="AJP43" s="4">
        <v>0.164345849927273</v>
      </c>
      <c r="AJQ43" s="4">
        <v>0.12648544907500001</v>
      </c>
      <c r="AJR43" s="4">
        <v>0.52271608702954497</v>
      </c>
      <c r="AJS43" s="4">
        <v>0.54351322797500001</v>
      </c>
      <c r="AJT43" s="4">
        <v>0.50634929118636396</v>
      </c>
      <c r="AJU43" s="4">
        <v>0.4574849258</v>
      </c>
      <c r="AJV43" s="4">
        <v>9.9102571602272704E-2</v>
      </c>
      <c r="AJW43" s="4">
        <v>0.13830027497272701</v>
      </c>
      <c r="AJX43" s="4">
        <v>1.6290637959590899</v>
      </c>
      <c r="AJY43" s="4">
        <v>1.59247061394773</v>
      </c>
      <c r="AJZ43" s="4">
        <v>0.36471865519090901</v>
      </c>
      <c r="AKA43" s="4">
        <v>0.28919381552045498</v>
      </c>
      <c r="AKB43" s="4">
        <v>0.45394127995</v>
      </c>
      <c r="AKC43" s="4">
        <v>0.35767634265454501</v>
      </c>
      <c r="AKD43" s="4">
        <v>0.45707317209090897</v>
      </c>
      <c r="AKE43" s="4">
        <v>0.34721246722499999</v>
      </c>
      <c r="AKF43" s="4">
        <v>0.36833684787954502</v>
      </c>
      <c r="AKG43" s="4">
        <v>0.27746890057954499</v>
      </c>
      <c r="AKH43" s="4">
        <v>-0.472994296636364</v>
      </c>
      <c r="AKI43" s="4">
        <v>-0.47241361225</v>
      </c>
      <c r="AKJ43" s="4">
        <v>0.83961259280681799</v>
      </c>
      <c r="AKK43" s="4">
        <v>0.67194114689545403</v>
      </c>
      <c r="AKL43" s="4">
        <v>0.51060247064999997</v>
      </c>
      <c r="AKM43" s="4">
        <v>0.51569270861590899</v>
      </c>
      <c r="AKN43" s="4">
        <v>0.39071010762727298</v>
      </c>
      <c r="AKO43" s="4">
        <v>0.38440959967499999</v>
      </c>
      <c r="AKP43" s="4">
        <v>0.15250766167045501</v>
      </c>
      <c r="AKQ43" s="4">
        <v>0.16549136937727299</v>
      </c>
      <c r="AKR43" s="4">
        <f t="shared" si="93"/>
        <v>0.15899951552386399</v>
      </c>
      <c r="AKS43" s="4">
        <v>0.29930233182499999</v>
      </c>
      <c r="AKT43" s="4">
        <v>0.32208691890227298</v>
      </c>
      <c r="AKU43" s="4">
        <v>0.39177584367500001</v>
      </c>
      <c r="AKV43" s="4">
        <v>0.41838727202272702</v>
      </c>
      <c r="AKW43" s="4">
        <v>-0.55769443913636396</v>
      </c>
      <c r="AKX43" s="4">
        <v>-0.55235552497727303</v>
      </c>
      <c r="AKY43" s="4">
        <v>0.64753603164318196</v>
      </c>
      <c r="AKZ43" s="4">
        <v>0.72270193562954599</v>
      </c>
      <c r="ALA43" s="4">
        <v>8.7278327032258102E-2</v>
      </c>
      <c r="ALB43" s="4">
        <v>9.2646199806451696E-2</v>
      </c>
      <c r="ALC43" s="4">
        <v>7.5788620516129002E-2</v>
      </c>
      <c r="ALD43" s="4">
        <v>9.5412443290322599E-2</v>
      </c>
      <c r="ALE43" s="4">
        <v>0.27936544451612899</v>
      </c>
      <c r="ALF43" s="4">
        <v>0.177713674258065</v>
      </c>
      <c r="ALG43" s="4">
        <v>9.5769449967741893E-2</v>
      </c>
      <c r="ALH43" s="4">
        <v>0.26056150580645199</v>
      </c>
      <c r="ALI43" s="4">
        <v>0.177866884</v>
      </c>
      <c r="ALJ43" s="4">
        <v>7.4245841064516094E-2</v>
      </c>
      <c r="ALK43" s="4">
        <v>8.9297072677419403E-2</v>
      </c>
      <c r="ALL43" s="4">
        <v>8.0625728709677394E-2</v>
      </c>
      <c r="ALM43" s="4">
        <v>6.4161290322580694E-2</v>
      </c>
      <c r="ALN43" s="4">
        <v>9.2516129032258101E-2</v>
      </c>
      <c r="ALO43" s="4">
        <v>2.74516129032258E-2</v>
      </c>
      <c r="ALP43" s="4">
        <v>6.6935483870967705E-2</v>
      </c>
      <c r="ALQ43" s="4">
        <v>9.4129032258064502E-2</v>
      </c>
      <c r="ALR43" s="4">
        <v>2.6741935483871E-2</v>
      </c>
      <c r="ALS43" s="4">
        <v>35.712580645161303</v>
      </c>
      <c r="ALT43" s="4">
        <v>36.142903225806499</v>
      </c>
      <c r="ALU43" s="4">
        <v>16.001935483871002</v>
      </c>
      <c r="ALV43" s="4">
        <v>36.370967741935502</v>
      </c>
      <c r="ALW43" s="4">
        <v>36.519032258064499</v>
      </c>
      <c r="ALX43" s="4">
        <v>36.884838709677403</v>
      </c>
      <c r="ALY43" s="4">
        <v>37.17</v>
      </c>
      <c r="ALZ43" s="4">
        <v>-1.1392952774193501E-2</v>
      </c>
      <c r="AMA43" s="4">
        <v>-1.3249904870967701E-2</v>
      </c>
      <c r="AMB43" s="4">
        <v>95.022580645161298</v>
      </c>
      <c r="AMC43" s="4">
        <v>92.122580645161307</v>
      </c>
      <c r="AMD43" s="4">
        <v>140</v>
      </c>
      <c r="AME43" s="4">
        <f t="shared" si="94"/>
        <v>44.977419354838702</v>
      </c>
      <c r="AMF43" s="4">
        <f t="shared" si="95"/>
        <v>47.877419354838693</v>
      </c>
      <c r="AMG43" s="4">
        <f t="shared" si="96"/>
        <v>46.427419354838698</v>
      </c>
      <c r="AMH43" s="4">
        <v>2702.2759354838699</v>
      </c>
      <c r="AMI43" s="4">
        <v>2636.4797741935499</v>
      </c>
      <c r="AMJ43" s="4">
        <v>0.46123250284193601</v>
      </c>
      <c r="AMK43" s="4">
        <v>0.48576172367741899</v>
      </c>
      <c r="AML43" s="4">
        <v>0.29911988239999998</v>
      </c>
      <c r="AMM43" s="4">
        <v>0.299327427806452</v>
      </c>
      <c r="AMN43" s="4">
        <v>0.48885148973871001</v>
      </c>
      <c r="AMO43" s="4">
        <v>0.49801223776129</v>
      </c>
      <c r="AMP43" s="4">
        <f t="shared" si="97"/>
        <v>0.49343186375000003</v>
      </c>
      <c r="AMQ43" s="4">
        <v>0.33130077474838698</v>
      </c>
      <c r="AMR43" s="4">
        <v>0.31338258661290302</v>
      </c>
      <c r="AMS43" s="4">
        <v>0.188327519151613</v>
      </c>
      <c r="AMT43" s="4">
        <v>0.21871023482903201</v>
      </c>
      <c r="AMU43" s="4">
        <v>0.52666431424516102</v>
      </c>
      <c r="AMV43" s="4">
        <v>0.56815229952258095</v>
      </c>
      <c r="AMW43" s="4">
        <v>0.55559939882258103</v>
      </c>
      <c r="AMX43" s="4">
        <v>0.51945861572258101</v>
      </c>
      <c r="AMY43" s="4">
        <v>8.6125636190322596E-2</v>
      </c>
      <c r="AMZ43" s="4">
        <v>0.115006244764516</v>
      </c>
      <c r="ANA43" s="4">
        <v>1.7272153934000001</v>
      </c>
      <c r="ANB43" s="4">
        <v>1.93594377106452</v>
      </c>
      <c r="ANC43" s="4">
        <v>0.38672382991290299</v>
      </c>
      <c r="AND43" s="4">
        <v>0.43114922591935501</v>
      </c>
      <c r="ANE43" s="4">
        <v>0.48294742396774198</v>
      </c>
      <c r="ANF43" s="4">
        <v>0.52537693404516095</v>
      </c>
      <c r="ANG43" s="4">
        <v>0.50169251017096805</v>
      </c>
      <c r="ANH43" s="4">
        <v>0.53362340804838704</v>
      </c>
      <c r="ANI43" s="4">
        <v>0.40896863889032298</v>
      </c>
      <c r="ANJ43" s="4">
        <v>0.44085485438387101</v>
      </c>
      <c r="ANK43" s="4">
        <v>-0.49588025906451599</v>
      </c>
      <c r="ANL43" s="4">
        <v>-0.47561539470967801</v>
      </c>
      <c r="ANM43" s="4">
        <v>0.95699451345161302</v>
      </c>
      <c r="ANN43" s="4">
        <v>1.2840863884451601</v>
      </c>
      <c r="ANO43" s="4">
        <v>0.55483413675806403</v>
      </c>
      <c r="ANP43" s="4">
        <v>0.54064340690000001</v>
      </c>
      <c r="ANQ43" s="22">
        <v>-9999</v>
      </c>
      <c r="ANR43" s="4">
        <v>0.42843567935483901</v>
      </c>
      <c r="ANS43" s="4">
        <v>0.40055792799032303</v>
      </c>
      <c r="ANT43" s="4">
        <v>0.16767228841290299</v>
      </c>
      <c r="ANU43" s="4">
        <v>0.180191906345161</v>
      </c>
      <c r="ANV43" s="4">
        <v>0.302700448774046</v>
      </c>
      <c r="ANW43" s="4">
        <v>0.33392398491514302</v>
      </c>
      <c r="ANX43" s="4">
        <v>0.40242578514838701</v>
      </c>
      <c r="ANY43" s="4">
        <v>0.43501810887741899</v>
      </c>
      <c r="ANZ43" s="4">
        <v>-0.59733680296774205</v>
      </c>
      <c r="AOA43" s="4">
        <v>-0.56982001454838704</v>
      </c>
      <c r="AOB43" s="4">
        <v>0.67742086185806405</v>
      </c>
      <c r="AOC43" s="4">
        <v>0.777792604945161</v>
      </c>
      <c r="AOD43" s="4">
        <v>8.4141306198113205E-2</v>
      </c>
      <c r="AOE43" s="4">
        <v>9.3087158160377298E-2</v>
      </c>
      <c r="AOF43" s="4">
        <v>6.9513805518867905E-2</v>
      </c>
      <c r="AOG43" s="4">
        <v>9.5958568556603799E-2</v>
      </c>
      <c r="AOH43" s="4">
        <v>0.23503991290566001</v>
      </c>
      <c r="AOI43" s="4">
        <v>0.18589060760377399</v>
      </c>
      <c r="AOJ43" s="4">
        <v>9.5083762943396197E-2</v>
      </c>
      <c r="AOK43" s="4">
        <v>0.24905314240566001</v>
      </c>
      <c r="AOL43" s="4">
        <v>0.1740989365</v>
      </c>
      <c r="AOM43" s="4">
        <v>7.8832493707547205E-2</v>
      </c>
      <c r="AON43" s="4">
        <v>9.1435189584905693E-2</v>
      </c>
      <c r="AOO43" s="4">
        <v>7.5733177792452894E-2</v>
      </c>
      <c r="AOP43" s="4">
        <v>6.3377358490566096E-2</v>
      </c>
      <c r="AOQ43" s="4">
        <v>9.1150943396226494E-2</v>
      </c>
      <c r="AOR43" s="4">
        <v>2.8216981132075498E-2</v>
      </c>
      <c r="AOS43" s="4">
        <v>6.6141509433962298E-2</v>
      </c>
      <c r="AOT43" s="4">
        <v>9.14716981132076E-2</v>
      </c>
      <c r="AOU43" s="4">
        <v>2.76132075471698E-2</v>
      </c>
      <c r="AOV43" s="4">
        <v>36.237735849056598</v>
      </c>
      <c r="AOW43" s="4">
        <v>36.138207547169799</v>
      </c>
      <c r="AOX43" s="4">
        <v>15.1312264150943</v>
      </c>
      <c r="AOY43" s="4">
        <v>36.807075471698099</v>
      </c>
      <c r="AOZ43" s="4">
        <v>36.924622641509401</v>
      </c>
      <c r="APA43" s="4">
        <v>37.4</v>
      </c>
      <c r="APB43" s="4">
        <v>37.588867924528302</v>
      </c>
      <c r="APC43" s="4">
        <v>-1.3608390783018899E-2</v>
      </c>
      <c r="APD43" s="4">
        <v>-1.37171977075472E-2</v>
      </c>
      <c r="APE43" s="4">
        <v>100.021698113208</v>
      </c>
      <c r="APF43" s="4">
        <v>97.321132075471695</v>
      </c>
      <c r="APG43" s="4">
        <v>140</v>
      </c>
      <c r="APH43" s="4">
        <f t="shared" si="98"/>
        <v>39.978301886791996</v>
      </c>
      <c r="API43" s="4">
        <f t="shared" si="99"/>
        <v>42.678867924528305</v>
      </c>
      <c r="APJ43" s="4">
        <f t="shared" si="100"/>
        <v>41.328584905660151</v>
      </c>
      <c r="APK43" s="4">
        <v>2815.9577075471698</v>
      </c>
      <c r="APL43" s="4">
        <v>2754.5173018867899</v>
      </c>
      <c r="APM43" s="4">
        <v>0.44578681573867901</v>
      </c>
      <c r="APN43" s="4">
        <v>0.415338685285849</v>
      </c>
      <c r="APO43" s="4">
        <v>0.29275901119434</v>
      </c>
      <c r="APP43" s="4">
        <v>0.31599582320094299</v>
      </c>
      <c r="APQ43" s="4">
        <v>0.46201795236981102</v>
      </c>
      <c r="APR43" s="4">
        <v>0.42769791742830199</v>
      </c>
      <c r="APS43" s="4">
        <f t="shared" si="101"/>
        <v>0.44485793489905651</v>
      </c>
      <c r="APT43" s="4">
        <v>0.31126255680377402</v>
      </c>
      <c r="APU43" s="4">
        <v>0.329902469503773</v>
      </c>
      <c r="APV43" s="4">
        <v>0.17643439972358499</v>
      </c>
      <c r="APW43" s="4">
        <v>0.11434314654528301</v>
      </c>
      <c r="APX43" s="4">
        <v>0.53264392684056705</v>
      </c>
      <c r="APY43" s="4">
        <v>0.53908991786886795</v>
      </c>
      <c r="APZ43" s="4">
        <v>0.51792568694811403</v>
      </c>
      <c r="AQA43" s="4">
        <v>0.46805303041886798</v>
      </c>
      <c r="AQB43" s="4">
        <v>0.113678196996226</v>
      </c>
      <c r="AQC43" s="4">
        <v>0.16032675339433999</v>
      </c>
      <c r="AQD43" s="4">
        <v>1.6258039198424501</v>
      </c>
      <c r="AQE43" s="4">
        <v>1.4513049409952801</v>
      </c>
      <c r="AQF43" s="4">
        <v>0.38219267211320801</v>
      </c>
      <c r="AQG43" s="4">
        <v>0.249887868007547</v>
      </c>
      <c r="AQH43" s="4">
        <v>0.47389090744433998</v>
      </c>
      <c r="AQI43" s="4">
        <v>0.31243234105471701</v>
      </c>
      <c r="AQJ43" s="4">
        <v>0.48556199676603801</v>
      </c>
      <c r="AQK43" s="4">
        <v>0.32033664270377299</v>
      </c>
      <c r="AQL43" s="4">
        <v>0.39587159964150898</v>
      </c>
      <c r="AQM43" s="4">
        <v>0.25906260086132099</v>
      </c>
      <c r="AQN43" s="4">
        <v>-0.47354033265094397</v>
      </c>
      <c r="AQO43" s="4">
        <v>-0.49404390628301897</v>
      </c>
      <c r="AQP43" s="4">
        <v>0.91881235697169805</v>
      </c>
      <c r="AQQ43" s="4">
        <v>0.61691745031415102</v>
      </c>
      <c r="AQR43" s="4">
        <v>0.53354971311320798</v>
      </c>
      <c r="AQS43" s="4">
        <v>0.52523554768396197</v>
      </c>
      <c r="AQT43" s="4">
        <v>0.41051237193867901</v>
      </c>
      <c r="AQU43" s="4">
        <v>0.38372869284245298</v>
      </c>
      <c r="AQV43" s="4">
        <v>0.15950252582358501</v>
      </c>
      <c r="AQW43" s="4">
        <v>0.17874020890849099</v>
      </c>
      <c r="AQX43" s="4">
        <v>0.29948444878637898</v>
      </c>
      <c r="AQY43" s="4">
        <v>0.34052551359523497</v>
      </c>
      <c r="AQZ43" s="4">
        <v>0.39532938066132101</v>
      </c>
      <c r="ARA43" s="4">
        <v>0.44010461579622601</v>
      </c>
      <c r="ARB43" s="4">
        <v>-0.57925955894339698</v>
      </c>
      <c r="ARC43" s="4">
        <v>-0.55270448037735798</v>
      </c>
      <c r="ARD43" s="4">
        <v>0.65935842907452802</v>
      </c>
      <c r="ARE43" s="4">
        <v>0.79084163586226497</v>
      </c>
      <c r="ARF43" s="4">
        <v>8.6234247767441902E-2</v>
      </c>
      <c r="ARG43" s="4">
        <v>6.5760804674418596E-2</v>
      </c>
      <c r="ARH43" s="4">
        <v>6.8110087790697604E-2</v>
      </c>
      <c r="ARI43" s="4">
        <v>9.0130232558139595E-2</v>
      </c>
      <c r="ARJ43" s="4">
        <v>0.26390139344185998</v>
      </c>
      <c r="ARK43" s="4">
        <v>0.20198155109302299</v>
      </c>
      <c r="ARL43" s="4">
        <v>8.9123702395348794E-2</v>
      </c>
      <c r="ARM43" s="4">
        <v>0.24786865013953499</v>
      </c>
      <c r="ARN43" s="4">
        <v>0.165398334511628</v>
      </c>
      <c r="ARO43" s="4">
        <v>7.3224831279069799E-2</v>
      </c>
      <c r="ARP43" s="4">
        <v>8.3688339465116293E-2</v>
      </c>
      <c r="ARQ43" s="4">
        <v>7.7898254906976702E-2</v>
      </c>
      <c r="ARR43" s="4">
        <v>6.0744186046511599E-2</v>
      </c>
      <c r="ARS43" s="4">
        <v>8.4720930232558098E-2</v>
      </c>
      <c r="ART43" s="4">
        <v>2.51860465116279E-2</v>
      </c>
      <c r="ARU43" s="4">
        <v>6.3E-2</v>
      </c>
      <c r="ARV43" s="4">
        <v>8.6488372093023305E-2</v>
      </c>
      <c r="ARW43" s="4">
        <v>2.5255813953488401E-2</v>
      </c>
      <c r="ARX43" s="4">
        <v>35.817209302325601</v>
      </c>
      <c r="ARY43" s="4">
        <v>35.690813953488401</v>
      </c>
      <c r="ARZ43" s="4">
        <v>23.521511627907</v>
      </c>
      <c r="ASA43" s="4">
        <v>32.4940697674419</v>
      </c>
      <c r="ASB43" s="4">
        <v>32.338720930232597</v>
      </c>
      <c r="ASC43" s="4">
        <v>35.8824418604651</v>
      </c>
      <c r="ASD43" s="4">
        <v>35.969767441860398</v>
      </c>
      <c r="ASE43" s="4">
        <v>-8.2955591616279106E-2</v>
      </c>
      <c r="ASF43" s="4">
        <v>-8.1053434290697696E-2</v>
      </c>
      <c r="ASG43" s="4">
        <v>83.554534883721004</v>
      </c>
      <c r="ASH43" s="4">
        <v>76.973837209302303</v>
      </c>
      <c r="ASI43" s="4">
        <v>148</v>
      </c>
      <c r="ASJ43" s="4">
        <f t="shared" si="102"/>
        <v>64.445465116278996</v>
      </c>
      <c r="ASK43" s="4">
        <f t="shared" si="103"/>
        <v>71.026162790697697</v>
      </c>
      <c r="ASL43" s="4">
        <v>2441.9433604651199</v>
      </c>
      <c r="ASM43" s="4">
        <v>2292.56865116279</v>
      </c>
      <c r="ASN43" s="4">
        <v>0.46931353250000002</v>
      </c>
      <c r="ASO43" s="4">
        <v>0.48248874696744198</v>
      </c>
      <c r="ASP43" s="4">
        <v>0.29899549974651202</v>
      </c>
      <c r="ASQ43" s="4">
        <v>0.38082746764418601</v>
      </c>
      <c r="ASR43" s="4">
        <v>0.493828995262791</v>
      </c>
      <c r="ASS43" s="4">
        <v>0.59391896361395402</v>
      </c>
      <c r="AST43" s="4">
        <v>0.32786503000697698</v>
      </c>
      <c r="ASU43" s="4">
        <v>0.506876937169768</v>
      </c>
      <c r="ASV43" s="4">
        <v>0.19861419380697701</v>
      </c>
      <c r="ASW43" s="4">
        <v>0.12668799443023299</v>
      </c>
      <c r="ASX43" s="4">
        <v>0.52053103986511595</v>
      </c>
      <c r="ASY43" s="4">
        <v>0.58241907135348903</v>
      </c>
      <c r="ASZ43" s="4">
        <v>0.54247915617906906</v>
      </c>
      <c r="ATA43" s="4">
        <v>0.49921301848837202</v>
      </c>
      <c r="ATB43" s="4">
        <v>6.7685127283720906E-2</v>
      </c>
      <c r="ATC43" s="4">
        <v>0.139598741318605</v>
      </c>
      <c r="ATD43" s="4">
        <v>1.78693517867209</v>
      </c>
      <c r="ATE43" s="4">
        <v>1.9357498824558099</v>
      </c>
      <c r="ATF43" s="4">
        <v>0.401617245734884</v>
      </c>
      <c r="ATG43" s="4">
        <v>0.20342619716976701</v>
      </c>
      <c r="ATH43" s="4">
        <v>0.499479868560465</v>
      </c>
      <c r="ATI43" s="4">
        <v>0.27885101711162802</v>
      </c>
      <c r="ATJ43" s="4">
        <v>0.51653848409302305</v>
      </c>
      <c r="ATK43" s="4">
        <v>0.31272015046046497</v>
      </c>
      <c r="ATL43" s="4">
        <v>0.42201355790930201</v>
      </c>
      <c r="ATM43" s="4">
        <v>0.24334273742325599</v>
      </c>
      <c r="ATN43" s="4">
        <v>-0.492631810604651</v>
      </c>
      <c r="ATO43" s="4">
        <v>-0.67161915872093003</v>
      </c>
      <c r="ATP43" s="4">
        <v>1.02175749598837</v>
      </c>
      <c r="ATQ43" s="4">
        <v>0.47492258539534898</v>
      </c>
      <c r="ATR43" s="4">
        <v>0.54565617520232601</v>
      </c>
      <c r="ATS43" s="4">
        <v>0.53966513374883696</v>
      </c>
      <c r="ATT43" s="4">
        <v>0.42682303456744197</v>
      </c>
      <c r="ATU43" s="4">
        <v>0.41366397940232602</v>
      </c>
      <c r="ATV43" s="4">
        <v>0.156374960286047</v>
      </c>
      <c r="ATW43" s="4">
        <v>0.16375644220697699</v>
      </c>
      <c r="ATX43" s="4">
        <v>0.28760510294009101</v>
      </c>
      <c r="ATY43" s="4">
        <v>0.30347411160815202</v>
      </c>
      <c r="ATZ43" s="4">
        <v>0.38366425804186</v>
      </c>
      <c r="AUA43" s="4">
        <v>0.40081446160232598</v>
      </c>
      <c r="AUB43" s="4">
        <v>-0.59585597386046496</v>
      </c>
      <c r="AUC43" s="4">
        <v>-0.583231061325581</v>
      </c>
      <c r="AUD43" s="4">
        <v>0.62560840332325596</v>
      </c>
      <c r="AUE43" s="4">
        <v>0.67565803313255801</v>
      </c>
      <c r="AUF43" s="4">
        <v>8.0964360547169795E-2</v>
      </c>
      <c r="AUG43" s="4">
        <v>6.6477235830188705E-2</v>
      </c>
      <c r="AUH43" s="4">
        <v>5.8285945999999901E-2</v>
      </c>
      <c r="AUI43" s="4">
        <v>8.7282602490566005E-2</v>
      </c>
      <c r="AUJ43" s="4">
        <v>0.23311657483018899</v>
      </c>
      <c r="AUK43" s="4">
        <v>0.192101517377359</v>
      </c>
      <c r="AUL43" s="4">
        <v>8.7569590867924499E-2</v>
      </c>
      <c r="AUM43" s="4">
        <v>0.25657759405660402</v>
      </c>
      <c r="AUN43" s="4">
        <v>5.9132585000000099E-2</v>
      </c>
      <c r="AUO43" s="4">
        <v>7.1652010245283101E-2</v>
      </c>
      <c r="AUP43" s="4">
        <v>8.2933052849056596E-2</v>
      </c>
      <c r="AUQ43" s="4">
        <v>5.77581E-2</v>
      </c>
      <c r="AUR43" s="4">
        <v>5.7339622641509401E-2</v>
      </c>
      <c r="AUS43" s="4">
        <v>8.0113207547169801E-2</v>
      </c>
      <c r="AUT43" s="4">
        <v>2.4566037735848999E-2</v>
      </c>
      <c r="AUU43" s="4">
        <v>6.1169811320754698E-2</v>
      </c>
      <c r="AUV43" s="4">
        <v>8.3716981132075499E-2</v>
      </c>
      <c r="AUW43" s="4">
        <v>2.41132075471698E-2</v>
      </c>
      <c r="AUX43" s="4">
        <v>35.594999999999999</v>
      </c>
      <c r="AUY43" s="4">
        <v>34.0164150943396</v>
      </c>
      <c r="AUZ43" s="4">
        <v>43.428867924528298</v>
      </c>
      <c r="AVA43" s="4">
        <v>45.405849056603799</v>
      </c>
      <c r="AVB43" s="4">
        <v>46.154716981132097</v>
      </c>
      <c r="AVC43" s="4">
        <v>36.3756603773585</v>
      </c>
      <c r="AVD43" s="4">
        <v>36.668113207547201</v>
      </c>
      <c r="AVE43" s="4">
        <v>0.25785434923584899</v>
      </c>
      <c r="AVF43" s="4">
        <v>0.24819397311320801</v>
      </c>
      <c r="AVG43" s="4">
        <v>42.074905660377397</v>
      </c>
      <c r="AVH43" s="4">
        <v>35.002264150943397</v>
      </c>
      <c r="AVI43" s="4">
        <v>151</v>
      </c>
      <c r="AVJ43" s="4">
        <f t="shared" si="104"/>
        <v>108.9250943396226</v>
      </c>
      <c r="AVK43" s="4">
        <f t="shared" si="105"/>
        <v>115.9977358490566</v>
      </c>
      <c r="AVL43" s="4">
        <v>1500.31316981132</v>
      </c>
      <c r="AVM43" s="4">
        <v>1339.90031132075</v>
      </c>
      <c r="AVN43" s="4">
        <v>0.489975154309434</v>
      </c>
      <c r="AVO43" s="4">
        <v>0.45023392195283002</v>
      </c>
      <c r="AVP43" s="4">
        <v>-0.19357310041509401</v>
      </c>
      <c r="AVQ43" s="4">
        <v>0.37309612265660402</v>
      </c>
      <c r="AVR43" s="4">
        <v>0.51048616405471703</v>
      </c>
      <c r="AVS43" s="4">
        <v>0.55157813670566103</v>
      </c>
      <c r="AVT43" s="4">
        <v>-0.16669196103773601</v>
      </c>
      <c r="AVU43" s="4">
        <v>0.48423716356792401</v>
      </c>
      <c r="AVV43" s="4">
        <v>0.62437929136981096</v>
      </c>
      <c r="AVW43" s="4">
        <v>9.3359821996226403E-2</v>
      </c>
      <c r="AVX43" s="4">
        <v>0.6314972244</v>
      </c>
      <c r="AVY43" s="4">
        <v>0.595358760009434</v>
      </c>
      <c r="AVZ43" s="4">
        <v>0.56243715540943395</v>
      </c>
      <c r="AWA43" s="4">
        <v>0.47948461312075502</v>
      </c>
      <c r="AWB43" s="4">
        <v>0.20486297337735901</v>
      </c>
      <c r="AWC43" s="4">
        <v>0.19869353102830201</v>
      </c>
      <c r="AWD43" s="4">
        <v>1.9333570484245299</v>
      </c>
      <c r="AWE43" s="4">
        <v>1.6750023165207499</v>
      </c>
      <c r="AWF43" s="4">
        <v>1.2264081088000001</v>
      </c>
      <c r="AWG43" s="4">
        <v>0.15599407005471699</v>
      </c>
      <c r="AWH43" s="4">
        <v>1.13959535001698</v>
      </c>
      <c r="AWI43" s="4">
        <v>0.20963522979999999</v>
      </c>
      <c r="AWJ43" s="4">
        <v>1.1704322707565999</v>
      </c>
      <c r="AWK43" s="4">
        <v>0.23508940069245299</v>
      </c>
      <c r="AWL43" s="4">
        <v>1.2764744447943399</v>
      </c>
      <c r="AWM43" s="4">
        <v>0.18711775700188699</v>
      </c>
      <c r="AWN43" s="4">
        <v>0.40249327590377298</v>
      </c>
      <c r="AWO43" s="4">
        <v>-0.65170472084905695</v>
      </c>
      <c r="AWP43" s="4">
        <v>-8.6297318080000007</v>
      </c>
      <c r="AWQ43" s="4">
        <v>0.35586480142641502</v>
      </c>
      <c r="AWR43" s="4">
        <v>0.55086159942452895</v>
      </c>
      <c r="AWS43" s="4">
        <v>0.52942684822641495</v>
      </c>
      <c r="AWT43" s="4">
        <v>0.43371573289434001</v>
      </c>
      <c r="AWU43" s="4">
        <v>0.39967386760377399</v>
      </c>
      <c r="AWV43" s="4">
        <v>0.15494663411132101</v>
      </c>
      <c r="AWW43" s="4">
        <v>0.16526685752641501</v>
      </c>
      <c r="AWX43" s="4">
        <v>0.28143642795917201</v>
      </c>
      <c r="AWY43" s="4">
        <v>0.312475977904284</v>
      </c>
      <c r="AWZ43" s="4">
        <v>0.37720127870754699</v>
      </c>
      <c r="AXA43" s="4">
        <v>0.40943362214717</v>
      </c>
      <c r="AXB43" s="4">
        <v>-0.60335407454717005</v>
      </c>
      <c r="AXC43" s="4">
        <v>-0.56981227437735804</v>
      </c>
      <c r="AXD43" s="4">
        <v>0.61173175099811306</v>
      </c>
      <c r="AXE43" s="4">
        <v>0.69973328111698196</v>
      </c>
      <c r="AXF43" s="29">
        <v>5.1100000000000003</v>
      </c>
      <c r="AXG43" s="30">
        <v>1.01</v>
      </c>
      <c r="AXH43" s="29">
        <v>79.900000000000006</v>
      </c>
      <c r="AXI43" s="29">
        <v>28.2</v>
      </c>
      <c r="AXJ43" s="29">
        <v>5.6</v>
      </c>
      <c r="AXK43" s="29">
        <v>11.9</v>
      </c>
    </row>
    <row r="44" spans="1:1311" x14ac:dyDescent="0.25">
      <c r="A44" s="4">
        <v>43</v>
      </c>
      <c r="B44" s="4">
        <v>11</v>
      </c>
      <c r="C44" s="4" t="s">
        <v>9</v>
      </c>
      <c r="D44" s="4">
        <v>100</v>
      </c>
      <c r="E44" s="4">
        <v>3</v>
      </c>
      <c r="F44" s="4">
        <v>3</v>
      </c>
      <c r="G44" s="4" t="s">
        <v>14</v>
      </c>
      <c r="H44" s="22">
        <v>-9999</v>
      </c>
      <c r="I44" s="22">
        <v>-9999</v>
      </c>
      <c r="J44" s="22">
        <v>-9999</v>
      </c>
      <c r="K44" s="22">
        <v>-9999</v>
      </c>
      <c r="L44" s="4">
        <f t="shared" si="18"/>
        <v>0</v>
      </c>
      <c r="M44" s="4">
        <v>0</v>
      </c>
      <c r="N44" s="4">
        <v>52.560000000000009</v>
      </c>
      <c r="O44" s="4">
        <v>26.719999999999985</v>
      </c>
      <c r="P44" s="4">
        <v>20.720000000000006</v>
      </c>
      <c r="Q44" s="4">
        <v>51.279999999999994</v>
      </c>
      <c r="R44" s="4">
        <v>24</v>
      </c>
      <c r="S44" s="4">
        <v>24.720000000000006</v>
      </c>
      <c r="T44" s="4">
        <v>51.279999999999994</v>
      </c>
      <c r="U44" s="4">
        <v>30</v>
      </c>
      <c r="V44" s="4">
        <v>18.720000000000006</v>
      </c>
      <c r="W44" s="4">
        <v>47.279999999999994</v>
      </c>
      <c r="X44" s="4">
        <v>22</v>
      </c>
      <c r="Y44" s="4">
        <v>30.72000000000001</v>
      </c>
      <c r="Z44" s="4" t="s">
        <v>82</v>
      </c>
      <c r="AA44" s="4">
        <v>8.6999999999999993</v>
      </c>
      <c r="AB44" s="4">
        <v>7.2</v>
      </c>
      <c r="AC44" s="4">
        <v>1.55</v>
      </c>
      <c r="AD44" s="4" t="s">
        <v>40</v>
      </c>
      <c r="AE44" s="4">
        <v>2</v>
      </c>
      <c r="AF44" s="4">
        <v>1.1000000000000001</v>
      </c>
      <c r="AG44" s="4">
        <v>2.9</v>
      </c>
      <c r="AH44" s="4">
        <v>5</v>
      </c>
      <c r="AI44" s="4">
        <v>481</v>
      </c>
      <c r="AJ44" s="4">
        <v>72</v>
      </c>
      <c r="AK44" s="4">
        <v>0.7</v>
      </c>
      <c r="AL44" s="4">
        <v>9.3000000000000007</v>
      </c>
      <c r="AM44" s="4">
        <v>8.6</v>
      </c>
      <c r="AN44" s="4">
        <v>1.28</v>
      </c>
      <c r="AO44" s="4">
        <v>5494</v>
      </c>
      <c r="AP44" s="4">
        <v>204</v>
      </c>
      <c r="AQ44" s="4">
        <v>453</v>
      </c>
      <c r="AR44" s="4">
        <v>32.4</v>
      </c>
      <c r="AS44" s="4">
        <v>0</v>
      </c>
      <c r="AT44" s="4">
        <v>4</v>
      </c>
      <c r="AU44" s="4">
        <v>85</v>
      </c>
      <c r="AV44" s="4">
        <v>5</v>
      </c>
      <c r="AW44" s="4">
        <v>6</v>
      </c>
      <c r="AX44" s="4">
        <v>64</v>
      </c>
      <c r="AY44" s="4">
        <v>4.26</v>
      </c>
      <c r="AZ44" s="4">
        <v>1.9300000000000002</v>
      </c>
      <c r="BA44" s="4">
        <v>1.25</v>
      </c>
      <c r="BB44" s="4">
        <v>0.375</v>
      </c>
      <c r="BC44" s="4">
        <v>0.82500000000000007</v>
      </c>
      <c r="BD44" s="22">
        <v>-9999</v>
      </c>
      <c r="BE44" s="22">
        <v>-9999</v>
      </c>
      <c r="BF44" s="5">
        <f t="shared" si="19"/>
        <v>24.759999999999998</v>
      </c>
      <c r="BG44" s="5">
        <f t="shared" si="20"/>
        <v>29.759999999999998</v>
      </c>
      <c r="BH44" s="5">
        <f t="shared" si="21"/>
        <v>31.259999999999998</v>
      </c>
      <c r="BI44" s="5">
        <f t="shared" si="22"/>
        <v>34.559999999999995</v>
      </c>
      <c r="BJ44" s="5">
        <f t="shared" si="23"/>
        <v>-39961.440000000002</v>
      </c>
      <c r="BK44" s="4">
        <f t="shared" si="210"/>
        <v>1.5</v>
      </c>
      <c r="BL44" s="4">
        <f t="shared" si="211"/>
        <v>3.3000000000000003</v>
      </c>
      <c r="BM44" s="4">
        <f t="shared" si="212"/>
        <v>-39996</v>
      </c>
      <c r="BN44" s="4">
        <f t="shared" si="24"/>
        <v>-39991.199999999997</v>
      </c>
      <c r="BO44" s="4">
        <v>2.6530612244897962</v>
      </c>
      <c r="BP44" s="4">
        <v>1.4509203967823125</v>
      </c>
      <c r="BQ44" s="4">
        <v>1.618171767425499</v>
      </c>
      <c r="BR44" s="4">
        <v>1.0704197432974873</v>
      </c>
      <c r="BS44" s="4">
        <v>1.0262257696693271</v>
      </c>
      <c r="BT44" s="4">
        <v>0.92417768061214356</v>
      </c>
      <c r="BU44" s="4">
        <v>0.72864321608040206</v>
      </c>
      <c r="BV44" s="5">
        <f t="shared" si="25"/>
        <v>16.415926485088434</v>
      </c>
      <c r="BW44" s="5">
        <f t="shared" si="26"/>
        <v>22.888613554790432</v>
      </c>
      <c r="BX44" s="5">
        <f t="shared" si="27"/>
        <v>27.170292527980379</v>
      </c>
      <c r="BY44" s="5">
        <f t="shared" si="28"/>
        <v>34.971906329106261</v>
      </c>
      <c r="BZ44" s="4">
        <f t="shared" si="29"/>
        <v>4.2816789731899494</v>
      </c>
      <c r="CA44" s="4">
        <f t="shared" si="30"/>
        <v>4.1049030786773084</v>
      </c>
      <c r="CB44" s="4">
        <f t="shared" si="31"/>
        <v>3.6967107224485742</v>
      </c>
      <c r="CC44" s="4">
        <f t="shared" ref="CC44:CD44" si="242">SUM(BZ44:CB44)</f>
        <v>12.083292774315833</v>
      </c>
      <c r="CD44" s="4">
        <f t="shared" si="242"/>
        <v>19.884906575441715</v>
      </c>
      <c r="CE44" s="4">
        <v>1.22</v>
      </c>
      <c r="CF44" s="4">
        <v>0.8</v>
      </c>
      <c r="CG44" s="4">
        <v>0.90999999999999992</v>
      </c>
      <c r="CH44" s="4">
        <v>0.94500000000000006</v>
      </c>
      <c r="CI44" s="4">
        <v>0.77</v>
      </c>
      <c r="CJ44" s="4">
        <v>0.96</v>
      </c>
      <c r="CK44" s="4">
        <v>0.15</v>
      </c>
      <c r="CL44" s="5">
        <f t="shared" si="131"/>
        <v>8.08</v>
      </c>
      <c r="CM44" s="5">
        <f t="shared" si="132"/>
        <v>11.719999999999999</v>
      </c>
      <c r="CN44" s="5">
        <f t="shared" si="133"/>
        <v>15.5</v>
      </c>
      <c r="CO44" s="5">
        <f t="shared" si="134"/>
        <v>18.579999999999998</v>
      </c>
      <c r="CP44" s="5">
        <f t="shared" si="135"/>
        <v>22.419999999999998</v>
      </c>
      <c r="CQ44" s="4">
        <f t="shared" si="136"/>
        <v>3.7800000000000002</v>
      </c>
      <c r="CR44" s="4">
        <f t="shared" si="137"/>
        <v>3.08</v>
      </c>
      <c r="CS44" s="4">
        <f t="shared" si="138"/>
        <v>3.84</v>
      </c>
      <c r="CT44" s="4">
        <f t="shared" si="139"/>
        <v>10.7</v>
      </c>
      <c r="CU44" s="4">
        <v>3.3600000000000003</v>
      </c>
      <c r="CV44" s="4">
        <v>1.9650000000000001</v>
      </c>
      <c r="CW44" s="4">
        <v>1.3850000000000002</v>
      </c>
      <c r="CX44" s="4">
        <v>1.2</v>
      </c>
      <c r="CY44" s="4">
        <v>1.0549999999999999</v>
      </c>
      <c r="CZ44" s="4">
        <v>1.1000000000000001</v>
      </c>
      <c r="DA44" s="4">
        <v>1.2250000000000001</v>
      </c>
      <c r="DB44" s="5">
        <f t="shared" si="140"/>
        <v>21.3</v>
      </c>
      <c r="DC44" s="5">
        <f t="shared" si="141"/>
        <v>26.840000000000003</v>
      </c>
      <c r="DD44" s="5">
        <f t="shared" si="142"/>
        <v>31.640000000000004</v>
      </c>
      <c r="DE44" s="5">
        <f t="shared" si="143"/>
        <v>35.860000000000007</v>
      </c>
      <c r="DF44" s="5">
        <f t="shared" si="144"/>
        <v>40.260000000000005</v>
      </c>
      <c r="DG44" s="4">
        <f t="shared" si="145"/>
        <v>4.8</v>
      </c>
      <c r="DH44" s="4">
        <f t="shared" si="146"/>
        <v>4.22</v>
      </c>
      <c r="DI44" s="4">
        <f t="shared" si="147"/>
        <v>4.4000000000000004</v>
      </c>
      <c r="DJ44" s="4">
        <f t="shared" si="148"/>
        <v>13.42</v>
      </c>
      <c r="DK44" s="4">
        <f t="shared" si="233"/>
        <v>27.48</v>
      </c>
      <c r="DL44" s="4">
        <f t="shared" si="234"/>
        <v>16.59</v>
      </c>
      <c r="DM44" s="4">
        <f t="shared" si="235"/>
        <v>13.770000000000001</v>
      </c>
      <c r="DN44" s="4">
        <f t="shared" si="236"/>
        <v>12.87</v>
      </c>
      <c r="DO44" s="4">
        <f t="shared" si="237"/>
        <v>10.95</v>
      </c>
      <c r="DP44" s="4">
        <f t="shared" si="238"/>
        <v>12.360000000000001</v>
      </c>
      <c r="DQ44" s="4">
        <f t="shared" si="203"/>
        <v>8.25</v>
      </c>
      <c r="DR44" s="4">
        <v>0.36907157539479662</v>
      </c>
      <c r="DS44" s="4">
        <v>0.36795780484148594</v>
      </c>
      <c r="DT44" s="4">
        <v>0.36856105135588046</v>
      </c>
      <c r="DU44" s="4">
        <v>0.36890101369500367</v>
      </c>
      <c r="DV44" s="4">
        <v>0.36654635608055519</v>
      </c>
      <c r="DW44" s="4">
        <v>0.37040551120474657</v>
      </c>
      <c r="DX44" s="4">
        <v>0.36355371852188029</v>
      </c>
      <c r="DY44" s="22">
        <v>-9999</v>
      </c>
      <c r="DZ44" s="22">
        <v>-9999</v>
      </c>
      <c r="EA44" s="22">
        <v>-9999</v>
      </c>
      <c r="EB44" s="22">
        <v>-9999</v>
      </c>
      <c r="EC44" s="22">
        <v>-9999</v>
      </c>
      <c r="ED44" s="22">
        <v>-9999</v>
      </c>
      <c r="EE44" s="22">
        <v>-9999</v>
      </c>
      <c r="EF44" s="22">
        <v>-9999</v>
      </c>
      <c r="EG44" s="22">
        <v>-9999</v>
      </c>
      <c r="EH44" s="22">
        <v>-9999</v>
      </c>
      <c r="EI44" s="22">
        <v>-9999</v>
      </c>
      <c r="EJ44" s="22">
        <v>-9999</v>
      </c>
      <c r="EK44" s="22">
        <v>-9999</v>
      </c>
      <c r="EL44" s="22">
        <v>-9999</v>
      </c>
      <c r="EM44" s="22">
        <v>-9999</v>
      </c>
      <c r="EN44" s="22">
        <v>-9999</v>
      </c>
      <c r="EO44" s="22">
        <v>-9999</v>
      </c>
      <c r="EP44" s="22">
        <v>-9999</v>
      </c>
      <c r="EQ44" s="22">
        <v>-9999</v>
      </c>
      <c r="ER44" s="22">
        <v>-9999</v>
      </c>
      <c r="ES44" s="22">
        <v>-9999</v>
      </c>
      <c r="ET44" s="22">
        <v>-9999</v>
      </c>
      <c r="EU44" s="22">
        <v>-9999</v>
      </c>
      <c r="EV44" s="22">
        <v>-9999</v>
      </c>
      <c r="EW44" s="22">
        <v>-9999</v>
      </c>
      <c r="EX44" s="22">
        <v>-9999</v>
      </c>
      <c r="EY44" s="22">
        <v>-9999</v>
      </c>
      <c r="EZ44" s="22">
        <v>-9999</v>
      </c>
      <c r="FA44" s="22">
        <v>-9999</v>
      </c>
      <c r="FB44" s="4">
        <v>4.276895748528399E-2</v>
      </c>
      <c r="FC44" s="4">
        <f t="shared" si="47"/>
        <v>427.68957485283988</v>
      </c>
      <c r="FD44" s="4">
        <v>0.36926044778695605</v>
      </c>
      <c r="FE44" s="18">
        <v>18.3</v>
      </c>
      <c r="FF44" s="11">
        <v>13.4</v>
      </c>
      <c r="FG44" s="18">
        <v>15.4</v>
      </c>
      <c r="FH44" s="11">
        <v>10.8</v>
      </c>
      <c r="FI44" s="19">
        <v>9.6999999999999993</v>
      </c>
      <c r="FJ44" s="11">
        <v>10.8</v>
      </c>
      <c r="FK44" s="20">
        <v>10.4</v>
      </c>
      <c r="FL44" s="20">
        <v>8.6</v>
      </c>
      <c r="FM44" s="20">
        <v>8.35</v>
      </c>
      <c r="FN44" s="10">
        <v>7.6</v>
      </c>
      <c r="FO44" s="10">
        <v>7</v>
      </c>
      <c r="FP44" s="20">
        <v>10.9</v>
      </c>
      <c r="FQ44" s="10">
        <v>12.5</v>
      </c>
      <c r="FR44" s="20">
        <v>9.1999999999999993</v>
      </c>
      <c r="FS44" s="10">
        <v>8</v>
      </c>
      <c r="FT44" s="10">
        <v>9.6999999999999993</v>
      </c>
      <c r="FU44" s="10">
        <v>10.3</v>
      </c>
      <c r="FV44" s="10">
        <v>10.8</v>
      </c>
      <c r="FW44" s="10">
        <v>10.5</v>
      </c>
      <c r="FX44" s="10">
        <v>11.8</v>
      </c>
      <c r="FY44" s="10">
        <v>12</v>
      </c>
      <c r="FZ44" s="10">
        <v>23.1</v>
      </c>
      <c r="GA44" s="18">
        <v>29</v>
      </c>
      <c r="GB44" s="18">
        <v>27.8</v>
      </c>
      <c r="GC44" s="18">
        <v>25.1</v>
      </c>
      <c r="GD44" s="18">
        <v>25.5</v>
      </c>
      <c r="GE44" s="18">
        <v>22.8</v>
      </c>
      <c r="GF44" s="21">
        <v>19.600000000000001</v>
      </c>
      <c r="GG44" s="21">
        <v>16.5</v>
      </c>
      <c r="GH44" s="21">
        <v>18.399999999999999</v>
      </c>
      <c r="GI44" s="21">
        <v>17.600000000000001</v>
      </c>
      <c r="GJ44" s="21">
        <v>23</v>
      </c>
      <c r="GK44" s="20">
        <v>39</v>
      </c>
      <c r="GL44" s="20">
        <v>21.5</v>
      </c>
      <c r="GM44" s="20">
        <v>41.5</v>
      </c>
      <c r="GN44" s="20">
        <v>42.5</v>
      </c>
      <c r="GO44" s="20">
        <v>51.5</v>
      </c>
      <c r="GP44" s="20">
        <v>44</v>
      </c>
      <c r="GQ44" s="20">
        <v>56</v>
      </c>
      <c r="GR44" s="20">
        <v>50</v>
      </c>
      <c r="GS44" s="20">
        <v>59.5</v>
      </c>
      <c r="GT44" s="20">
        <v>47.5</v>
      </c>
      <c r="GU44" s="20">
        <v>63.5</v>
      </c>
      <c r="GV44" s="20">
        <v>52.5</v>
      </c>
      <c r="GW44" s="20">
        <v>67.5</v>
      </c>
      <c r="GX44" s="20">
        <v>45</v>
      </c>
      <c r="GY44" s="22">
        <v>5178.2991202346047</v>
      </c>
      <c r="GZ44" s="22">
        <v>6392.3230309072769</v>
      </c>
      <c r="HA44" s="22">
        <v>1582.082082082082</v>
      </c>
      <c r="HB44" s="22">
        <v>77.037773359840955</v>
      </c>
      <c r="HC44" s="22">
        <v>15.690168818272095</v>
      </c>
      <c r="HD44" s="22">
        <v>8.6913086913086914</v>
      </c>
      <c r="HE44" s="22">
        <v>7.5247524752475234</v>
      </c>
      <c r="HF44" s="22">
        <v>6.7269076305220894</v>
      </c>
      <c r="HG44" s="22">
        <v>1.6898608349900599</v>
      </c>
      <c r="HH44" s="10">
        <v>5.2404000000000002</v>
      </c>
      <c r="HI44" s="10">
        <v>5.25</v>
      </c>
      <c r="HJ44" s="4">
        <v>4.49</v>
      </c>
      <c r="HK44" s="10">
        <v>2.7187000000000001</v>
      </c>
      <c r="HL44" s="10">
        <v>2.1896</v>
      </c>
      <c r="HM44" s="10">
        <v>5.2404000000000002</v>
      </c>
      <c r="HN44" s="10">
        <v>5.25</v>
      </c>
      <c r="HO44" s="10">
        <v>4.3345000000000002</v>
      </c>
      <c r="HP44" s="10">
        <v>2.9714999999999998</v>
      </c>
      <c r="HQ44" s="10">
        <v>2.7121</v>
      </c>
      <c r="HR44" s="10">
        <v>2.0956999999999999</v>
      </c>
      <c r="HS44" s="10">
        <v>2.0666000000000002</v>
      </c>
      <c r="HT44" s="10">
        <v>2.2012999999999998</v>
      </c>
      <c r="HU44" s="10">
        <v>2.1896</v>
      </c>
      <c r="HV44" s="18">
        <v>236.9</v>
      </c>
      <c r="HW44" s="18">
        <v>72.09</v>
      </c>
      <c r="HX44" s="17">
        <f t="shared" si="48"/>
        <v>164.81</v>
      </c>
      <c r="HY44" s="11">
        <v>12</v>
      </c>
      <c r="HZ44" s="11">
        <v>278.7</v>
      </c>
      <c r="IA44" s="11">
        <v>32.880000000000003</v>
      </c>
      <c r="IB44" s="20">
        <f t="shared" si="49"/>
        <v>245.82</v>
      </c>
      <c r="IC44" s="23">
        <v>69</v>
      </c>
      <c r="ID44" s="11">
        <v>203.6</v>
      </c>
      <c r="IE44" s="11">
        <v>32.880000000000003</v>
      </c>
      <c r="IF44" s="10">
        <f t="shared" si="50"/>
        <v>170.72</v>
      </c>
      <c r="IG44" s="11">
        <v>123.9</v>
      </c>
      <c r="IH44" s="11">
        <v>32.880000000000003</v>
      </c>
      <c r="II44" s="10">
        <f t="shared" si="51"/>
        <v>91.02000000000001</v>
      </c>
      <c r="IJ44" s="9">
        <v>120</v>
      </c>
      <c r="IK44" s="11">
        <v>32.880000000000003</v>
      </c>
      <c r="IL44" s="10">
        <f t="shared" si="52"/>
        <v>87.12</v>
      </c>
      <c r="IM44" s="24">
        <v>46.9</v>
      </c>
      <c r="IN44" s="24">
        <v>6.91</v>
      </c>
      <c r="IO44" s="18">
        <v>78.900000000000006</v>
      </c>
      <c r="IP44" s="24">
        <v>32.880000000000003</v>
      </c>
      <c r="IQ44" s="20">
        <f t="shared" si="229"/>
        <v>39.989999999999995</v>
      </c>
      <c r="IR44" s="20">
        <f t="shared" si="230"/>
        <v>46.02</v>
      </c>
      <c r="IS44" s="17">
        <f t="shared" si="55"/>
        <v>451.17647058823536</v>
      </c>
      <c r="IT44" s="17">
        <f t="shared" si="56"/>
        <v>402.83613445378154</v>
      </c>
      <c r="IU44" s="22">
        <f t="shared" si="214"/>
        <v>1615.7843137254902</v>
      </c>
      <c r="IV44" s="17">
        <f t="shared" si="215"/>
        <v>2410</v>
      </c>
      <c r="IW44" s="17">
        <f t="shared" si="216"/>
        <v>892.35294117647072</v>
      </c>
      <c r="IX44" s="17">
        <f t="shared" si="57"/>
        <v>854.11764705882354</v>
      </c>
      <c r="IY44" s="22">
        <f t="shared" si="217"/>
        <v>1673.7254901960785</v>
      </c>
      <c r="IZ44" s="17">
        <f t="shared" si="58"/>
        <v>5772.254901960785</v>
      </c>
      <c r="JA44" s="17">
        <f t="shared" si="59"/>
        <v>392.05882352941171</v>
      </c>
      <c r="JB44" s="18">
        <v>32.5</v>
      </c>
      <c r="JC44" s="19">
        <v>2.1273206240919289</v>
      </c>
      <c r="JD44" s="4">
        <v>2.37</v>
      </c>
      <c r="JE44" s="4">
        <f t="shared" si="218"/>
        <v>38.294088235294119</v>
      </c>
      <c r="JF44" s="28">
        <v>0.36781496203761721</v>
      </c>
      <c r="JG44" s="4">
        <v>0.53</v>
      </c>
      <c r="JH44" s="4">
        <f t="shared" si="219"/>
        <v>12.773</v>
      </c>
      <c r="JI44" s="28">
        <v>0.36758212461690365</v>
      </c>
      <c r="JJ44" s="4">
        <v>1.25</v>
      </c>
      <c r="JK44" s="4">
        <f t="shared" si="220"/>
        <v>11.154411764705884</v>
      </c>
      <c r="JL44" s="28">
        <v>0.36764261676965609</v>
      </c>
      <c r="JM44" s="4">
        <v>3.48</v>
      </c>
      <c r="JN44" s="4">
        <f t="shared" si="221"/>
        <v>13.643647058823527</v>
      </c>
      <c r="JO44" s="28">
        <v>0.36783479066880331</v>
      </c>
      <c r="JP44" s="17">
        <f t="shared" si="60"/>
        <v>75.865147058823538</v>
      </c>
      <c r="JQ44" s="17">
        <f t="shared" si="61"/>
        <v>67.736738445378151</v>
      </c>
      <c r="JR44" s="20">
        <v>20</v>
      </c>
      <c r="JS44" s="5">
        <v>132.60298299999999</v>
      </c>
      <c r="JT44" s="17">
        <v>3.01</v>
      </c>
      <c r="JU44" s="17">
        <f t="shared" si="62"/>
        <v>2.5</v>
      </c>
      <c r="JV44" s="4">
        <f t="shared" si="112"/>
        <v>1808.9173861925235</v>
      </c>
      <c r="JW44" s="10">
        <v>0.92</v>
      </c>
      <c r="JX44" s="4">
        <f t="shared" si="114"/>
        <v>0.36799999999999999</v>
      </c>
      <c r="JY44" s="4">
        <f t="shared" si="63"/>
        <v>665.68159811884868</v>
      </c>
      <c r="JZ44" s="4">
        <f t="shared" si="64"/>
        <v>745.56338989311064</v>
      </c>
      <c r="KA44" s="10">
        <v>1.1599999999999999</v>
      </c>
      <c r="KB44" s="4">
        <f t="shared" si="222"/>
        <v>0.46399999999999997</v>
      </c>
      <c r="KC44" s="4">
        <f t="shared" si="223"/>
        <v>839.33766719333084</v>
      </c>
      <c r="KD44" s="4">
        <f t="shared" si="65"/>
        <v>940.05818725653069</v>
      </c>
      <c r="KE44" s="4">
        <v>2.7</v>
      </c>
      <c r="KF44" s="4">
        <v>49.8</v>
      </c>
      <c r="KG44" s="4">
        <f t="shared" si="66"/>
        <v>469.99999999999994</v>
      </c>
      <c r="KH44" s="4">
        <v>3.8742680598271519</v>
      </c>
      <c r="KI44" s="4">
        <f t="shared" si="67"/>
        <v>4.1720223867603661</v>
      </c>
      <c r="KJ44" s="4">
        <f t="shared" si="224"/>
        <v>39.219438020916144</v>
      </c>
      <c r="KK44" s="28">
        <v>0.36786492077397004</v>
      </c>
      <c r="KL44" s="4">
        <v>3.71</v>
      </c>
      <c r="KM44" s="4">
        <v>0.27577368947499997</v>
      </c>
      <c r="KN44" s="4">
        <v>0.439672378975</v>
      </c>
      <c r="KO44" s="4">
        <v>0.25240945679999999</v>
      </c>
      <c r="KP44" s="4">
        <v>0.361432896</v>
      </c>
      <c r="KQ44" s="4">
        <v>0.53259113295000005</v>
      </c>
      <c r="KR44" s="4">
        <v>0.46794554459999999</v>
      </c>
      <c r="KS44" s="4">
        <v>0.36287702425000001</v>
      </c>
      <c r="KT44" s="4">
        <v>0.52755853654999996</v>
      </c>
      <c r="KU44" s="4">
        <v>0.486804687475</v>
      </c>
      <c r="KV44" s="4">
        <v>0.27154250000000002</v>
      </c>
      <c r="KW44" s="4">
        <v>0.43980750000000002</v>
      </c>
      <c r="KX44" s="4">
        <v>0.26703749999999998</v>
      </c>
      <c r="KY44" s="4">
        <v>26.2395</v>
      </c>
      <c r="KZ44" s="4">
        <v>23.741250000000001</v>
      </c>
      <c r="LA44" s="4">
        <v>15.12825</v>
      </c>
      <c r="LB44" s="4">
        <v>36.866999999999997</v>
      </c>
      <c r="LC44" s="4">
        <v>35.475000000000001</v>
      </c>
      <c r="LD44" s="4">
        <v>26.768249999999998</v>
      </c>
      <c r="LE44" s="4">
        <v>26.43</v>
      </c>
      <c r="LF44" s="4">
        <v>0.27747863499999997</v>
      </c>
      <c r="LG44" s="4">
        <v>0.22582182000000001</v>
      </c>
      <c r="LH44" s="4">
        <v>53.8</v>
      </c>
      <c r="LI44" s="4">
        <v>50.47325</v>
      </c>
      <c r="LJ44" s="4">
        <v>53</v>
      </c>
      <c r="LK44" s="4">
        <f t="shared" si="68"/>
        <v>-0.79999999999999716</v>
      </c>
      <c r="LL44" s="4">
        <f t="shared" si="69"/>
        <v>2.5267499999999998</v>
      </c>
      <c r="LM44" s="4">
        <v>1766.55385</v>
      </c>
      <c r="LN44" s="4">
        <v>1691.0409</v>
      </c>
      <c r="LO44" s="4">
        <v>0.18478446781249999</v>
      </c>
      <c r="LP44" s="4">
        <v>0.19079228105000001</v>
      </c>
      <c r="LQ44" s="4">
        <v>0.1458194947525</v>
      </c>
      <c r="LR44" s="4">
        <v>0.127991279165</v>
      </c>
      <c r="LS44" s="4">
        <v>9.0591855144999997E-2</v>
      </c>
      <c r="LT44" s="4">
        <v>9.4980214679999994E-2</v>
      </c>
      <c r="LU44" s="4">
        <v>5.0719401237500003E-2</v>
      </c>
      <c r="LV44" s="4">
        <v>3.0748717469999999E-2</v>
      </c>
      <c r="LW44" s="4">
        <v>4.0058496725000003E-2</v>
      </c>
      <c r="LX44" s="4">
        <v>6.4408228149999996E-2</v>
      </c>
      <c r="LY44" s="4">
        <v>0.32779791631999999</v>
      </c>
      <c r="LZ44" s="4">
        <v>0.35620601564749999</v>
      </c>
      <c r="MA44" s="4">
        <v>0.32028114671750002</v>
      </c>
      <c r="MB44" s="4">
        <v>0.31702371412250002</v>
      </c>
      <c r="MC44" s="4">
        <v>0.15224662119999999</v>
      </c>
      <c r="MD44" s="4">
        <v>0.177582934405</v>
      </c>
      <c r="ME44" s="4">
        <v>0.453807296385</v>
      </c>
      <c r="MF44" s="4">
        <v>0.47427650744249999</v>
      </c>
      <c r="MG44" s="4">
        <v>0.4364613383425</v>
      </c>
      <c r="MH44" s="4">
        <v>0.65839261725749998</v>
      </c>
      <c r="MI44" s="4">
        <v>0.45688048332999998</v>
      </c>
      <c r="MJ44" s="4">
        <v>0.67262965360000004</v>
      </c>
      <c r="MK44" s="4">
        <v>0.2431769224225</v>
      </c>
      <c r="ML44" s="4">
        <v>0.36129140679499999</v>
      </c>
      <c r="MM44" s="4">
        <v>0.213691427435</v>
      </c>
      <c r="MN44" s="4">
        <v>0.32475282396999999</v>
      </c>
      <c r="MO44" s="4">
        <v>-9.6384797775000003E-2</v>
      </c>
      <c r="MP44" s="4">
        <v>-5.8818234942499999E-2</v>
      </c>
      <c r="MQ44" s="4">
        <v>0.45688048332999998</v>
      </c>
      <c r="MR44" s="4">
        <v>0.67262965360000004</v>
      </c>
      <c r="MS44" s="4">
        <v>9.8833120007499997E-2</v>
      </c>
      <c r="MT44" s="4">
        <v>9.0511545609999994E-2</v>
      </c>
      <c r="MU44" s="4">
        <v>5.5774541607499999E-2</v>
      </c>
      <c r="MV44" s="4">
        <v>4.5943677172500003E-2</v>
      </c>
      <c r="MW44" s="4">
        <v>4.3301298024999997E-2</v>
      </c>
      <c r="MX44" s="4">
        <v>4.4754910612499997E-2</v>
      </c>
      <c r="MY44" s="4">
        <v>0.4372176988075</v>
      </c>
      <c r="MZ44" s="4">
        <v>0.4941937300825</v>
      </c>
      <c r="NA44" s="4">
        <v>0.46042199995499999</v>
      </c>
      <c r="NB44" s="4">
        <v>0.51540082127749998</v>
      </c>
      <c r="NC44" s="4">
        <v>-0.105586725475</v>
      </c>
      <c r="ND44" s="4">
        <v>-8.7816515100000006E-2</v>
      </c>
      <c r="NE44" s="4">
        <v>0.46042199995499999</v>
      </c>
      <c r="NF44" s="4">
        <v>0.51540082127749998</v>
      </c>
      <c r="NG44" s="4">
        <v>0.27584131875000001</v>
      </c>
      <c r="NH44" s="4">
        <v>0.441852232527778</v>
      </c>
      <c r="NI44" s="4">
        <v>0.254257741277778</v>
      </c>
      <c r="NJ44" s="4">
        <v>0.36478716100000003</v>
      </c>
      <c r="NK44" s="4">
        <v>0.52011793272222195</v>
      </c>
      <c r="NL44" s="4">
        <v>0.46558963127777803</v>
      </c>
      <c r="NM44" s="4">
        <v>0.36681405891666702</v>
      </c>
      <c r="NN44" s="4">
        <v>0.54041367686111097</v>
      </c>
      <c r="NO44" s="4">
        <v>0.49051172697222201</v>
      </c>
      <c r="NP44" s="4">
        <v>0.26868940158333299</v>
      </c>
      <c r="NQ44" s="4">
        <v>0.43470833333333297</v>
      </c>
      <c r="NR44" s="4">
        <v>0.26600804677777801</v>
      </c>
      <c r="NS44" s="4">
        <v>36</v>
      </c>
      <c r="NT44" s="4">
        <v>34.099722222222198</v>
      </c>
      <c r="NU44" s="4">
        <v>8.1397222222222201</v>
      </c>
      <c r="NV44" s="4">
        <v>55.171388888888899</v>
      </c>
      <c r="NW44" s="4">
        <v>54.0555555555556</v>
      </c>
      <c r="NX44" s="4">
        <v>38.729999999999997</v>
      </c>
      <c r="NY44" s="4">
        <v>38.729999999999997</v>
      </c>
      <c r="NZ44" s="4">
        <v>0.472727036111111</v>
      </c>
      <c r="OA44" s="4">
        <v>0.40054600277777802</v>
      </c>
      <c r="OB44" s="4">
        <v>53.7436111111111</v>
      </c>
      <c r="OC44" s="4">
        <v>49.4</v>
      </c>
      <c r="OD44" s="4">
        <v>54.5</v>
      </c>
      <c r="OE44" s="4">
        <f t="shared" si="70"/>
        <v>0.75638888888889966</v>
      </c>
      <c r="OF44" s="4">
        <f t="shared" si="71"/>
        <v>5.1000000000000014</v>
      </c>
      <c r="OG44" s="4">
        <v>1765.2848055555601</v>
      </c>
      <c r="OH44" s="4">
        <v>1666.66711111111</v>
      </c>
      <c r="OI44" s="4">
        <v>0.191280316558333</v>
      </c>
      <c r="OJ44" s="4">
        <v>0.17421136914166699</v>
      </c>
      <c r="OK44" s="4">
        <v>0.14428784493333299</v>
      </c>
      <c r="OL44" s="4">
        <v>0.12083872161666701</v>
      </c>
      <c r="OM44" s="4">
        <v>0.10840142497222199</v>
      </c>
      <c r="ON44" s="4">
        <v>8.0192916619444499E-2</v>
      </c>
      <c r="OO44" s="4">
        <v>6.03892035416667E-2</v>
      </c>
      <c r="OP44" s="4">
        <v>2.5695704055555501E-2</v>
      </c>
      <c r="OQ44" s="4">
        <v>4.8340656916666697E-2</v>
      </c>
      <c r="OR44" s="4">
        <v>5.4625393363888899E-2</v>
      </c>
      <c r="OS44" s="4">
        <v>0.34026027074444398</v>
      </c>
      <c r="OT44" s="4">
        <v>0.34202378394722199</v>
      </c>
      <c r="OU44" s="4">
        <v>0.33581606763055499</v>
      </c>
      <c r="OV44" s="4">
        <v>0.30551762807222199</v>
      </c>
      <c r="OW44" s="4">
        <v>0.15941628395833299</v>
      </c>
      <c r="OX44" s="4">
        <v>0.17863006205833301</v>
      </c>
      <c r="OY44" s="4">
        <v>0.47356500236111099</v>
      </c>
      <c r="OZ44" s="4">
        <v>0.426735495447222</v>
      </c>
      <c r="PA44" s="4">
        <v>0.441589344013889</v>
      </c>
      <c r="PB44" s="4">
        <v>0.68385455809999995</v>
      </c>
      <c r="PC44" s="4">
        <v>0.46647815797777797</v>
      </c>
      <c r="PD44" s="4">
        <v>0.69415079853888895</v>
      </c>
      <c r="PE44" s="4">
        <v>0.28394196038888903</v>
      </c>
      <c r="PF44" s="4">
        <v>0.30572135146111101</v>
      </c>
      <c r="PG44" s="4">
        <v>0.25008313837777801</v>
      </c>
      <c r="PH44" s="4">
        <v>0.27663829226111097</v>
      </c>
      <c r="PI44" s="4">
        <v>-0.113756993333333</v>
      </c>
      <c r="PJ44" s="4">
        <v>-4.9167429547222197E-2</v>
      </c>
      <c r="PK44" s="4">
        <v>0.46647815797777797</v>
      </c>
      <c r="PL44" s="4">
        <v>0.69415079853888895</v>
      </c>
      <c r="PM44" s="4">
        <v>0.270370370361111</v>
      </c>
      <c r="PN44" s="4">
        <v>0.42308850252777802</v>
      </c>
      <c r="PO44" s="4">
        <v>0.246030530027778</v>
      </c>
      <c r="PP44" s="4">
        <v>0.35218682200000001</v>
      </c>
      <c r="PQ44" s="4">
        <v>0.50995656147222201</v>
      </c>
      <c r="PR44" s="4">
        <v>0.46213915394444399</v>
      </c>
      <c r="PS44" s="4">
        <v>0.34121799266666702</v>
      </c>
      <c r="PT44" s="4">
        <v>0.50679012344444396</v>
      </c>
      <c r="PU44" s="4">
        <v>0.47718908999999998</v>
      </c>
      <c r="PV44" s="4">
        <v>0.25255210077777801</v>
      </c>
      <c r="PW44" s="4">
        <v>0.39697500000000002</v>
      </c>
      <c r="PX44" s="4">
        <v>0.24457473944444399</v>
      </c>
      <c r="PY44" s="4">
        <v>24.48</v>
      </c>
      <c r="PZ44" s="4">
        <v>22.700277777777799</v>
      </c>
      <c r="QA44" s="4">
        <v>28.106666666666701</v>
      </c>
      <c r="QB44" s="4">
        <v>42.863333333333301</v>
      </c>
      <c r="QC44" s="4">
        <v>42.85</v>
      </c>
      <c r="QD44" s="4">
        <v>26.212499999999999</v>
      </c>
      <c r="QE44" s="4">
        <v>26.110555555555599</v>
      </c>
      <c r="QF44" s="4">
        <v>0.47001458333333301</v>
      </c>
      <c r="QG44" s="4">
        <v>0.43101606944444498</v>
      </c>
      <c r="QH44" s="4">
        <v>51.4722222222222</v>
      </c>
      <c r="QI44" s="4">
        <v>52.944722222222197</v>
      </c>
      <c r="QJ44" s="4">
        <v>58</v>
      </c>
      <c r="QK44" s="4">
        <f t="shared" si="72"/>
        <v>6.5277777777777999</v>
      </c>
      <c r="QL44" s="4">
        <f t="shared" si="73"/>
        <v>5.0552777777778033</v>
      </c>
      <c r="QM44" s="4">
        <v>1713.87883333333</v>
      </c>
      <c r="QN44" s="4">
        <v>1747.14002777778</v>
      </c>
      <c r="QO44" s="4">
        <v>0.19504016463055601</v>
      </c>
      <c r="QP44" s="4">
        <v>0.182325930680555</v>
      </c>
      <c r="QQ44" s="4">
        <v>0.16614198865555599</v>
      </c>
      <c r="QR44" s="4">
        <v>0.13486314973055599</v>
      </c>
      <c r="QS44" s="4">
        <v>0.121369164686111</v>
      </c>
      <c r="QT44" s="4">
        <v>9.2530565263888906E-2</v>
      </c>
      <c r="QU44" s="4">
        <v>9.18195155888889E-2</v>
      </c>
      <c r="QV44" s="4">
        <v>4.4018583022222203E-2</v>
      </c>
      <c r="QW44" s="4">
        <v>2.9887436055555602E-2</v>
      </c>
      <c r="QX44" s="4">
        <v>4.8730723166666698E-2</v>
      </c>
      <c r="QY44" s="4">
        <v>0.34887383350000001</v>
      </c>
      <c r="QZ44" s="4">
        <v>0.34847180078888901</v>
      </c>
      <c r="RA44" s="4">
        <v>0.33464554954444398</v>
      </c>
      <c r="RB44" s="4">
        <v>0.30634455954722201</v>
      </c>
      <c r="RC44" s="4">
        <v>0.16507763612500001</v>
      </c>
      <c r="RD44" s="4">
        <v>0.177578104475</v>
      </c>
      <c r="RE44" s="4">
        <v>0.48526420146388899</v>
      </c>
      <c r="RF44" s="4">
        <v>0.44920015434166699</v>
      </c>
      <c r="RG44" s="4">
        <v>0.240085137666667</v>
      </c>
      <c r="RH44" s="4">
        <v>0.47792602041111099</v>
      </c>
      <c r="RI44" s="4">
        <v>0.26058882354444401</v>
      </c>
      <c r="RJ44" s="4">
        <v>0.49318343477222198</v>
      </c>
      <c r="RK44" s="4">
        <v>0.173219972033333</v>
      </c>
      <c r="RL44" s="4">
        <v>0.27436895245277798</v>
      </c>
      <c r="RM44" s="4">
        <v>0.149590508886111</v>
      </c>
      <c r="RN44" s="4">
        <v>0.24534948514444399</v>
      </c>
      <c r="RO44" s="4">
        <v>-0.167988400222222</v>
      </c>
      <c r="RP44" s="4">
        <v>-8.3601463444444496E-2</v>
      </c>
      <c r="RQ44" s="4">
        <v>0.26058882354444401</v>
      </c>
      <c r="RR44" s="4">
        <v>0.49318343477222198</v>
      </c>
      <c r="RS44" s="4">
        <v>0.11738254570555599</v>
      </c>
      <c r="RT44" s="4">
        <v>0.11390283028888901</v>
      </c>
      <c r="RU44" s="4">
        <v>7.2532006413888905E-2</v>
      </c>
      <c r="RV44" s="4">
        <v>6.4152690719444405E-2</v>
      </c>
      <c r="RW44" s="4">
        <v>4.5251693919444502E-2</v>
      </c>
      <c r="RX44" s="4">
        <v>5.0131358350000002E-2</v>
      </c>
      <c r="RY44" s="4">
        <v>0.384409474941667</v>
      </c>
      <c r="RZ44" s="4">
        <v>0.440751101875</v>
      </c>
      <c r="SA44" s="4">
        <v>0.40969359935277799</v>
      </c>
      <c r="SB44" s="4">
        <v>0.46708210618333301</v>
      </c>
      <c r="SC44" s="4">
        <v>-0.13512809538888901</v>
      </c>
      <c r="SD44" s="4">
        <v>-0.12036576758333301</v>
      </c>
      <c r="SE44" s="4">
        <v>0.40969359935277799</v>
      </c>
      <c r="SF44" s="4">
        <v>0.46708210618333301</v>
      </c>
      <c r="SG44" s="4">
        <v>0.24405549906249999</v>
      </c>
      <c r="SH44" s="4">
        <v>0.35839504603125</v>
      </c>
      <c r="SI44" s="4">
        <v>0.21211975975</v>
      </c>
      <c r="SJ44" s="4">
        <v>0.30618069556249999</v>
      </c>
      <c r="SK44" s="4">
        <v>0.45530389903125001</v>
      </c>
      <c r="SL44" s="4">
        <v>0.36507247090625</v>
      </c>
      <c r="SM44" s="4">
        <v>0.31134918618750002</v>
      </c>
      <c r="SN44" s="4">
        <v>0.47117226368749998</v>
      </c>
      <c r="SO44" s="4">
        <v>0.41823834196874998</v>
      </c>
      <c r="SP44" s="4">
        <v>0.24186230971875</v>
      </c>
      <c r="SQ44" s="4">
        <v>0.36677380340624999</v>
      </c>
      <c r="SR44" s="4">
        <v>0.23635469549999999</v>
      </c>
      <c r="SS44" s="4">
        <v>22.56</v>
      </c>
      <c r="ST44" s="4">
        <v>20.440000000000001</v>
      </c>
      <c r="SU44" s="4">
        <v>25.433125</v>
      </c>
      <c r="SV44" s="4">
        <v>34.983125000000001</v>
      </c>
      <c r="SW44" s="4">
        <v>35.417187499999997</v>
      </c>
      <c r="SX44" s="4">
        <v>23.7340625</v>
      </c>
      <c r="SY44" s="4">
        <v>23.756250000000001</v>
      </c>
      <c r="SZ44" s="4">
        <v>0.30872968125</v>
      </c>
      <c r="TA44" s="4">
        <v>0.29221667499999998</v>
      </c>
      <c r="TB44" s="4">
        <v>62.003749999999997</v>
      </c>
      <c r="TC44" s="4">
        <v>54.388750000000002</v>
      </c>
      <c r="TD44" s="4">
        <v>62</v>
      </c>
      <c r="TE44" s="4">
        <f t="shared" si="74"/>
        <v>-3.7499999999965894E-3</v>
      </c>
      <c r="TF44" s="4">
        <f t="shared" si="75"/>
        <v>7.6112499999999983</v>
      </c>
      <c r="TG44" s="4">
        <v>1952.77184375</v>
      </c>
      <c r="TH44" s="4">
        <v>1779.9021250000001</v>
      </c>
      <c r="TI44" s="4">
        <v>0.20416916499062501</v>
      </c>
      <c r="TJ44" s="4">
        <v>0.19459635954062501</v>
      </c>
      <c r="TK44" s="4">
        <v>0.14662051707812501</v>
      </c>
      <c r="TL44" s="4">
        <v>8.690412149375E-2</v>
      </c>
      <c r="TM44" s="4">
        <v>0.1247210380875</v>
      </c>
      <c r="TN44" s="4">
        <v>0.1181892238875</v>
      </c>
      <c r="TO44" s="4">
        <v>6.5874603053124994E-2</v>
      </c>
      <c r="TP44" s="4">
        <v>8.7669036468749992E-3</v>
      </c>
      <c r="TQ44" s="4">
        <v>5.9369527537500001E-2</v>
      </c>
      <c r="TR44" s="4">
        <v>0.109576901753125</v>
      </c>
      <c r="TS44" s="4">
        <v>0.33192003074062498</v>
      </c>
      <c r="TT44" s="4">
        <v>0.36315235629687498</v>
      </c>
      <c r="TU44" s="4">
        <v>0.321584375878125</v>
      </c>
      <c r="TV44" s="4">
        <v>0.3008056589375</v>
      </c>
      <c r="TW44" s="4">
        <v>0.13707874069375001</v>
      </c>
      <c r="TX44" s="4">
        <v>0.18159919800937499</v>
      </c>
      <c r="TY44" s="4">
        <v>0.51442839578749999</v>
      </c>
      <c r="TZ44" s="4">
        <v>0.488004887746875</v>
      </c>
      <c r="UA44" s="4">
        <v>0.47937134913437501</v>
      </c>
      <c r="UB44" s="4">
        <v>0.940521304684375</v>
      </c>
      <c r="UC44" s="4">
        <v>0.50772560388124999</v>
      </c>
      <c r="UD44" s="4">
        <v>0.94020744785312504</v>
      </c>
      <c r="UE44" s="4">
        <v>0.32732059012499998</v>
      </c>
      <c r="UF44" s="4">
        <v>0.588799164871875</v>
      </c>
      <c r="UG44" s="4">
        <v>0.28813628458750001</v>
      </c>
      <c r="UH44" s="4">
        <v>0.54977753501562499</v>
      </c>
      <c r="UI44" s="4">
        <v>-0.1230645371875</v>
      </c>
      <c r="UJ44" s="4">
        <v>-1.5318496934375E-2</v>
      </c>
      <c r="UK44" s="4">
        <v>0.50772560388124999</v>
      </c>
      <c r="UL44" s="4">
        <v>0.94020744785312504</v>
      </c>
      <c r="UM44" s="4">
        <v>0.125687490221875</v>
      </c>
      <c r="UN44" s="4">
        <v>0.116934675978125</v>
      </c>
      <c r="UO44" s="4">
        <v>7.8409026621875003E-2</v>
      </c>
      <c r="UP44" s="4">
        <v>6.5021764374999999E-2</v>
      </c>
      <c r="UQ44" s="4">
        <v>4.7786393934374997E-2</v>
      </c>
      <c r="UR44" s="4">
        <v>5.2344785562500003E-2</v>
      </c>
      <c r="US44" s="4">
        <v>0.38100884074687502</v>
      </c>
      <c r="UT44" s="4">
        <v>0.44930744827187502</v>
      </c>
      <c r="UU44" s="4">
        <v>0.40966276082500003</v>
      </c>
      <c r="UV44" s="4">
        <v>0.47692360146250001</v>
      </c>
      <c r="UW44" s="4">
        <v>-0.14500259337499999</v>
      </c>
      <c r="UX44" s="4">
        <v>-0.1217820901875</v>
      </c>
      <c r="UY44" s="4">
        <v>0.40966276082500003</v>
      </c>
      <c r="UZ44" s="4">
        <v>0.47692360146250001</v>
      </c>
      <c r="VA44" s="4">
        <v>0.22494545820512801</v>
      </c>
      <c r="VB44" s="4">
        <v>0.339233470897436</v>
      </c>
      <c r="VC44" s="4">
        <v>0.202602874307692</v>
      </c>
      <c r="VD44" s="4">
        <v>0.28158693712820498</v>
      </c>
      <c r="VE44" s="4">
        <v>0.43805273915384602</v>
      </c>
      <c r="VF44" s="4">
        <v>0.39040111964102597</v>
      </c>
      <c r="VG44" s="4">
        <v>0.28248162094871798</v>
      </c>
      <c r="VH44" s="4">
        <v>0.47248895212820502</v>
      </c>
      <c r="VI44" s="4">
        <v>0.40311560679487202</v>
      </c>
      <c r="VJ44" s="4">
        <v>0.214943507205128</v>
      </c>
      <c r="VK44" s="4">
        <v>0.32498652500000003</v>
      </c>
      <c r="VL44" s="4">
        <v>0.21512359897435901</v>
      </c>
      <c r="VM44" s="4">
        <v>32.99</v>
      </c>
      <c r="VN44" s="4">
        <v>31.73</v>
      </c>
      <c r="VO44" s="4">
        <v>13.937435897435901</v>
      </c>
      <c r="VP44" s="4">
        <v>42.364615384615398</v>
      </c>
      <c r="VQ44" s="4">
        <v>42.678461538461498</v>
      </c>
      <c r="VR44" s="4">
        <v>34.658974358974397</v>
      </c>
      <c r="VS44" s="4">
        <v>34.694615384615403</v>
      </c>
      <c r="VT44" s="4">
        <v>0.213256891538462</v>
      </c>
      <c r="VU44" s="4">
        <v>0.20169964871794899</v>
      </c>
      <c r="VV44" s="4">
        <v>61.38</v>
      </c>
      <c r="VW44" s="4">
        <v>56.550256410256402</v>
      </c>
      <c r="VX44" s="4">
        <v>68.099999999999994</v>
      </c>
      <c r="VY44" s="4">
        <f t="shared" si="76"/>
        <v>6.7199999999999918</v>
      </c>
      <c r="VZ44" s="4">
        <f t="shared" si="77"/>
        <v>11.549743589743592</v>
      </c>
      <c r="WA44" s="4">
        <f t="shared" si="78"/>
        <v>9.1348717948717919</v>
      </c>
      <c r="WB44" s="4">
        <v>1938.61979487179</v>
      </c>
      <c r="WC44" s="4">
        <v>1829.0076923076899</v>
      </c>
      <c r="WD44" s="4">
        <v>0.25122344866923102</v>
      </c>
      <c r="WE44" s="4">
        <v>0.21581311897435901</v>
      </c>
      <c r="WF44" s="4">
        <v>0.176087094410256</v>
      </c>
      <c r="WG44" s="4">
        <v>0.16151187627948699</v>
      </c>
      <c r="WH44" s="4">
        <v>0.18481426827435901</v>
      </c>
      <c r="WI44" s="4">
        <v>0.12602438088717999</v>
      </c>
      <c r="WJ44" s="4">
        <f t="shared" si="79"/>
        <v>0.15541932458076951</v>
      </c>
      <c r="WK44" s="4">
        <v>0.10769045935128201</v>
      </c>
      <c r="WL44" s="4">
        <v>7.0096987099999994E-2</v>
      </c>
      <c r="WM44" s="4">
        <v>7.8826157487179499E-2</v>
      </c>
      <c r="WN44" s="4">
        <v>5.6513702079487201E-2</v>
      </c>
      <c r="WO44" s="4">
        <v>0.37382342167948701</v>
      </c>
      <c r="WP44" s="4">
        <v>0.36580654326923101</v>
      </c>
      <c r="WQ44" s="4">
        <v>0.37421484699487201</v>
      </c>
      <c r="WR44" s="4">
        <v>0.31985901532820499</v>
      </c>
      <c r="WS44" s="4">
        <v>0.13520665458974401</v>
      </c>
      <c r="WT44" s="4">
        <v>0.16305205151538499</v>
      </c>
      <c r="WU44" s="4">
        <v>0.67637756750256395</v>
      </c>
      <c r="WV44" s="4">
        <v>0.56102677560000003</v>
      </c>
      <c r="WW44" s="4">
        <v>0.42691013153333301</v>
      </c>
      <c r="WX44" s="4">
        <v>0.428878199405128</v>
      </c>
      <c r="WY44" s="4">
        <v>0.467608587274359</v>
      </c>
      <c r="WZ44" s="4">
        <v>0.442973596015384</v>
      </c>
      <c r="XA44" s="4">
        <v>0.35907930008974398</v>
      </c>
      <c r="XB44" s="4">
        <v>0.26118764188717902</v>
      </c>
      <c r="XC44" s="4">
        <v>0.30966933975128202</v>
      </c>
      <c r="XD44" s="4">
        <v>0.231113302035897</v>
      </c>
      <c r="XE44" s="4">
        <v>-0.19343870592307699</v>
      </c>
      <c r="XF44" s="4">
        <v>-0.128499957717949</v>
      </c>
      <c r="XG44" s="4">
        <v>0.467608587274359</v>
      </c>
      <c r="XH44" s="4">
        <v>0.442973596015384</v>
      </c>
      <c r="XI44" s="4">
        <v>0.19626285966923099</v>
      </c>
      <c r="XJ44" s="4">
        <v>0.16735823575897399</v>
      </c>
      <c r="XK44" s="4">
        <v>0.12400864694102599</v>
      </c>
      <c r="XL44" s="4">
        <v>9.5409415999999997E-2</v>
      </c>
      <c r="XM44" s="4">
        <v>7.4356672407692295E-2</v>
      </c>
      <c r="XN44" s="4">
        <v>7.3278946415384599E-2</v>
      </c>
      <c r="XO44" s="4">
        <v>0.38200658625640999</v>
      </c>
      <c r="XP44" s="4">
        <v>0.44037892103076898</v>
      </c>
      <c r="XQ44" s="4">
        <v>0.42601253758718</v>
      </c>
      <c r="XR44" s="4">
        <v>0.48018497170256402</v>
      </c>
      <c r="XS44" s="4">
        <v>-0.21895167707692301</v>
      </c>
      <c r="XT44" s="4">
        <v>-0.173183686871795</v>
      </c>
      <c r="XU44" s="4">
        <v>0.42601253758718</v>
      </c>
      <c r="XV44" s="4">
        <v>0.48018497170256402</v>
      </c>
      <c r="XW44" s="4">
        <v>0.181133725333333</v>
      </c>
      <c r="XX44" s="4">
        <v>0.25147591454545498</v>
      </c>
      <c r="XY44" s="4">
        <v>0.163048304818182</v>
      </c>
      <c r="XZ44" s="4">
        <v>0.20974888336363601</v>
      </c>
      <c r="YA44" s="4">
        <v>0.41577057890909103</v>
      </c>
      <c r="YB44" s="4">
        <v>0.33592419660606099</v>
      </c>
      <c r="YC44" s="4">
        <v>0.212917231969697</v>
      </c>
      <c r="YD44" s="4">
        <v>0.42540234881818201</v>
      </c>
      <c r="YE44" s="4">
        <v>0.33922317442424199</v>
      </c>
      <c r="YF44" s="4">
        <v>0.16885488348484901</v>
      </c>
      <c r="YG44" s="4">
        <v>0.23072048536363601</v>
      </c>
      <c r="YH44" s="4">
        <v>0.16710041593939401</v>
      </c>
      <c r="YI44" s="4">
        <v>0.119575757575758</v>
      </c>
      <c r="YJ44" s="4">
        <v>0.15054545454545501</v>
      </c>
      <c r="YK44" s="4">
        <v>8.4333333333333302E-2</v>
      </c>
      <c r="YL44" s="4">
        <v>0.130727272727273</v>
      </c>
      <c r="YM44" s="4">
        <v>0.162424242424242</v>
      </c>
      <c r="YN44" s="4">
        <v>8.7999999999999995E-2</v>
      </c>
      <c r="YO44" s="4">
        <v>0.121333333333333</v>
      </c>
      <c r="YP44" s="4">
        <v>0.14972727272727299</v>
      </c>
      <c r="YQ44" s="4">
        <v>8.7575757575757598E-2</v>
      </c>
      <c r="YR44" s="4">
        <v>0.13187878787878801</v>
      </c>
      <c r="YS44" s="4">
        <v>0.16400000000000001</v>
      </c>
      <c r="YT44" s="4">
        <v>8.5515151515151502E-2</v>
      </c>
      <c r="YU44" s="4">
        <v>32.899393939393903</v>
      </c>
      <c r="YV44" s="4">
        <v>32.002121212121203</v>
      </c>
      <c r="YW44" s="4">
        <v>14.237878787878801</v>
      </c>
      <c r="YX44" s="4">
        <v>40.579696969696997</v>
      </c>
      <c r="YY44" s="4">
        <v>42.256060606060601</v>
      </c>
      <c r="YZ44" s="4">
        <v>34.299393939393902</v>
      </c>
      <c r="ZA44" s="4">
        <v>34.320606060606103</v>
      </c>
      <c r="ZB44" s="4">
        <v>0.17323210272727299</v>
      </c>
      <c r="ZC44" s="4">
        <v>0.20016656363636401</v>
      </c>
      <c r="ZD44" s="4">
        <v>66.070606060606096</v>
      </c>
      <c r="ZE44" s="4">
        <v>60.129090909090898</v>
      </c>
      <c r="ZF44" s="4">
        <v>80.900000000000006</v>
      </c>
      <c r="ZG44" s="4">
        <f t="shared" si="80"/>
        <v>14.82939393939391</v>
      </c>
      <c r="ZH44" s="4">
        <f t="shared" si="81"/>
        <v>20.770909090909107</v>
      </c>
      <c r="ZI44" s="4">
        <v>2045.10806060606</v>
      </c>
      <c r="ZJ44" s="4">
        <v>1910.2206969696999</v>
      </c>
      <c r="ZK44" s="4">
        <v>0.33174338553939398</v>
      </c>
      <c r="ZL44" s="4">
        <v>0.32597156800303001</v>
      </c>
      <c r="ZM44" s="4">
        <v>0.2289806925</v>
      </c>
      <c r="ZN44" s="4">
        <v>0.230916858736364</v>
      </c>
      <c r="ZO44" s="4">
        <v>0.296657170069697</v>
      </c>
      <c r="ZP44" s="4">
        <v>0.24370652180303001</v>
      </c>
      <c r="ZQ44" s="4">
        <v>0.19149842594545499</v>
      </c>
      <c r="ZR44" s="4">
        <v>0.144175421527273</v>
      </c>
      <c r="ZS44" s="4">
        <v>0.11186058549090901</v>
      </c>
      <c r="ZT44" s="4">
        <v>0.1035657238</v>
      </c>
      <c r="ZU44" s="4">
        <v>0.43503645656363599</v>
      </c>
      <c r="ZV44" s="4">
        <v>0.43319134649090901</v>
      </c>
      <c r="ZW44" s="4">
        <v>0.43070087793030298</v>
      </c>
      <c r="ZX44" s="4">
        <v>0.38953256199697001</v>
      </c>
      <c r="ZY44" s="4">
        <v>0.120200274869697</v>
      </c>
      <c r="ZZ44" s="4">
        <v>0.12503442681515201</v>
      </c>
      <c r="AAA44" s="4">
        <v>1.00970022688182</v>
      </c>
      <c r="AAB44" s="4">
        <v>0.99159644676363601</v>
      </c>
      <c r="AAC44" s="4">
        <v>0.37948363563030302</v>
      </c>
      <c r="AAD44" s="4">
        <v>0.41586599783030298</v>
      </c>
      <c r="AAE44" s="4">
        <v>0.44053583967575799</v>
      </c>
      <c r="AAF44" s="4">
        <v>0.46171698521515198</v>
      </c>
      <c r="AAG44" s="4">
        <v>0.40086057990302998</v>
      </c>
      <c r="AAH44" s="4">
        <v>0.36133883584242399</v>
      </c>
      <c r="AAI44" s="4">
        <v>0.33488232818181801</v>
      </c>
      <c r="AAJ44" s="4">
        <v>0.30355864607878802</v>
      </c>
      <c r="AAK44" s="4">
        <v>-0.31933258087878802</v>
      </c>
      <c r="AAL44" s="4">
        <v>-0.248411722151515</v>
      </c>
      <c r="AAM44" s="4">
        <v>0.82420725594545496</v>
      </c>
      <c r="AAN44" s="4">
        <v>1.14742767530909</v>
      </c>
      <c r="AAO44" s="4">
        <v>0.30421208603939398</v>
      </c>
      <c r="AAP44" s="4">
        <v>0.27164949745454497</v>
      </c>
      <c r="AAQ44" s="4">
        <v>0.205878735484849</v>
      </c>
      <c r="AAR44" s="4">
        <v>0.169037104581818</v>
      </c>
      <c r="AAS44" s="4">
        <v>0.10675868514848499</v>
      </c>
      <c r="AAT44" s="4">
        <v>0.108680679281818</v>
      </c>
      <c r="AAU44" s="4">
        <v>0.355190715215151</v>
      </c>
      <c r="AAV44" s="4">
        <v>0.40306097433636401</v>
      </c>
      <c r="AAW44" s="4">
        <v>0.41956851592121203</v>
      </c>
      <c r="AAX44" s="4">
        <v>0.46285224912727302</v>
      </c>
      <c r="AAY44" s="4">
        <v>-0.33575910336363601</v>
      </c>
      <c r="AAZ44" s="4">
        <v>-0.28569166248484801</v>
      </c>
      <c r="ABA44" s="4">
        <v>0.72881491673030296</v>
      </c>
      <c r="ABB44" s="4">
        <v>0.86863369968181803</v>
      </c>
      <c r="ABC44" s="4">
        <v>0.14840430381818201</v>
      </c>
      <c r="ABD44" s="4">
        <v>0.180003665727273</v>
      </c>
      <c r="ABE44" s="4">
        <v>0.122763764045455</v>
      </c>
      <c r="ABF44" s="4">
        <v>0.17230698340909101</v>
      </c>
      <c r="ABG44" s="4">
        <v>0.39737407861363599</v>
      </c>
      <c r="ABH44" s="4">
        <v>0.29645508870454501</v>
      </c>
      <c r="ABI44" s="4">
        <v>0.16079090909090901</v>
      </c>
      <c r="ABJ44" s="4">
        <v>0.41036589695454601</v>
      </c>
      <c r="ABK44" s="4">
        <v>0.29562394127272701</v>
      </c>
      <c r="ABL44" s="4">
        <v>0.13142867568181801</v>
      </c>
      <c r="ABM44" s="4">
        <v>0.155744506340909</v>
      </c>
      <c r="ABN44" s="4">
        <v>0.13276892427272699</v>
      </c>
      <c r="ABO44" s="4">
        <v>0.10075000000000001</v>
      </c>
      <c r="ABP44" s="4">
        <v>0.13634090909090901</v>
      </c>
      <c r="ABQ44" s="4">
        <v>5.6931818181818201E-2</v>
      </c>
      <c r="ABR44" s="4">
        <v>0.11125</v>
      </c>
      <c r="ABS44" s="4">
        <v>0.15165909090909099</v>
      </c>
      <c r="ABT44" s="4">
        <v>5.4295454545454598E-2</v>
      </c>
      <c r="ABU44" s="4">
        <v>0.10174999999999999</v>
      </c>
      <c r="ABV44" s="4">
        <v>0.13815909090909101</v>
      </c>
      <c r="ABW44" s="4">
        <v>5.7272727272727302E-2</v>
      </c>
      <c r="ABX44" s="4">
        <v>0.113045454545455</v>
      </c>
      <c r="ABY44" s="4">
        <v>0.15422727272727299</v>
      </c>
      <c r="ABZ44" s="4">
        <v>5.27954545454545E-2</v>
      </c>
      <c r="ACA44" s="4" t="s">
        <v>655</v>
      </c>
      <c r="ACB44" s="4" t="s">
        <v>655</v>
      </c>
      <c r="ACC44" s="4" t="s">
        <v>655</v>
      </c>
      <c r="ACD44" s="4" t="s">
        <v>655</v>
      </c>
      <c r="ACE44" s="4" t="s">
        <v>655</v>
      </c>
      <c r="ACF44" s="4" t="s">
        <v>655</v>
      </c>
      <c r="ACG44" s="4" t="s">
        <v>655</v>
      </c>
      <c r="ACH44" s="4" t="s">
        <v>655</v>
      </c>
      <c r="ACI44" s="4" t="s">
        <v>655</v>
      </c>
      <c r="ACJ44" s="4" t="s">
        <v>655</v>
      </c>
      <c r="ACK44" s="4" t="s">
        <v>655</v>
      </c>
      <c r="ACL44" s="4" t="s">
        <v>655</v>
      </c>
      <c r="ACM44" s="4" t="s">
        <v>655</v>
      </c>
      <c r="ACN44" s="4" t="s">
        <v>655</v>
      </c>
      <c r="ACO44" s="22">
        <v>-9999</v>
      </c>
      <c r="ACP44" s="4" t="s">
        <v>655</v>
      </c>
      <c r="ACQ44" s="4" t="s">
        <v>655</v>
      </c>
      <c r="ACR44" s="4">
        <v>0.434803297168182</v>
      </c>
      <c r="ACS44" s="4">
        <v>0.39110808825909099</v>
      </c>
      <c r="ACT44" s="4">
        <v>0.29508011326363598</v>
      </c>
      <c r="ACU44" s="4">
        <v>0.264807068265909</v>
      </c>
      <c r="ACV44" s="4">
        <v>0.449092860859091</v>
      </c>
      <c r="ACW44" s="4">
        <v>0.37351688538636402</v>
      </c>
      <c r="ACX44" s="4">
        <v>0.31130120103181802</v>
      </c>
      <c r="ACY44" s="4">
        <v>0.24576280759772701</v>
      </c>
      <c r="ACZ44" s="4">
        <v>0.161340191729545</v>
      </c>
      <c r="ADA44" s="4">
        <v>0.14201642071363599</v>
      </c>
      <c r="ADB44" s="4">
        <v>0.50946834609318203</v>
      </c>
      <c r="ADC44" s="4">
        <v>0.52418793409999997</v>
      </c>
      <c r="ADD44" s="4">
        <v>0.51306938960681803</v>
      </c>
      <c r="ADE44" s="4">
        <v>0.45217429603863601</v>
      </c>
      <c r="ADF44" s="4">
        <v>9.5033489088636403E-2</v>
      </c>
      <c r="ADG44" s="4">
        <v>0.16733790678636401</v>
      </c>
      <c r="ADH44" s="4">
        <v>1.56869843129318</v>
      </c>
      <c r="ADI44" s="4">
        <v>1.32307923034318</v>
      </c>
      <c r="ADJ44" s="4">
        <v>0.36071685818409099</v>
      </c>
      <c r="ADK44" s="4">
        <v>0.368824634331818</v>
      </c>
      <c r="ADL44" s="4">
        <v>0.44873044541136398</v>
      </c>
      <c r="ADM44" s="4">
        <v>0.43989040495909099</v>
      </c>
      <c r="ADN44" s="4">
        <v>0.45754475162045399</v>
      </c>
      <c r="ADO44" s="4">
        <v>0.42411120533409102</v>
      </c>
      <c r="ADP44" s="4">
        <v>0.37082518552954502</v>
      </c>
      <c r="ADQ44" s="4">
        <v>0.350860772165909</v>
      </c>
      <c r="ADR44" s="4">
        <v>-0.47219021356818203</v>
      </c>
      <c r="ADS44" s="4">
        <v>-0.39196870620454499</v>
      </c>
      <c r="ADT44" s="4">
        <v>0.82773415399772698</v>
      </c>
      <c r="ADU44" s="4">
        <v>0.90907016281136299</v>
      </c>
      <c r="ADV44" s="4">
        <v>0.47571489605681799</v>
      </c>
      <c r="ADW44" s="4">
        <v>0.41044937187500002</v>
      </c>
      <c r="ADX44" s="4">
        <v>0.35386607477499998</v>
      </c>
      <c r="ADY44" s="4">
        <v>0.27999229442727303</v>
      </c>
      <c r="ADZ44" s="4">
        <v>0.15103952390227299</v>
      </c>
      <c r="AEA44" s="4">
        <v>0.14959810806590901</v>
      </c>
      <c r="AEB44" s="4">
        <v>0.31962087379999998</v>
      </c>
      <c r="AEC44" s="4">
        <v>0.36682980588181802</v>
      </c>
      <c r="AED44" s="4">
        <v>0.40914463541136398</v>
      </c>
      <c r="AEE44" s="4">
        <v>0.44994711592727299</v>
      </c>
      <c r="AEF44" s="4">
        <v>-0.51532031568181802</v>
      </c>
      <c r="AEG44" s="4">
        <v>-0.43287187675</v>
      </c>
      <c r="AEH44" s="4">
        <v>0.69518316390000001</v>
      </c>
      <c r="AEI44" s="4">
        <v>0.82202385650909104</v>
      </c>
      <c r="AEJ44" s="4">
        <v>0.13826048762500001</v>
      </c>
      <c r="AEK44" s="4">
        <v>0.16277460122500001</v>
      </c>
      <c r="AEL44" s="4">
        <v>0.11308788357500001</v>
      </c>
      <c r="AEM44" s="4">
        <v>0.153831168175</v>
      </c>
      <c r="AEN44" s="4">
        <v>0.37857527075000003</v>
      </c>
      <c r="AEO44" s="4">
        <v>0.25972688724999998</v>
      </c>
      <c r="AEP44" s="4">
        <v>0.14916258567499999</v>
      </c>
      <c r="AEQ44" s="4">
        <v>0.38270275327499997</v>
      </c>
      <c r="AER44" s="4">
        <v>0.27627708215000002</v>
      </c>
      <c r="AES44" s="4">
        <v>0.1236068496</v>
      </c>
      <c r="AET44" s="4">
        <v>0.1412556831</v>
      </c>
      <c r="AEU44" s="4">
        <v>0.12260061580000001</v>
      </c>
      <c r="AEV44" s="4">
        <v>9.7275E-2</v>
      </c>
      <c r="AEW44" s="4">
        <v>0.13635</v>
      </c>
      <c r="AEX44" s="4">
        <v>5.0724999999999999E-2</v>
      </c>
      <c r="AEY44" s="4">
        <v>0.10755000000000001</v>
      </c>
      <c r="AEZ44" s="4">
        <v>0.149225</v>
      </c>
      <c r="AFA44" s="4">
        <v>5.0325000000000002E-2</v>
      </c>
      <c r="AFB44" s="4">
        <v>9.7250000000000003E-2</v>
      </c>
      <c r="AFC44" s="4">
        <v>0.13472500000000001</v>
      </c>
      <c r="AFD44" s="4">
        <v>5.185E-2</v>
      </c>
      <c r="AFE44" s="4">
        <v>0.10875</v>
      </c>
      <c r="AFF44" s="4">
        <v>0.14952499999999999</v>
      </c>
      <c r="AFG44" s="4">
        <v>4.8625000000000002E-2</v>
      </c>
      <c r="AFH44" s="4">
        <v>32.700000000000003</v>
      </c>
      <c r="AFI44" s="4">
        <v>34.33</v>
      </c>
      <c r="AFJ44" s="4">
        <v>17.065999999999999</v>
      </c>
      <c r="AFK44" s="4">
        <v>38.886249999999997</v>
      </c>
      <c r="AFL44" s="4">
        <v>40.796500000000002</v>
      </c>
      <c r="AFM44" s="4">
        <v>37.103499999999997</v>
      </c>
      <c r="AFN44" s="4">
        <v>37.1905</v>
      </c>
      <c r="AFO44" s="4">
        <v>5.0544449499999998E-2</v>
      </c>
      <c r="AFP44" s="4">
        <v>9.0842827675000001E-2</v>
      </c>
      <c r="AFQ44" s="4">
        <v>74.411000000000001</v>
      </c>
      <c r="AFR44" s="4">
        <v>68.153499999999994</v>
      </c>
      <c r="AFS44" s="4">
        <v>101.2</v>
      </c>
      <c r="AFT44" s="4">
        <f t="shared" si="85"/>
        <v>26.789000000000001</v>
      </c>
      <c r="AFU44" s="4">
        <f t="shared" si="86"/>
        <v>33.046500000000009</v>
      </c>
      <c r="AFV44" s="4">
        <f t="shared" si="87"/>
        <v>29.917750000000005</v>
      </c>
      <c r="AFW44" s="4">
        <v>2234.4690500000002</v>
      </c>
      <c r="AFX44" s="4">
        <v>2092.4107749999998</v>
      </c>
      <c r="AFY44" s="4">
        <v>0.43715109603750002</v>
      </c>
      <c r="AFZ44" s="4">
        <v>0.41925147662000001</v>
      </c>
      <c r="AGA44" s="4">
        <v>0.29789441391499999</v>
      </c>
      <c r="AGB44" s="4">
        <v>0.25521643946</v>
      </c>
      <c r="AGC44" s="4">
        <v>0.46010867625000001</v>
      </c>
      <c r="AGD44" s="4">
        <v>0.39644334378750001</v>
      </c>
      <c r="AGE44" s="4">
        <f t="shared" si="88"/>
        <v>0.42827601001875004</v>
      </c>
      <c r="AGF44" s="4">
        <v>0.32397190136499998</v>
      </c>
      <c r="AGG44" s="4">
        <v>0.22986385926</v>
      </c>
      <c r="AGH44" s="4">
        <v>0.16083535706749999</v>
      </c>
      <c r="AGI44" s="4">
        <v>0.18412691722749999</v>
      </c>
      <c r="AGJ44" s="4">
        <v>0.51331603598499997</v>
      </c>
      <c r="AGK44" s="4">
        <v>0.53740410369750002</v>
      </c>
      <c r="AGL44" s="4">
        <v>0.51026404061999997</v>
      </c>
      <c r="AGM44" s="4">
        <v>0.46203370379249997</v>
      </c>
      <c r="AGN44" s="4">
        <v>9.7484053562500006E-2</v>
      </c>
      <c r="AGO44" s="4">
        <v>0.15233639496000001</v>
      </c>
      <c r="AGP44" s="4">
        <v>1.5795586124525001</v>
      </c>
      <c r="AGQ44" s="4">
        <v>1.472314441755</v>
      </c>
      <c r="AGR44" s="4">
        <v>0.35263133586500001</v>
      </c>
      <c r="AGS44" s="4">
        <v>0.46240894970750002</v>
      </c>
      <c r="AGT44" s="4">
        <v>0.4418812606925</v>
      </c>
      <c r="AGU44" s="4">
        <v>0.54127313164250002</v>
      </c>
      <c r="AGV44" s="4">
        <v>0.456830236005</v>
      </c>
      <c r="AGW44" s="4">
        <v>0.51896582353249998</v>
      </c>
      <c r="AGX44" s="4">
        <v>0.369878300125</v>
      </c>
      <c r="AGY44" s="4">
        <v>0.43616469400250002</v>
      </c>
      <c r="AGZ44" s="4">
        <v>-0.48651986722500001</v>
      </c>
      <c r="AHA44" s="4">
        <v>-0.37057080175000001</v>
      </c>
      <c r="AHB44" s="4">
        <v>0.80295917916500004</v>
      </c>
      <c r="AHC44" s="4">
        <v>1.32149094619</v>
      </c>
      <c r="AHD44" s="4">
        <v>0.49768723541249998</v>
      </c>
      <c r="AHE44" s="4">
        <v>0.44835924151250001</v>
      </c>
      <c r="AHF44" s="4">
        <v>0.37266291348250002</v>
      </c>
      <c r="AHG44" s="4">
        <v>0.31033700575750001</v>
      </c>
      <c r="AHH44" s="4">
        <v>0.15772115155999999</v>
      </c>
      <c r="AHI44" s="4">
        <v>0.162801532315</v>
      </c>
      <c r="AHJ44" s="4">
        <v>0.31872479573500001</v>
      </c>
      <c r="AHK44" s="4">
        <v>0.36449307911500001</v>
      </c>
      <c r="AHL44" s="4">
        <v>0.41211726789999997</v>
      </c>
      <c r="AHM44" s="4">
        <v>0.45342528665749998</v>
      </c>
      <c r="AHN44" s="4">
        <v>-0.53638100050000004</v>
      </c>
      <c r="AHO44" s="4">
        <v>-0.46961744235000003</v>
      </c>
      <c r="AHP44" s="4">
        <v>0.70449866628250002</v>
      </c>
      <c r="AHQ44" s="4">
        <v>0.83347245004750004</v>
      </c>
      <c r="AHR44" s="4">
        <v>0.118400396170732</v>
      </c>
      <c r="AHS44" s="4">
        <v>0.13608664365853701</v>
      </c>
      <c r="AHT44" s="4">
        <v>9.4978479243902403E-2</v>
      </c>
      <c r="AHU44" s="4">
        <v>0.125584069243902</v>
      </c>
      <c r="AHV44" s="4">
        <v>0.304264365097561</v>
      </c>
      <c r="AHW44" s="4">
        <v>0.24069313224390201</v>
      </c>
      <c r="AHX44" s="4">
        <v>0.124759258439024</v>
      </c>
      <c r="AHY44" s="4">
        <v>0.34883558665853698</v>
      </c>
      <c r="AHZ44" s="4">
        <v>0.24292678929268299</v>
      </c>
      <c r="AIA44" s="4">
        <v>0.110151716365854</v>
      </c>
      <c r="AIB44" s="4">
        <v>0.117131266195122</v>
      </c>
      <c r="AIC44" s="4">
        <v>0.104763365731707</v>
      </c>
      <c r="AID44" s="4">
        <v>8.2804878048780506E-2</v>
      </c>
      <c r="AIE44" s="4">
        <v>0.11436585365853701</v>
      </c>
      <c r="AIF44" s="4">
        <v>4.1317073170731702E-2</v>
      </c>
      <c r="AIG44" s="4">
        <v>9.3121951219512195E-2</v>
      </c>
      <c r="AIH44" s="4">
        <v>0.129634146341463</v>
      </c>
      <c r="AII44" s="4">
        <v>3.7780487804878103E-2</v>
      </c>
      <c r="AIJ44" s="4">
        <v>8.2926829268292701E-2</v>
      </c>
      <c r="AIK44" s="4">
        <v>0.113536585365854</v>
      </c>
      <c r="AIL44" s="4">
        <v>4.1756097560975598E-2</v>
      </c>
      <c r="AIM44" s="4">
        <v>9.4463414634146398E-2</v>
      </c>
      <c r="AIN44" s="4">
        <v>0.13148780487804901</v>
      </c>
      <c r="AIO44" s="4">
        <v>3.6780487804878102E-2</v>
      </c>
      <c r="AIP44" s="4">
        <v>29.48</v>
      </c>
      <c r="AIQ44" s="4">
        <v>27.3975609756098</v>
      </c>
      <c r="AIR44" s="4">
        <v>13.5856097560976</v>
      </c>
      <c r="AIS44" s="4">
        <v>31.762195121951201</v>
      </c>
      <c r="AIT44" s="4">
        <v>33.621707317073202</v>
      </c>
      <c r="AIU44" s="4">
        <v>29.683902439024401</v>
      </c>
      <c r="AIV44" s="4">
        <v>29.750731707317101</v>
      </c>
      <c r="AIW44" s="4">
        <v>5.79320727317073E-2</v>
      </c>
      <c r="AIX44" s="4">
        <v>9.6578231707317094E-2</v>
      </c>
      <c r="AIY44" s="4">
        <v>83.666341463414597</v>
      </c>
      <c r="AIZ44" s="4">
        <v>73.825609756097606</v>
      </c>
      <c r="AJA44" s="4">
        <v>116</v>
      </c>
      <c r="AJB44" s="4">
        <f t="shared" si="89"/>
        <v>32.333658536585403</v>
      </c>
      <c r="AJC44" s="4">
        <f t="shared" si="90"/>
        <v>42.174390243902394</v>
      </c>
      <c r="AJD44" s="4">
        <f t="shared" si="91"/>
        <v>37.254024390243899</v>
      </c>
      <c r="AJE44" s="4">
        <v>2444.4296097561</v>
      </c>
      <c r="AJF44" s="4">
        <v>2221.1470243902399</v>
      </c>
      <c r="AJG44" s="4">
        <v>0.47130010936341499</v>
      </c>
      <c r="AJH44" s="4">
        <v>0.411835002580488</v>
      </c>
      <c r="AJI44" s="4">
        <v>0.32051190173170702</v>
      </c>
      <c r="AJJ44" s="4">
        <v>0.312185396331707</v>
      </c>
      <c r="AJK44" s="4">
        <v>0.49633395641463401</v>
      </c>
      <c r="AJL44" s="4">
        <v>0.37892663895121897</v>
      </c>
      <c r="AJM44" s="4">
        <f t="shared" si="92"/>
        <v>0.43763029768292649</v>
      </c>
      <c r="AJN44" s="4">
        <v>0.349548560746341</v>
      </c>
      <c r="AJO44" s="4">
        <v>0.276861877856098</v>
      </c>
      <c r="AJP44" s="4">
        <v>0.178256851697561</v>
      </c>
      <c r="AJQ44" s="4">
        <v>0.114715049107317</v>
      </c>
      <c r="AJR44" s="4">
        <v>0.536900482643902</v>
      </c>
      <c r="AJS44" s="4">
        <v>0.52060873231951199</v>
      </c>
      <c r="AJT44" s="4">
        <v>0.51856861249512198</v>
      </c>
      <c r="AJU44" s="4">
        <v>0.43583372882682903</v>
      </c>
      <c r="AJV44" s="4">
        <v>8.74142331195122E-2</v>
      </c>
      <c r="AJW44" s="4">
        <v>0.13866559118536601</v>
      </c>
      <c r="AJX44" s="4">
        <v>1.8059242283000001</v>
      </c>
      <c r="AJY44" s="4">
        <v>1.43580041094634</v>
      </c>
      <c r="AJZ44" s="4">
        <v>0.35987809588780501</v>
      </c>
      <c r="AKA44" s="4">
        <v>0.29636688824877999</v>
      </c>
      <c r="AKB44" s="4">
        <v>0.45595425617560997</v>
      </c>
      <c r="AKC44" s="4">
        <v>0.35972602894634198</v>
      </c>
      <c r="AKD44" s="4">
        <v>0.47176990458048801</v>
      </c>
      <c r="AKE44" s="4">
        <v>0.33962632718292701</v>
      </c>
      <c r="AKF44" s="4">
        <v>0.37845333372926798</v>
      </c>
      <c r="AKG44" s="4">
        <v>0.27361412756341502</v>
      </c>
      <c r="AKH44" s="4">
        <v>-0.51640333175609798</v>
      </c>
      <c r="AKI44" s="4">
        <v>-0.42991835024390201</v>
      </c>
      <c r="AKJ44" s="4">
        <v>0.85097704721707301</v>
      </c>
      <c r="AKK44" s="4">
        <v>0.68323840579512196</v>
      </c>
      <c r="AKL44" s="4">
        <v>0.55184105976341502</v>
      </c>
      <c r="AKM44" s="4">
        <v>0.46330969021951202</v>
      </c>
      <c r="AKN44" s="4">
        <v>0.43063971662926798</v>
      </c>
      <c r="AKO44" s="4">
        <v>0.33268660510243903</v>
      </c>
      <c r="AKP44" s="4">
        <v>0.16227784198536599</v>
      </c>
      <c r="AKQ44" s="4">
        <v>0.15654832129024401</v>
      </c>
      <c r="AKR44" s="4">
        <f t="shared" si="93"/>
        <v>0.15941308163780499</v>
      </c>
      <c r="AKS44" s="4">
        <v>0.29510076135609797</v>
      </c>
      <c r="AKT44" s="4">
        <v>0.33785635046829299</v>
      </c>
      <c r="AKU44" s="4">
        <v>0.39362362601951201</v>
      </c>
      <c r="AKV44" s="4">
        <v>0.42722869821707299</v>
      </c>
      <c r="AKW44" s="4">
        <v>-0.59758169214634105</v>
      </c>
      <c r="AKX44" s="4">
        <v>-0.49603589065853698</v>
      </c>
      <c r="AKY44" s="4">
        <v>0.65122470610487804</v>
      </c>
      <c r="AKZ44" s="4">
        <v>0.75072851751463399</v>
      </c>
      <c r="ALA44" s="4">
        <v>8.9522613083333299E-2</v>
      </c>
      <c r="ALB44" s="4">
        <v>9.8272971000000001E-2</v>
      </c>
      <c r="ALC44" s="4">
        <v>7.6189279750000005E-2</v>
      </c>
      <c r="ALD44" s="4">
        <v>9.7695141333333305E-2</v>
      </c>
      <c r="ALE44" s="4">
        <v>0.27548359408333301</v>
      </c>
      <c r="ALF44" s="4">
        <v>0.1780925495</v>
      </c>
      <c r="ALG44" s="4">
        <v>9.7251339500000006E-2</v>
      </c>
      <c r="ALH44" s="4">
        <v>0.26611820558333299</v>
      </c>
      <c r="ALI44" s="4">
        <v>0.18434805733333301</v>
      </c>
      <c r="ALJ44" s="4">
        <v>7.9069570916666707E-2</v>
      </c>
      <c r="ALK44" s="4">
        <v>8.8397049083333304E-2</v>
      </c>
      <c r="ALL44" s="4">
        <v>8.3525769666666694E-2</v>
      </c>
      <c r="ALM44" s="4">
        <v>6.4333333333333298E-2</v>
      </c>
      <c r="ALN44" s="4">
        <v>9.4666666666666704E-2</v>
      </c>
      <c r="ALO44" s="4">
        <v>2.70833333333333E-2</v>
      </c>
      <c r="ALP44" s="4">
        <v>7.2333333333333305E-2</v>
      </c>
      <c r="ALQ44" s="4">
        <v>0.103083333333333</v>
      </c>
      <c r="ALR44" s="4">
        <v>2.6083333333333299E-2</v>
      </c>
      <c r="ALS44" s="4">
        <v>35.75</v>
      </c>
      <c r="ALT44" s="4">
        <v>36.074166666666699</v>
      </c>
      <c r="ALU44" s="4">
        <v>17.566666666666698</v>
      </c>
      <c r="ALV44" s="4">
        <v>34.087499999999999</v>
      </c>
      <c r="ALW44" s="4">
        <v>36.715000000000003</v>
      </c>
      <c r="ALX44" s="4">
        <v>36.9433333333333</v>
      </c>
      <c r="ALY44" s="4">
        <v>37.226666666666702</v>
      </c>
      <c r="ALZ44" s="4">
        <v>-7.24084225E-2</v>
      </c>
      <c r="AMA44" s="4">
        <v>-1.01304068333333E-2</v>
      </c>
      <c r="AMB44" s="4">
        <v>93.091666666666697</v>
      </c>
      <c r="AMC44" s="4">
        <v>86.672499999999999</v>
      </c>
      <c r="AMD44" s="4">
        <v>140</v>
      </c>
      <c r="AME44" s="4">
        <f t="shared" si="94"/>
        <v>46.908333333333303</v>
      </c>
      <c r="AMF44" s="4">
        <f t="shared" si="95"/>
        <v>53.327500000000001</v>
      </c>
      <c r="AMG44" s="4">
        <f t="shared" si="96"/>
        <v>50.117916666666652</v>
      </c>
      <c r="AMH44" s="4">
        <v>2658.6286666666701</v>
      </c>
      <c r="AMI44" s="4">
        <v>2512.6928333333299</v>
      </c>
      <c r="AMJ44" s="4">
        <v>0.4634250566</v>
      </c>
      <c r="AMK44" s="4">
        <v>0.46980463288333302</v>
      </c>
      <c r="AML44" s="4">
        <v>0.30846438747499999</v>
      </c>
      <c r="AMM44" s="4">
        <v>0.28963151970000001</v>
      </c>
      <c r="AMN44" s="4">
        <v>0.50177272395833294</v>
      </c>
      <c r="AMO44" s="4">
        <v>0.46797446217499999</v>
      </c>
      <c r="AMP44" s="4">
        <f t="shared" si="97"/>
        <v>0.48487359306666644</v>
      </c>
      <c r="AMQ44" s="4">
        <v>0.35259530461666699</v>
      </c>
      <c r="AMR44" s="4">
        <v>0.28676012251666699</v>
      </c>
      <c r="AMS44" s="4">
        <v>0.18113134559999999</v>
      </c>
      <c r="AMT44" s="4">
        <v>0.20941788783333301</v>
      </c>
      <c r="AMU44" s="4">
        <v>0.521622296183333</v>
      </c>
      <c r="AMV44" s="4">
        <v>0.55991498881666701</v>
      </c>
      <c r="AMW44" s="4">
        <v>0.54099961877500002</v>
      </c>
      <c r="AMX44" s="4">
        <v>0.50325322456666699</v>
      </c>
      <c r="AMY44" s="4">
        <v>7.6036056541666702E-2</v>
      </c>
      <c r="AMZ44" s="4">
        <v>0.12389391575</v>
      </c>
      <c r="ANA44" s="4">
        <v>1.7476182149749999</v>
      </c>
      <c r="ANB44" s="4">
        <v>1.82939988338333</v>
      </c>
      <c r="ANC44" s="4">
        <v>0.3610131271</v>
      </c>
      <c r="AND44" s="4">
        <v>0.43272733814166697</v>
      </c>
      <c r="ANE44" s="4">
        <v>0.457539190916667</v>
      </c>
      <c r="ANF44" s="4">
        <v>0.51929009695833295</v>
      </c>
      <c r="ANG44" s="4">
        <v>0.48317308437500001</v>
      </c>
      <c r="ANH44" s="4">
        <v>0.51683258866666704</v>
      </c>
      <c r="ANI44" s="4">
        <v>0.39123820217499999</v>
      </c>
      <c r="ANJ44" s="4">
        <v>0.42948664761666699</v>
      </c>
      <c r="ANK44" s="4">
        <v>-0.52052116916666702</v>
      </c>
      <c r="ANL44" s="4">
        <v>-0.44440870958333301</v>
      </c>
      <c r="ANM44" s="4">
        <v>0.86524677405833295</v>
      </c>
      <c r="ANN44" s="4">
        <v>1.3263946232499999</v>
      </c>
      <c r="ANO44" s="4">
        <v>0.59190433704166701</v>
      </c>
      <c r="ANP44" s="4">
        <v>0.55411532704999999</v>
      </c>
      <c r="ANQ44" s="22">
        <v>-9999</v>
      </c>
      <c r="ANR44" s="4">
        <v>0.47006016411666701</v>
      </c>
      <c r="ANS44" s="4">
        <v>0.40698704280833298</v>
      </c>
      <c r="ANT44" s="4">
        <v>0.17339317432500001</v>
      </c>
      <c r="ANU44" s="4">
        <v>0.19057937591666699</v>
      </c>
      <c r="ANV44" s="4">
        <v>0.29298914112094998</v>
      </c>
      <c r="ANW44" s="4">
        <v>0.344119482632056</v>
      </c>
      <c r="ANX44" s="4">
        <v>0.39697696593333298</v>
      </c>
      <c r="ANY44" s="4">
        <v>0.44887199987499998</v>
      </c>
      <c r="ANZ44" s="4">
        <v>-0.63501947650000001</v>
      </c>
      <c r="AOA44" s="4">
        <v>-0.57768856999999996</v>
      </c>
      <c r="AOB44" s="4">
        <v>0.66149008400833298</v>
      </c>
      <c r="AOC44" s="4">
        <v>0.81760387531666701</v>
      </c>
      <c r="AOD44" s="4">
        <v>8.5537397000000001E-2</v>
      </c>
      <c r="AOE44" s="4">
        <v>9.4962752151515201E-2</v>
      </c>
      <c r="AOF44" s="4">
        <v>7.2734586484848401E-2</v>
      </c>
      <c r="AOG44" s="4">
        <v>9.7748978242424303E-2</v>
      </c>
      <c r="AOH44" s="4">
        <v>0.247712703909091</v>
      </c>
      <c r="AOI44" s="4">
        <v>0.18366548363636401</v>
      </c>
      <c r="AOJ44" s="4">
        <v>9.7530864151515198E-2</v>
      </c>
      <c r="AOK44" s="4">
        <v>0.26660639415151499</v>
      </c>
      <c r="AOL44" s="4">
        <v>0.19100725024242399</v>
      </c>
      <c r="AOM44" s="4">
        <v>8.2065497393939396E-2</v>
      </c>
      <c r="AON44" s="4">
        <v>9.0404141848484901E-2</v>
      </c>
      <c r="AOO44" s="4">
        <v>7.9860418848484896E-2</v>
      </c>
      <c r="AOP44" s="4">
        <v>6.4242424242424295E-2</v>
      </c>
      <c r="AOQ44" s="4">
        <v>9.1969696969697007E-2</v>
      </c>
      <c r="AOR44" s="4">
        <v>2.8121212121212099E-2</v>
      </c>
      <c r="AOS44" s="4">
        <v>7.1030303030303096E-2</v>
      </c>
      <c r="AOT44" s="4">
        <v>9.8757575757575794E-2</v>
      </c>
      <c r="AOU44" s="4">
        <v>2.7454545454545402E-2</v>
      </c>
      <c r="AOV44" s="4">
        <v>36.288080808080799</v>
      </c>
      <c r="AOW44" s="4">
        <v>36.1084848484848</v>
      </c>
      <c r="AOX44" s="4">
        <v>16.75</v>
      </c>
      <c r="AOY44" s="4">
        <v>36.782525252525303</v>
      </c>
      <c r="AOZ44" s="4">
        <v>37.746464646464602</v>
      </c>
      <c r="APA44" s="4">
        <v>37.443030303030199</v>
      </c>
      <c r="APB44" s="4">
        <v>37.621111111111098</v>
      </c>
      <c r="APC44" s="4">
        <v>-1.4641829010101E-2</v>
      </c>
      <c r="APD44" s="4">
        <v>5.34316455555556E-3</v>
      </c>
      <c r="APE44" s="4">
        <v>105.22515151515201</v>
      </c>
      <c r="APF44" s="4">
        <v>98.925050505050507</v>
      </c>
      <c r="APG44" s="4">
        <v>140</v>
      </c>
      <c r="APH44" s="4">
        <f t="shared" si="98"/>
        <v>34.774848484847993</v>
      </c>
      <c r="API44" s="4">
        <f t="shared" si="99"/>
        <v>41.074949494949493</v>
      </c>
      <c r="APJ44" s="4">
        <f t="shared" si="100"/>
        <v>37.924898989898743</v>
      </c>
      <c r="APK44" s="4">
        <v>2933.8292929292902</v>
      </c>
      <c r="APL44" s="4">
        <v>2791.0332929292899</v>
      </c>
      <c r="APM44" s="4">
        <v>0.462530128190909</v>
      </c>
      <c r="APN44" s="4">
        <v>0.42464579833333299</v>
      </c>
      <c r="APO44" s="4">
        <v>0.32301100279393902</v>
      </c>
      <c r="APP44" s="4">
        <v>0.30269097343333401</v>
      </c>
      <c r="APQ44" s="4">
        <v>0.49220397722121201</v>
      </c>
      <c r="APR44" s="4">
        <v>0.43697553233939401</v>
      </c>
      <c r="APS44" s="4">
        <f t="shared" si="101"/>
        <v>0.46458975478030301</v>
      </c>
      <c r="APT44" s="4">
        <v>0.35728825098484901</v>
      </c>
      <c r="APU44" s="4">
        <v>0.31555649630909099</v>
      </c>
      <c r="APV44" s="4">
        <v>0.16454666471212101</v>
      </c>
      <c r="APW44" s="4">
        <v>0.14135909964242399</v>
      </c>
      <c r="APX44" s="4">
        <v>0.53780100315757595</v>
      </c>
      <c r="APY44" s="4">
        <v>0.53908547643636395</v>
      </c>
      <c r="APZ44" s="4">
        <v>0.52799756918787899</v>
      </c>
      <c r="AQA44" s="4">
        <v>0.47769042543030299</v>
      </c>
      <c r="AQB44" s="4">
        <v>9.9882654893939396E-2</v>
      </c>
      <c r="AQC44" s="4">
        <v>0.14715081633636401</v>
      </c>
      <c r="AQD44" s="4">
        <v>1.74049707579697</v>
      </c>
      <c r="AQE44" s="4">
        <v>1.5425537643878799</v>
      </c>
      <c r="AQF44" s="4">
        <v>0.33547819841515097</v>
      </c>
      <c r="AQG44" s="4">
        <v>0.29870587433030299</v>
      </c>
      <c r="AQH44" s="4">
        <v>0.42855214236969702</v>
      </c>
      <c r="AQI44" s="4">
        <v>0.36469490293030299</v>
      </c>
      <c r="AQJ44" s="4">
        <v>0.445765201321213</v>
      </c>
      <c r="AQK44" s="4">
        <v>0.36789059306363597</v>
      </c>
      <c r="AQL44" s="4">
        <v>0.35554650611212102</v>
      </c>
      <c r="AQM44" s="4">
        <v>0.30231048488787898</v>
      </c>
      <c r="AQN44" s="4">
        <v>-0.52430463609090905</v>
      </c>
      <c r="AQO44" s="4">
        <v>-0.47696575975757599</v>
      </c>
      <c r="AQP44" s="4">
        <v>0.76179853268181696</v>
      </c>
      <c r="AQQ44" s="4">
        <v>0.82793191382727305</v>
      </c>
      <c r="AQR44" s="4">
        <v>0.56000195371515205</v>
      </c>
      <c r="AQS44" s="4">
        <v>0.52979006598181799</v>
      </c>
      <c r="AQT44" s="4">
        <v>0.44138875904545499</v>
      </c>
      <c r="AQU44" s="4">
        <v>0.39031266404545401</v>
      </c>
      <c r="AQV44" s="4">
        <v>0.161226250454546</v>
      </c>
      <c r="AQW44" s="4">
        <v>0.17681308128787901</v>
      </c>
      <c r="AQX44" s="4">
        <v>0.28908433836181702</v>
      </c>
      <c r="AQY44" s="4">
        <v>0.33437365117818502</v>
      </c>
      <c r="AQZ44" s="4">
        <v>0.387414359075758</v>
      </c>
      <c r="ARA44" s="4">
        <v>0.433954681969697</v>
      </c>
      <c r="ARB44" s="4">
        <v>-0.60777779912121199</v>
      </c>
      <c r="ARC44" s="4">
        <v>-0.55986334221212097</v>
      </c>
      <c r="ARD44" s="4">
        <v>0.63571574233939399</v>
      </c>
      <c r="ARE44" s="4">
        <v>0.77282846020909102</v>
      </c>
      <c r="ARF44" s="4">
        <v>8.5010931736111101E-2</v>
      </c>
      <c r="ARG44" s="4">
        <v>6.70026722777778E-2</v>
      </c>
      <c r="ARH44" s="4">
        <v>6.7993052375000002E-2</v>
      </c>
      <c r="ARI44" s="4">
        <v>8.9663888888888904E-2</v>
      </c>
      <c r="ARJ44" s="4">
        <v>0.25316671431944399</v>
      </c>
      <c r="ARK44" s="4">
        <v>0.195317368166667</v>
      </c>
      <c r="ARL44" s="4">
        <v>9.0308949875000002E-2</v>
      </c>
      <c r="ARM44" s="4">
        <v>0.25803006294444403</v>
      </c>
      <c r="ARN44" s="4">
        <v>0.173501811597222</v>
      </c>
      <c r="ARO44" s="4">
        <v>7.4282005569444406E-2</v>
      </c>
      <c r="ARP44" s="4">
        <v>8.1730341375000001E-2</v>
      </c>
      <c r="ARQ44" s="4">
        <v>7.8652815486111097E-2</v>
      </c>
      <c r="ARR44" s="4">
        <v>5.6972222222222202E-2</v>
      </c>
      <c r="ARS44" s="4">
        <v>7.9416666666666705E-2</v>
      </c>
      <c r="ART44" s="4">
        <v>2.67638888888889E-2</v>
      </c>
      <c r="ARU44" s="4">
        <v>6.4486111111111105E-2</v>
      </c>
      <c r="ARV44" s="4">
        <v>8.95416666666667E-2</v>
      </c>
      <c r="ARW44" s="4">
        <v>2.5194444444444401E-2</v>
      </c>
      <c r="ARX44" s="4">
        <v>35.854999999999997</v>
      </c>
      <c r="ARY44" s="4">
        <v>35.539027777777797</v>
      </c>
      <c r="ARZ44" s="4">
        <v>24.580555555555598</v>
      </c>
      <c r="ASA44" s="4">
        <v>32.659583333333302</v>
      </c>
      <c r="ASB44" s="4">
        <v>33.913055555555601</v>
      </c>
      <c r="ASC44" s="4">
        <v>35.941944444444403</v>
      </c>
      <c r="ASD44" s="4">
        <v>36.028611111111097</v>
      </c>
      <c r="ASE44" s="4">
        <v>-7.99540416666666E-2</v>
      </c>
      <c r="ASF44" s="4">
        <v>-4.42359055555556E-2</v>
      </c>
      <c r="ASG44" s="4">
        <v>89.942916666666704</v>
      </c>
      <c r="ASH44" s="4">
        <v>76.929583333333298</v>
      </c>
      <c r="ASI44" s="4">
        <v>148</v>
      </c>
      <c r="ASJ44" s="4">
        <f t="shared" si="102"/>
        <v>58.057083333333296</v>
      </c>
      <c r="ASK44" s="4">
        <f t="shared" si="103"/>
        <v>71.070416666666702</v>
      </c>
      <c r="ASL44" s="4">
        <v>2587.07731944445</v>
      </c>
      <c r="ASM44" s="4">
        <v>2291.6224999999999</v>
      </c>
      <c r="ASN44" s="4">
        <v>0.479572926541667</v>
      </c>
      <c r="ASO44" s="4">
        <v>0.46936519075138899</v>
      </c>
      <c r="ASP44" s="4">
        <v>0.31460444079027799</v>
      </c>
      <c r="ASQ44" s="4">
        <v>0.36800673283750002</v>
      </c>
      <c r="ASR44" s="4">
        <v>0.51715268943194503</v>
      </c>
      <c r="ASS44" s="4">
        <v>0.57491797568611103</v>
      </c>
      <c r="AST44" s="4">
        <v>0.35922671184305599</v>
      </c>
      <c r="ASU44" s="4">
        <v>0.48673951795416698</v>
      </c>
      <c r="ASV44" s="4">
        <v>0.19481646526666699</v>
      </c>
      <c r="ASW44" s="4">
        <v>0.123914739886111</v>
      </c>
      <c r="ASX44" s="4">
        <v>0.53115013013750001</v>
      </c>
      <c r="ASY44" s="4">
        <v>0.56996927362500005</v>
      </c>
      <c r="ASZ44" s="4">
        <v>0.55144927890694495</v>
      </c>
      <c r="ATA44" s="4">
        <v>0.489700655163889</v>
      </c>
      <c r="ATB44" s="4">
        <v>6.9358525427777803E-2</v>
      </c>
      <c r="ATC44" s="4">
        <v>0.13766894135416699</v>
      </c>
      <c r="ATD44" s="4">
        <v>1.86389662020139</v>
      </c>
      <c r="ATE44" s="4">
        <v>1.8321781561999999</v>
      </c>
      <c r="ATF44" s="4">
        <v>0.37725362342222302</v>
      </c>
      <c r="ATG44" s="4">
        <v>0.205956834926389</v>
      </c>
      <c r="ATH44" s="4">
        <v>0.47787169747916702</v>
      </c>
      <c r="ATI44" s="4">
        <v>0.27927000371944499</v>
      </c>
      <c r="ATJ44" s="4">
        <v>0.50194708206944405</v>
      </c>
      <c r="ATK44" s="4">
        <v>0.31371650370555598</v>
      </c>
      <c r="ATL44" s="4">
        <v>0.40603728412638901</v>
      </c>
      <c r="ATM44" s="4">
        <v>0.24663682002500001</v>
      </c>
      <c r="ATN44" s="4">
        <v>-0.52678190672222203</v>
      </c>
      <c r="ATO44" s="4">
        <v>-0.65337304333333401</v>
      </c>
      <c r="ATP44" s="4">
        <v>0.93185911040138902</v>
      </c>
      <c r="ATQ44" s="4">
        <v>0.47718193403611098</v>
      </c>
      <c r="ATR44" s="4">
        <v>0.55511240361388903</v>
      </c>
      <c r="ATS44" s="4">
        <v>0.493888551544445</v>
      </c>
      <c r="ATT44" s="4">
        <v>0.43574400628333299</v>
      </c>
      <c r="ATU44" s="4">
        <v>0.3601920447625</v>
      </c>
      <c r="ATV44" s="4">
        <v>0.16069355999305601</v>
      </c>
      <c r="ATW44" s="4">
        <v>0.163557508175</v>
      </c>
      <c r="ATX44" s="4">
        <v>0.29035874147582402</v>
      </c>
      <c r="ATY44" s="4">
        <v>0.33045739123991003</v>
      </c>
      <c r="ATZ44" s="4">
        <v>0.38805001642638898</v>
      </c>
      <c r="AUA44" s="4">
        <v>0.42386062928888901</v>
      </c>
      <c r="AUB44" s="4">
        <v>-0.60255289544444501</v>
      </c>
      <c r="AUC44" s="4">
        <v>-0.52844520673611095</v>
      </c>
      <c r="AUD44" s="4">
        <v>0.63917869417777795</v>
      </c>
      <c r="AUE44" s="4">
        <v>0.74352894216666698</v>
      </c>
      <c r="AUF44" s="4">
        <v>8.2284848440000002E-2</v>
      </c>
      <c r="AUG44" s="4">
        <v>6.8183107100000001E-2</v>
      </c>
      <c r="AUH44" s="4">
        <v>5.8285945999999901E-2</v>
      </c>
      <c r="AUI44" s="4">
        <v>8.9536609859999894E-2</v>
      </c>
      <c r="AUJ44" s="4">
        <v>0.23519992200000001</v>
      </c>
      <c r="AUK44" s="4">
        <v>0.18244582668000001</v>
      </c>
      <c r="AUL44" s="4">
        <v>8.9379657619999997E-2</v>
      </c>
      <c r="AUM44" s="4">
        <v>0.26986323089999997</v>
      </c>
      <c r="AUN44" s="4">
        <v>5.9132585000000099E-2</v>
      </c>
      <c r="AUO44" s="4">
        <v>7.5872374899999998E-2</v>
      </c>
      <c r="AUP44" s="4">
        <v>8.2195612819999903E-2</v>
      </c>
      <c r="AUQ44" s="4">
        <v>5.77581E-2</v>
      </c>
      <c r="AUR44" s="4">
        <v>5.8119999999999998E-2</v>
      </c>
      <c r="AUS44" s="4">
        <v>8.1540000000000001E-2</v>
      </c>
      <c r="AUT44" s="4">
        <v>2.4660000000000001E-2</v>
      </c>
      <c r="AUU44" s="4">
        <v>6.4939999999999998E-2</v>
      </c>
      <c r="AUV44" s="4">
        <v>9.0440000000000006E-2</v>
      </c>
      <c r="AUW44" s="4">
        <v>2.376E-2</v>
      </c>
      <c r="AUX44" s="4">
        <v>35.634999999999998</v>
      </c>
      <c r="AUY44" s="4">
        <v>34.029899999999998</v>
      </c>
      <c r="AUZ44" s="4">
        <v>42.172699999999999</v>
      </c>
      <c r="AVA44" s="4">
        <v>44.4602</v>
      </c>
      <c r="AVB44" s="4">
        <v>45.704000000000001</v>
      </c>
      <c r="AVC44" s="4">
        <v>36.396999999999998</v>
      </c>
      <c r="AVD44" s="4">
        <v>36.677</v>
      </c>
      <c r="AVE44" s="4">
        <v>0.23186027808000001</v>
      </c>
      <c r="AVF44" s="4">
        <v>0.23663190810000001</v>
      </c>
      <c r="AVG44" s="4">
        <v>40.3416</v>
      </c>
      <c r="AVH44" s="4">
        <v>33.318100000000001</v>
      </c>
      <c r="AVI44" s="4">
        <v>151</v>
      </c>
      <c r="AVJ44" s="4">
        <f t="shared" si="104"/>
        <v>110.6584</v>
      </c>
      <c r="AVK44" s="4">
        <f t="shared" si="105"/>
        <v>117.6819</v>
      </c>
      <c r="AVL44" s="4">
        <v>1461.06014</v>
      </c>
      <c r="AVM44" s="4">
        <v>1301.60708</v>
      </c>
      <c r="AVN44" s="4">
        <v>0.501250350264</v>
      </c>
      <c r="AVO44" s="4">
        <v>0.43717354230200001</v>
      </c>
      <c r="AVP44" s="4">
        <v>-0.20331997782</v>
      </c>
      <c r="AVQ44" s="4">
        <v>0.33825152489600002</v>
      </c>
      <c r="AVR44" s="4">
        <v>0.53204106491799996</v>
      </c>
      <c r="AVS44" s="4">
        <v>0.53964103263399998</v>
      </c>
      <c r="AVT44" s="4">
        <v>-0.16182728069999999</v>
      </c>
      <c r="AVU44" s="4">
        <v>0.45297016056400002</v>
      </c>
      <c r="AVV44" s="4">
        <v>0.63948403992400005</v>
      </c>
      <c r="AVW44" s="4">
        <v>0.118354675948</v>
      </c>
      <c r="AVX44" s="4">
        <v>0.646377944132</v>
      </c>
      <c r="AVY44" s="4">
        <v>0.59265450762799998</v>
      </c>
      <c r="AVZ44" s="4">
        <v>0.56010085356800099</v>
      </c>
      <c r="AWA44" s="4">
        <v>0.470298023786</v>
      </c>
      <c r="AWB44" s="4">
        <v>0.21456247725800001</v>
      </c>
      <c r="AWC44" s="4">
        <v>0.21088652309600001</v>
      </c>
      <c r="AWD44" s="4">
        <v>2.023768068256</v>
      </c>
      <c r="AWE44" s="4">
        <v>1.634721888726</v>
      </c>
      <c r="AWF44" s="4">
        <v>1.2060456440980001</v>
      </c>
      <c r="AWG44" s="4">
        <v>0.197017897124</v>
      </c>
      <c r="AWH44" s="4">
        <v>1.125917552138</v>
      </c>
      <c r="AWI44" s="4">
        <v>0.25723622519400002</v>
      </c>
      <c r="AWJ44" s="4">
        <v>1.169863421464</v>
      </c>
      <c r="AWK44" s="4">
        <v>0.28455811259800001</v>
      </c>
      <c r="AWL44" s="4">
        <v>1.27811124947</v>
      </c>
      <c r="AWM44" s="4">
        <v>0.23294707285999999</v>
      </c>
      <c r="AWN44" s="4">
        <v>0.39002231713000002</v>
      </c>
      <c r="AWO44" s="4">
        <v>-0.62140752227999996</v>
      </c>
      <c r="AWP44" s="4">
        <v>-9.8601924844000006</v>
      </c>
      <c r="AWQ44" s="4">
        <v>0.49993651295399999</v>
      </c>
      <c r="AWR44" s="4">
        <v>0.58026670081999998</v>
      </c>
      <c r="AWS44" s="4">
        <v>0.53414121373000001</v>
      </c>
      <c r="AWT44" s="4">
        <v>0.46252840595799999</v>
      </c>
      <c r="AWU44" s="4">
        <v>0.40393727259000001</v>
      </c>
      <c r="AWV44" s="4">
        <v>0.16302555409200001</v>
      </c>
      <c r="AWW44" s="4">
        <v>0.16698675717</v>
      </c>
      <c r="AWX44" s="4">
        <v>0.28192445993746001</v>
      </c>
      <c r="AWY44" s="4">
        <v>0.31282184790276502</v>
      </c>
      <c r="AWZ44" s="4">
        <v>0.38212238893400002</v>
      </c>
      <c r="AXA44" s="4">
        <v>0.41071758096400002</v>
      </c>
      <c r="AXB44" s="4">
        <v>-0.62954358229999996</v>
      </c>
      <c r="AXC44" s="4">
        <v>-0.57408314102000002</v>
      </c>
      <c r="AXD44" s="4">
        <v>0.62319095711399997</v>
      </c>
      <c r="AXE44" s="4">
        <v>0.70180569705999996</v>
      </c>
      <c r="AXF44" s="29">
        <v>4.8499999999999996</v>
      </c>
      <c r="AXG44" s="30">
        <v>1.04</v>
      </c>
      <c r="AXH44" s="29">
        <v>80.3</v>
      </c>
      <c r="AXI44" s="29">
        <v>28.2</v>
      </c>
      <c r="AXJ44" s="29">
        <v>6</v>
      </c>
      <c r="AXK44" s="29">
        <v>10.8</v>
      </c>
    </row>
    <row r="45" spans="1:1311" x14ac:dyDescent="0.25">
      <c r="A45" s="4">
        <v>44</v>
      </c>
      <c r="B45" s="4">
        <v>11</v>
      </c>
      <c r="C45" s="4" t="s">
        <v>9</v>
      </c>
      <c r="D45" s="4">
        <v>100</v>
      </c>
      <c r="E45" s="4">
        <v>3</v>
      </c>
      <c r="F45" s="4">
        <v>3</v>
      </c>
      <c r="G45" s="22">
        <v>-9999</v>
      </c>
      <c r="H45" s="22">
        <v>-9999</v>
      </c>
      <c r="I45" s="22">
        <v>-9999</v>
      </c>
      <c r="J45" s="22">
        <v>-9999</v>
      </c>
      <c r="K45" s="22">
        <v>-9999</v>
      </c>
      <c r="L45" s="4">
        <f t="shared" si="18"/>
        <v>0</v>
      </c>
      <c r="M45" s="4">
        <v>0</v>
      </c>
      <c r="N45" s="4">
        <v>53.839999999999996</v>
      </c>
      <c r="O45" s="4">
        <v>18.72</v>
      </c>
      <c r="P45" s="4">
        <v>27.439999999999998</v>
      </c>
      <c r="Q45" s="4">
        <v>59.12</v>
      </c>
      <c r="R45" s="4">
        <v>17.439999999999998</v>
      </c>
      <c r="S45" s="4">
        <v>23.439999999999998</v>
      </c>
      <c r="T45" s="4">
        <v>65.12</v>
      </c>
      <c r="U45" s="4">
        <v>15.439999999999998</v>
      </c>
      <c r="V45" s="4">
        <v>19.439999999999998</v>
      </c>
      <c r="W45" s="4">
        <v>57.11999999999999</v>
      </c>
      <c r="X45" s="4">
        <v>21.440000000000012</v>
      </c>
      <c r="Y45" s="4">
        <v>21.439999999999998</v>
      </c>
      <c r="Z45" s="4" t="s">
        <v>83</v>
      </c>
      <c r="AA45" s="4">
        <v>8.8000000000000007</v>
      </c>
      <c r="AB45" s="4">
        <v>7.2</v>
      </c>
      <c r="AC45" s="4">
        <v>1.5</v>
      </c>
      <c r="AD45" s="4" t="s">
        <v>40</v>
      </c>
      <c r="AE45" s="4">
        <v>2</v>
      </c>
      <c r="AF45" s="4">
        <v>0.6</v>
      </c>
      <c r="AG45" s="4">
        <v>1.7</v>
      </c>
      <c r="AH45" s="4">
        <v>3</v>
      </c>
      <c r="AI45" s="4">
        <v>393</v>
      </c>
      <c r="AJ45" s="4">
        <v>85</v>
      </c>
      <c r="AK45" s="4">
        <v>0.7</v>
      </c>
      <c r="AL45" s="4">
        <v>9.5</v>
      </c>
      <c r="AM45" s="4">
        <v>6.6</v>
      </c>
      <c r="AN45" s="4">
        <v>1.26</v>
      </c>
      <c r="AO45" s="4">
        <v>5535</v>
      </c>
      <c r="AP45" s="4">
        <v>217</v>
      </c>
      <c r="AQ45" s="4">
        <v>556</v>
      </c>
      <c r="AR45" s="4">
        <v>32.9</v>
      </c>
      <c r="AS45" s="4">
        <v>0</v>
      </c>
      <c r="AT45" s="4">
        <v>3</v>
      </c>
      <c r="AU45" s="4">
        <v>84</v>
      </c>
      <c r="AV45" s="4">
        <v>6</v>
      </c>
      <c r="AW45" s="4">
        <v>7</v>
      </c>
      <c r="AX45" s="4">
        <v>84</v>
      </c>
      <c r="AY45" s="4">
        <v>3.4499999999999997</v>
      </c>
      <c r="AZ45" s="4">
        <v>0.92500000000000004</v>
      </c>
      <c r="BA45" s="4">
        <v>0.86999999999999988</v>
      </c>
      <c r="BB45" s="4">
        <v>0.75</v>
      </c>
      <c r="BC45" s="4">
        <v>0.63</v>
      </c>
      <c r="BD45" s="22">
        <v>-9999</v>
      </c>
      <c r="BE45" s="22">
        <v>-9999</v>
      </c>
      <c r="BF45" s="5">
        <f t="shared" si="19"/>
        <v>17.5</v>
      </c>
      <c r="BG45" s="5">
        <f t="shared" si="20"/>
        <v>20.98</v>
      </c>
      <c r="BH45" s="5">
        <f t="shared" si="21"/>
        <v>23.98</v>
      </c>
      <c r="BI45" s="5">
        <f t="shared" si="22"/>
        <v>26.5</v>
      </c>
      <c r="BJ45" s="5">
        <f t="shared" si="23"/>
        <v>-39969.5</v>
      </c>
      <c r="BK45" s="4">
        <f t="shared" si="210"/>
        <v>3</v>
      </c>
      <c r="BL45" s="4">
        <f t="shared" si="211"/>
        <v>2.52</v>
      </c>
      <c r="BM45" s="4">
        <f t="shared" si="212"/>
        <v>-39996</v>
      </c>
      <c r="BN45" s="4">
        <f t="shared" si="24"/>
        <v>-39990.480000000003</v>
      </c>
      <c r="BO45" s="4">
        <v>2.3354458805329612</v>
      </c>
      <c r="BP45" s="4">
        <v>1.3039975833249422</v>
      </c>
      <c r="BQ45" s="4">
        <v>0.82163131162234848</v>
      </c>
      <c r="BR45" s="4">
        <v>0.78144442785326751</v>
      </c>
      <c r="BS45" s="4">
        <v>0.74776673692662854</v>
      </c>
      <c r="BT45" s="4">
        <v>1.060088424437299</v>
      </c>
      <c r="BU45" s="4">
        <v>0.88819751103974309</v>
      </c>
      <c r="BV45" s="5">
        <f t="shared" si="25"/>
        <v>14.557773855431613</v>
      </c>
      <c r="BW45" s="5">
        <f t="shared" si="26"/>
        <v>17.844299101921006</v>
      </c>
      <c r="BX45" s="5">
        <f t="shared" si="27"/>
        <v>20.970076813334074</v>
      </c>
      <c r="BY45" s="5">
        <f t="shared" si="28"/>
        <v>28.201497458789788</v>
      </c>
      <c r="BZ45" s="4">
        <f t="shared" si="29"/>
        <v>3.12577771141307</v>
      </c>
      <c r="CA45" s="4">
        <f t="shared" si="30"/>
        <v>2.9910669477065142</v>
      </c>
      <c r="CB45" s="4">
        <f t="shared" si="31"/>
        <v>4.240353697749196</v>
      </c>
      <c r="CC45" s="4">
        <f t="shared" ref="CC45:CD45" si="243">SUM(BZ45:CB45)</f>
        <v>10.35719835686878</v>
      </c>
      <c r="CD45" s="4">
        <f t="shared" si="243"/>
        <v>17.588619002324492</v>
      </c>
      <c r="CE45" s="4">
        <v>2.14</v>
      </c>
      <c r="CF45" s="4">
        <v>1.1000000000000001</v>
      </c>
      <c r="CG45" s="4">
        <v>0.29499999999999998</v>
      </c>
      <c r="CH45" s="4">
        <v>0.34</v>
      </c>
      <c r="CI45" s="4">
        <v>0.94500000000000006</v>
      </c>
      <c r="CJ45" s="4">
        <v>0.97500000000000009</v>
      </c>
      <c r="CK45" s="4">
        <v>0.53</v>
      </c>
      <c r="CL45" s="5">
        <f t="shared" si="131"/>
        <v>12.96</v>
      </c>
      <c r="CM45" s="5">
        <f t="shared" si="132"/>
        <v>14.14</v>
      </c>
      <c r="CN45" s="5">
        <f t="shared" si="133"/>
        <v>15.5</v>
      </c>
      <c r="CO45" s="5">
        <f t="shared" si="134"/>
        <v>19.28</v>
      </c>
      <c r="CP45" s="5">
        <f t="shared" si="135"/>
        <v>23.18</v>
      </c>
      <c r="CQ45" s="4">
        <f t="shared" si="136"/>
        <v>1.36</v>
      </c>
      <c r="CR45" s="4">
        <f t="shared" si="137"/>
        <v>3.7800000000000002</v>
      </c>
      <c r="CS45" s="4">
        <f t="shared" si="138"/>
        <v>3.9000000000000004</v>
      </c>
      <c r="CT45" s="4">
        <f t="shared" si="139"/>
        <v>9.0400000000000009</v>
      </c>
      <c r="CU45" s="4">
        <v>3.0649999999999999</v>
      </c>
      <c r="CV45" s="4">
        <v>1.88</v>
      </c>
      <c r="CW45" s="4">
        <v>1.165</v>
      </c>
      <c r="CX45" s="4">
        <v>1.0900000000000001</v>
      </c>
      <c r="CY45" s="4">
        <v>1.1000000000000001</v>
      </c>
      <c r="CZ45" s="4">
        <v>1.1000000000000001</v>
      </c>
      <c r="DA45" s="4">
        <v>0.95500000000000007</v>
      </c>
      <c r="DB45" s="5">
        <f t="shared" si="140"/>
        <v>19.78</v>
      </c>
      <c r="DC45" s="5">
        <f t="shared" si="141"/>
        <v>24.44</v>
      </c>
      <c r="DD45" s="5">
        <f t="shared" si="142"/>
        <v>28.8</v>
      </c>
      <c r="DE45" s="5">
        <f t="shared" si="143"/>
        <v>33.200000000000003</v>
      </c>
      <c r="DF45" s="5">
        <f t="shared" si="144"/>
        <v>37.6</v>
      </c>
      <c r="DG45" s="4">
        <f t="shared" si="145"/>
        <v>4.3600000000000003</v>
      </c>
      <c r="DH45" s="4">
        <f t="shared" si="146"/>
        <v>4.4000000000000004</v>
      </c>
      <c r="DI45" s="4">
        <f t="shared" si="147"/>
        <v>4.4000000000000004</v>
      </c>
      <c r="DJ45" s="4">
        <f t="shared" si="148"/>
        <v>13.160000000000002</v>
      </c>
      <c r="DK45" s="4">
        <f t="shared" si="233"/>
        <v>31.229999999999997</v>
      </c>
      <c r="DL45" s="4">
        <f t="shared" si="234"/>
        <v>17.880000000000003</v>
      </c>
      <c r="DM45" s="4">
        <f t="shared" si="235"/>
        <v>8.7600000000000016</v>
      </c>
      <c r="DN45" s="4">
        <f t="shared" si="236"/>
        <v>8.5800000000000018</v>
      </c>
      <c r="DO45" s="4">
        <f t="shared" si="237"/>
        <v>12.270000000000001</v>
      </c>
      <c r="DP45" s="4">
        <f t="shared" si="238"/>
        <v>12.450000000000001</v>
      </c>
      <c r="DQ45" s="4">
        <f t="shared" si="203"/>
        <v>8.9100000000000019</v>
      </c>
      <c r="DR45" s="4">
        <v>0.36816080729888651</v>
      </c>
      <c r="DS45" s="4">
        <v>0.36797962510826432</v>
      </c>
      <c r="DT45" s="4">
        <v>0.37184275429678981</v>
      </c>
      <c r="DU45" s="4">
        <v>0.36395849739958841</v>
      </c>
      <c r="DV45" s="4">
        <v>0.37055484131285432</v>
      </c>
      <c r="DW45" s="4">
        <v>0.36958703864623627</v>
      </c>
      <c r="DX45" s="4">
        <v>0.37013525430738969</v>
      </c>
      <c r="DY45" s="22">
        <v>-9999</v>
      </c>
      <c r="DZ45" s="22">
        <v>-9999</v>
      </c>
      <c r="EA45" s="22">
        <v>-9999</v>
      </c>
      <c r="EB45" s="22">
        <v>-9999</v>
      </c>
      <c r="EC45" s="22">
        <v>-9999</v>
      </c>
      <c r="ED45" s="22">
        <v>-9999</v>
      </c>
      <c r="EE45" s="22">
        <v>-9999</v>
      </c>
      <c r="EF45" s="22">
        <v>-9999</v>
      </c>
      <c r="EG45" s="22">
        <v>-9999</v>
      </c>
      <c r="EH45" s="22">
        <v>-9999</v>
      </c>
      <c r="EI45" s="22">
        <v>-9999</v>
      </c>
      <c r="EJ45" s="22">
        <v>-9999</v>
      </c>
      <c r="EK45" s="22">
        <v>-9999</v>
      </c>
      <c r="EL45" s="22">
        <v>-9999</v>
      </c>
      <c r="EM45" s="22">
        <v>-9999</v>
      </c>
      <c r="EN45" s="22">
        <v>-9999</v>
      </c>
      <c r="EO45" s="22">
        <v>-9999</v>
      </c>
      <c r="EP45" s="22">
        <v>-9999</v>
      </c>
      <c r="EQ45" s="22">
        <v>-9999</v>
      </c>
      <c r="ER45" s="22">
        <v>-9999</v>
      </c>
      <c r="ES45" s="22">
        <v>-9999</v>
      </c>
      <c r="ET45" s="22">
        <v>-9999</v>
      </c>
      <c r="EU45" s="22">
        <v>-9999</v>
      </c>
      <c r="EV45" s="22">
        <v>-9999</v>
      </c>
      <c r="EW45" s="22">
        <v>-9999</v>
      </c>
      <c r="EX45" s="22">
        <v>-9999</v>
      </c>
      <c r="EY45" s="22">
        <v>-9999</v>
      </c>
      <c r="EZ45" s="22">
        <v>-9999</v>
      </c>
      <c r="FA45" s="22">
        <v>-9999</v>
      </c>
      <c r="FB45" s="4">
        <v>3.5627702760385911E-2</v>
      </c>
      <c r="FC45" s="4">
        <f t="shared" si="47"/>
        <v>356.2770276038591</v>
      </c>
      <c r="FD45" s="4">
        <v>0.36971421042364438</v>
      </c>
      <c r="FE45" s="31">
        <v>-9999</v>
      </c>
      <c r="FF45" s="32">
        <v>-9999</v>
      </c>
      <c r="FG45" s="31">
        <v>-9999</v>
      </c>
      <c r="FH45" s="32">
        <v>-9999</v>
      </c>
      <c r="FI45" s="31">
        <v>-9999</v>
      </c>
      <c r="FJ45" s="32">
        <v>-9999</v>
      </c>
      <c r="FK45" s="33">
        <v>-9999</v>
      </c>
      <c r="FL45" s="33">
        <v>-9999</v>
      </c>
      <c r="FM45" s="33">
        <v>-9999</v>
      </c>
      <c r="FN45" s="33">
        <v>-9999</v>
      </c>
      <c r="FO45" s="33">
        <v>-9999</v>
      </c>
      <c r="FP45" s="33">
        <v>-9999</v>
      </c>
      <c r="FQ45" s="33">
        <v>-9999</v>
      </c>
      <c r="FR45" s="33">
        <v>-9999</v>
      </c>
      <c r="FS45" s="33">
        <v>-9999</v>
      </c>
      <c r="FT45" s="33">
        <v>-9999</v>
      </c>
      <c r="FU45" s="33">
        <v>-9999</v>
      </c>
      <c r="FV45" s="33">
        <v>-9999</v>
      </c>
      <c r="FW45" s="33">
        <v>-9999</v>
      </c>
      <c r="FX45" s="33">
        <v>-9999</v>
      </c>
      <c r="FY45" s="33">
        <v>-9999</v>
      </c>
      <c r="FZ45" s="33">
        <v>-9999</v>
      </c>
      <c r="GA45" s="31">
        <v>-9999</v>
      </c>
      <c r="GB45" s="31">
        <v>-9999</v>
      </c>
      <c r="GC45" s="31">
        <v>-9999</v>
      </c>
      <c r="GD45" s="31">
        <v>-9999</v>
      </c>
      <c r="GE45" s="31">
        <v>-9999</v>
      </c>
      <c r="GF45" s="34">
        <v>-9999</v>
      </c>
      <c r="GG45" s="34">
        <v>-9999</v>
      </c>
      <c r="GH45" s="34">
        <v>-9999</v>
      </c>
      <c r="GI45" s="34">
        <v>-9999</v>
      </c>
      <c r="GJ45" s="34">
        <v>-9999</v>
      </c>
      <c r="GK45" s="33">
        <v>-9999</v>
      </c>
      <c r="GL45" s="33">
        <v>-9999</v>
      </c>
      <c r="GM45" s="33">
        <v>-9999</v>
      </c>
      <c r="GN45" s="33">
        <v>-9999</v>
      </c>
      <c r="GO45" s="33">
        <v>-9999</v>
      </c>
      <c r="GP45" s="33">
        <v>-9999</v>
      </c>
      <c r="GQ45" s="33">
        <v>-9999</v>
      </c>
      <c r="GR45" s="33">
        <v>-9999</v>
      </c>
      <c r="GS45" s="33">
        <v>-9999</v>
      </c>
      <c r="GT45" s="33">
        <v>-9999</v>
      </c>
      <c r="GU45" s="33">
        <v>-9999</v>
      </c>
      <c r="GV45" s="33">
        <v>-9999</v>
      </c>
      <c r="GW45" s="33">
        <v>-9999</v>
      </c>
      <c r="GX45" s="33">
        <v>-9999</v>
      </c>
      <c r="GY45" s="22">
        <v>-9999</v>
      </c>
      <c r="GZ45" s="22">
        <v>-9999</v>
      </c>
      <c r="HA45" s="22">
        <v>-9999</v>
      </c>
      <c r="HB45" s="22">
        <v>-9999</v>
      </c>
      <c r="HC45" s="22">
        <v>-9999</v>
      </c>
      <c r="HD45" s="22">
        <v>-9999</v>
      </c>
      <c r="HE45" s="22">
        <v>-9999</v>
      </c>
      <c r="HF45" s="22">
        <v>-9999</v>
      </c>
      <c r="HG45" s="22">
        <v>-9999</v>
      </c>
      <c r="HH45" s="33">
        <v>-9999</v>
      </c>
      <c r="HI45" s="33">
        <v>-9999</v>
      </c>
      <c r="HJ45" s="22">
        <v>-9999</v>
      </c>
      <c r="HK45" s="33">
        <v>-9999</v>
      </c>
      <c r="HL45" s="33">
        <v>-9999</v>
      </c>
      <c r="HM45" s="33">
        <v>-9999</v>
      </c>
      <c r="HN45" s="33">
        <v>-9999</v>
      </c>
      <c r="HO45" s="33">
        <v>-9999</v>
      </c>
      <c r="HP45" s="33">
        <v>-9999</v>
      </c>
      <c r="HQ45" s="33">
        <v>-9999</v>
      </c>
      <c r="HR45" s="33">
        <v>-9999</v>
      </c>
      <c r="HS45" s="33">
        <v>-9999</v>
      </c>
      <c r="HT45" s="33">
        <v>-9999</v>
      </c>
      <c r="HU45" s="33">
        <v>-9999</v>
      </c>
      <c r="HV45" s="18">
        <v>223.2</v>
      </c>
      <c r="HW45" s="18">
        <v>72.09</v>
      </c>
      <c r="HX45" s="17">
        <f t="shared" si="48"/>
        <v>151.10999999999999</v>
      </c>
      <c r="HY45" s="11">
        <v>12</v>
      </c>
      <c r="HZ45" s="11">
        <v>239.8</v>
      </c>
      <c r="IA45" s="11">
        <v>32.880000000000003</v>
      </c>
      <c r="IB45" s="20">
        <f t="shared" si="49"/>
        <v>206.92000000000002</v>
      </c>
      <c r="IC45" s="23">
        <v>65</v>
      </c>
      <c r="ID45" s="11">
        <v>162.6</v>
      </c>
      <c r="IE45" s="11">
        <v>32.880000000000003</v>
      </c>
      <c r="IF45" s="10">
        <f t="shared" si="50"/>
        <v>129.72</v>
      </c>
      <c r="IG45" s="11">
        <v>110.1</v>
      </c>
      <c r="IH45" s="11">
        <v>32.880000000000003</v>
      </c>
      <c r="II45" s="10">
        <f t="shared" si="51"/>
        <v>77.22</v>
      </c>
      <c r="IJ45" s="9">
        <v>91.5</v>
      </c>
      <c r="IK45" s="11">
        <v>32.880000000000003</v>
      </c>
      <c r="IL45" s="10">
        <f t="shared" si="52"/>
        <v>58.62</v>
      </c>
      <c r="IM45" s="24">
        <v>31.6</v>
      </c>
      <c r="IN45" s="24">
        <v>6.91</v>
      </c>
      <c r="IO45" s="18">
        <v>65.2</v>
      </c>
      <c r="IP45" s="24">
        <v>32.880000000000003</v>
      </c>
      <c r="IQ45" s="20">
        <f t="shared" si="229"/>
        <v>24.69</v>
      </c>
      <c r="IR45" s="20">
        <f t="shared" si="230"/>
        <v>32.32</v>
      </c>
      <c r="IS45" s="17">
        <f t="shared" si="55"/>
        <v>316.86274509803923</v>
      </c>
      <c r="IT45" s="17">
        <f t="shared" si="56"/>
        <v>282.91316526610643</v>
      </c>
      <c r="IU45" s="22">
        <f t="shared" si="214"/>
        <v>1481.4705882352939</v>
      </c>
      <c r="IV45" s="17">
        <f t="shared" si="215"/>
        <v>2028.6274509803925</v>
      </c>
      <c r="IW45" s="17">
        <f t="shared" si="216"/>
        <v>757.05882352941171</v>
      </c>
      <c r="IX45" s="17">
        <f t="shared" si="57"/>
        <v>574.70588235294122</v>
      </c>
      <c r="IY45" s="22">
        <f t="shared" si="217"/>
        <v>1271.7647058823529</v>
      </c>
      <c r="IZ45" s="17">
        <f t="shared" si="58"/>
        <v>4841.8627450980393</v>
      </c>
      <c r="JA45" s="17">
        <f t="shared" si="59"/>
        <v>242.05882352941177</v>
      </c>
      <c r="JB45" s="18">
        <v>20</v>
      </c>
      <c r="JC45" s="19">
        <v>2.4015120337496887</v>
      </c>
      <c r="JD45" s="4">
        <v>2.58</v>
      </c>
      <c r="JE45" s="4">
        <f t="shared" si="218"/>
        <v>38.22194117647058</v>
      </c>
      <c r="JF45" s="28">
        <v>0.36819130085239565</v>
      </c>
      <c r="JG45" s="4">
        <v>0.62</v>
      </c>
      <c r="JH45" s="4">
        <f t="shared" si="219"/>
        <v>12.577490196078433</v>
      </c>
      <c r="JI45" s="28">
        <v>0.36781982388052997</v>
      </c>
      <c r="JJ45" s="4">
        <v>1.5</v>
      </c>
      <c r="JK45" s="4">
        <f t="shared" si="220"/>
        <v>11.355882352941176</v>
      </c>
      <c r="JL45" s="28">
        <v>0.36790192049824205</v>
      </c>
      <c r="JM45" s="4">
        <v>3.34</v>
      </c>
      <c r="JN45" s="4">
        <f t="shared" si="221"/>
        <v>8.0847647058823533</v>
      </c>
      <c r="JO45" s="28">
        <v>0.36808753458153631</v>
      </c>
      <c r="JP45" s="17">
        <f t="shared" si="60"/>
        <v>70.240078431372538</v>
      </c>
      <c r="JQ45" s="17">
        <f t="shared" si="61"/>
        <v>62.714355742296902</v>
      </c>
      <c r="JR45" s="20">
        <v>20</v>
      </c>
      <c r="JS45" s="5">
        <v>137.76266200000001</v>
      </c>
      <c r="JT45" s="17">
        <v>2.4700000000000002</v>
      </c>
      <c r="JU45" s="17">
        <f t="shared" si="62"/>
        <v>1.9600000000000002</v>
      </c>
      <c r="JV45" s="4">
        <f t="shared" si="112"/>
        <v>1365.0751585012074</v>
      </c>
      <c r="JW45" s="10">
        <v>0.74</v>
      </c>
      <c r="JX45" s="4">
        <f t="shared" si="114"/>
        <v>0.37755102040816324</v>
      </c>
      <c r="JY45" s="4">
        <f t="shared" si="63"/>
        <v>515.385519025966</v>
      </c>
      <c r="JZ45" s="4">
        <f t="shared" si="64"/>
        <v>577.23178130908195</v>
      </c>
      <c r="KA45" s="10">
        <v>0.95</v>
      </c>
      <c r="KB45" s="4">
        <f t="shared" si="222"/>
        <v>0.48469387755102034</v>
      </c>
      <c r="KC45" s="4">
        <f t="shared" si="223"/>
        <v>661.64357172252392</v>
      </c>
      <c r="KD45" s="4">
        <f t="shared" si="65"/>
        <v>741.04080032922684</v>
      </c>
      <c r="KE45" s="4">
        <v>2.7</v>
      </c>
      <c r="KF45" s="4">
        <v>40.1</v>
      </c>
      <c r="KG45" s="4">
        <f t="shared" si="66"/>
        <v>227.50000000000003</v>
      </c>
      <c r="KH45" s="4">
        <v>3.2912161570489253</v>
      </c>
      <c r="KI45" s="4">
        <f t="shared" si="67"/>
        <v>3.5525880452487786</v>
      </c>
      <c r="KJ45" s="4">
        <f t="shared" si="224"/>
        <v>26.326126882911986</v>
      </c>
      <c r="KK45" s="28">
        <v>0.3680963778589032</v>
      </c>
      <c r="KL45" s="4">
        <v>3.76</v>
      </c>
      <c r="KM45" s="4">
        <v>0.27524193549999998</v>
      </c>
      <c r="KN45" s="4">
        <v>0.43988407267500002</v>
      </c>
      <c r="KO45" s="4">
        <v>0.25129275652499999</v>
      </c>
      <c r="KP45" s="4">
        <v>0.3619828457</v>
      </c>
      <c r="KQ45" s="4">
        <v>0.54066748774999995</v>
      </c>
      <c r="KR45" s="4">
        <v>0.47004455439999998</v>
      </c>
      <c r="KS45" s="4">
        <v>0.36484564780000001</v>
      </c>
      <c r="KT45" s="4">
        <v>0.53340487812500004</v>
      </c>
      <c r="KU45" s="4">
        <v>0.488757812525</v>
      </c>
      <c r="KV45" s="4">
        <v>0.27339000000000002</v>
      </c>
      <c r="KW45" s="4">
        <v>0.44138250000000001</v>
      </c>
      <c r="KX45" s="4">
        <v>0.26940500000000001</v>
      </c>
      <c r="KY45" s="4">
        <v>26.24775</v>
      </c>
      <c r="KZ45" s="4">
        <v>23.641500000000001</v>
      </c>
      <c r="LA45" s="4">
        <v>14.707750000000001</v>
      </c>
      <c r="LB45" s="4">
        <v>35.748750000000001</v>
      </c>
      <c r="LC45" s="4">
        <v>35.127499999999998</v>
      </c>
      <c r="LD45" s="4">
        <v>26.795999999999999</v>
      </c>
      <c r="LE45" s="4">
        <v>26.43</v>
      </c>
      <c r="LF45" s="4">
        <v>0.24497405</v>
      </c>
      <c r="LG45" s="4">
        <v>0.21688919500000001</v>
      </c>
      <c r="LH45" s="4">
        <v>53.700749999999999</v>
      </c>
      <c r="LI45" s="4">
        <v>49.764499999999998</v>
      </c>
      <c r="LJ45" s="4">
        <v>53</v>
      </c>
      <c r="LK45" s="4">
        <f t="shared" si="68"/>
        <v>-0.70074999999999932</v>
      </c>
      <c r="LL45" s="4">
        <f t="shared" si="69"/>
        <v>3.2355000000000018</v>
      </c>
      <c r="LM45" s="4">
        <v>1764.29665</v>
      </c>
      <c r="LN45" s="4">
        <v>1674.9671000000001</v>
      </c>
      <c r="LO45" s="4">
        <v>0.18754293518250001</v>
      </c>
      <c r="LP45" s="4">
        <v>0.19722746388500001</v>
      </c>
      <c r="LQ45" s="4">
        <v>0.1451666620175</v>
      </c>
      <c r="LR45" s="4">
        <v>0.1294779572225</v>
      </c>
      <c r="LS45" s="4">
        <v>9.4314853505000004E-2</v>
      </c>
      <c r="LT45" s="4">
        <v>0.102097311395</v>
      </c>
      <c r="LU45" s="4">
        <v>5.0949943837499997E-2</v>
      </c>
      <c r="LV45" s="4">
        <v>3.2794319152500001E-2</v>
      </c>
      <c r="LW45" s="4">
        <v>4.3578189830000003E-2</v>
      </c>
      <c r="LX45" s="4">
        <v>6.9524974557499994E-2</v>
      </c>
      <c r="LY45" s="4">
        <v>0.32874947315250003</v>
      </c>
      <c r="LZ45" s="4">
        <v>0.36472121977249999</v>
      </c>
      <c r="MA45" s="4">
        <v>0.32218716116500001</v>
      </c>
      <c r="MB45" s="4">
        <v>0.32457017666749999</v>
      </c>
      <c r="MC45" s="4">
        <v>0.15050082938000001</v>
      </c>
      <c r="MD45" s="4">
        <v>0.18056201675</v>
      </c>
      <c r="ME45" s="4">
        <v>0.46214522545999998</v>
      </c>
      <c r="MF45" s="4">
        <v>0.4935321848925</v>
      </c>
      <c r="MG45" s="4">
        <v>0.457696761575</v>
      </c>
      <c r="MH45" s="4">
        <v>0.66607847975500001</v>
      </c>
      <c r="MI45" s="4">
        <v>0.47943689449749999</v>
      </c>
      <c r="MJ45" s="4">
        <v>0.68258984486749996</v>
      </c>
      <c r="MK45" s="4">
        <v>0.2613784777125</v>
      </c>
      <c r="ML45" s="4">
        <v>0.38239296982999998</v>
      </c>
      <c r="MM45" s="4">
        <v>0.22983248175250001</v>
      </c>
      <c r="MN45" s="4">
        <v>0.34355036181749998</v>
      </c>
      <c r="MO45" s="4">
        <v>-9.684499245E-2</v>
      </c>
      <c r="MP45" s="4">
        <v>-6.2757462897500005E-2</v>
      </c>
      <c r="MQ45" s="4">
        <v>0.47943689449749999</v>
      </c>
      <c r="MR45" s="4">
        <v>0.68258984486749996</v>
      </c>
      <c r="MS45" s="4">
        <v>9.8074491360000002E-2</v>
      </c>
      <c r="MT45" s="4">
        <v>9.4367340607500003E-2</v>
      </c>
      <c r="MU45" s="4">
        <v>5.5560263105E-2</v>
      </c>
      <c r="MV45" s="4">
        <v>4.8525076134999998E-2</v>
      </c>
      <c r="MW45" s="4">
        <v>4.2748727577499999E-2</v>
      </c>
      <c r="MX45" s="4">
        <v>4.6056366180000002E-2</v>
      </c>
      <c r="MY45" s="4">
        <v>0.43523827574750001</v>
      </c>
      <c r="MZ45" s="4">
        <v>0.48759469913999998</v>
      </c>
      <c r="NA45" s="4">
        <v>0.45694522708250002</v>
      </c>
      <c r="NB45" s="4">
        <v>0.50915682289249997</v>
      </c>
      <c r="NC45" s="4">
        <v>-0.105209440875</v>
      </c>
      <c r="ND45" s="4">
        <v>-9.2512257449999996E-2</v>
      </c>
      <c r="NE45" s="4">
        <v>0.45694522708250002</v>
      </c>
      <c r="NF45" s="4">
        <v>0.50915682289249997</v>
      </c>
      <c r="NG45" s="4">
        <v>0.27958590013888901</v>
      </c>
      <c r="NH45" s="4">
        <v>0.446839671055556</v>
      </c>
      <c r="NI45" s="4">
        <v>0.25534494530555601</v>
      </c>
      <c r="NJ45" s="4">
        <v>0.368646298166667</v>
      </c>
      <c r="NK45" s="4">
        <v>0.54189790722222198</v>
      </c>
      <c r="NL45" s="4">
        <v>0.47230132650000001</v>
      </c>
      <c r="NM45" s="4">
        <v>0.36321712013888902</v>
      </c>
      <c r="NN45" s="4">
        <v>0.53805175041666697</v>
      </c>
      <c r="NO45" s="4">
        <v>0.49079601986111099</v>
      </c>
      <c r="NP45" s="4">
        <v>0.26381644936111098</v>
      </c>
      <c r="NQ45" s="4">
        <v>0.428247222222222</v>
      </c>
      <c r="NR45" s="4">
        <v>0.26422508819444501</v>
      </c>
      <c r="NS45" s="4">
        <v>36</v>
      </c>
      <c r="NT45" s="4">
        <v>33.624722222222204</v>
      </c>
      <c r="NU45" s="4">
        <v>8.3866666666666703</v>
      </c>
      <c r="NV45" s="4">
        <v>55.663611111111102</v>
      </c>
      <c r="NW45" s="4">
        <v>55.262777777777799</v>
      </c>
      <c r="NX45" s="4">
        <v>38.732222222222198</v>
      </c>
      <c r="NY45" s="4">
        <v>38.740555555555602</v>
      </c>
      <c r="NZ45" s="4">
        <v>0.48787261666666698</v>
      </c>
      <c r="OA45" s="4">
        <v>0.43407732222222201</v>
      </c>
      <c r="OB45" s="4">
        <v>52.9161111111111</v>
      </c>
      <c r="OC45" s="4">
        <v>50.241111111111103</v>
      </c>
      <c r="OD45" s="4">
        <v>54.5</v>
      </c>
      <c r="OE45" s="4">
        <f t="shared" si="70"/>
        <v>1.5838888888889002</v>
      </c>
      <c r="OF45" s="4">
        <f t="shared" si="71"/>
        <v>4.2588888888888974</v>
      </c>
      <c r="OG45" s="4">
        <v>1746.4877777777799</v>
      </c>
      <c r="OH45" s="4">
        <v>1685.7678333333299</v>
      </c>
      <c r="OI45" s="4">
        <v>0.19377703325277801</v>
      </c>
      <c r="OJ45" s="4">
        <v>0.18903583645277799</v>
      </c>
      <c r="OK45" s="4">
        <v>0.14934101726666699</v>
      </c>
      <c r="OL45" s="4">
        <v>0.12285364527222201</v>
      </c>
      <c r="OM45" s="4">
        <v>0.11345058734444401</v>
      </c>
      <c r="ON45" s="4">
        <v>9.5012479533333305E-2</v>
      </c>
      <c r="OO45" s="4">
        <v>6.80354570388889E-2</v>
      </c>
      <c r="OP45" s="4">
        <v>2.73626451875278E-2</v>
      </c>
      <c r="OQ45" s="4">
        <v>4.5775721038888897E-2</v>
      </c>
      <c r="OR45" s="4">
        <v>6.7818668891666697E-2</v>
      </c>
      <c r="OS45" s="4">
        <v>0.341139778594444</v>
      </c>
      <c r="OT45" s="4">
        <v>0.358143516722222</v>
      </c>
      <c r="OU45" s="4">
        <v>0.34175923094444399</v>
      </c>
      <c r="OV45" s="4">
        <v>0.318091831061111</v>
      </c>
      <c r="OW45" s="4">
        <v>0.157833219341667</v>
      </c>
      <c r="OX45" s="4">
        <v>0.181621262566667</v>
      </c>
      <c r="OY45" s="4">
        <v>0.48126239294444401</v>
      </c>
      <c r="OZ45" s="4">
        <v>0.470553457619444</v>
      </c>
      <c r="PA45" s="4">
        <v>0.39936903202777801</v>
      </c>
      <c r="PB45" s="4">
        <v>0.59700557855277803</v>
      </c>
      <c r="PC45" s="4">
        <v>0.42459226909444397</v>
      </c>
      <c r="PD45" s="4">
        <v>0.60665488847500004</v>
      </c>
      <c r="PE45" s="4">
        <v>0.26632759834722203</v>
      </c>
      <c r="PF45" s="4">
        <v>0.36901422494722202</v>
      </c>
      <c r="PG45" s="4">
        <v>0.23355201175277801</v>
      </c>
      <c r="PH45" s="4">
        <v>0.33451767115555497</v>
      </c>
      <c r="PI45" s="4">
        <v>-0.127222657472222</v>
      </c>
      <c r="PJ45" s="4">
        <v>-5.2546237258333302E-2</v>
      </c>
      <c r="PK45" s="4">
        <v>0.42459226909444397</v>
      </c>
      <c r="PL45" s="4">
        <v>0.60665488847500004</v>
      </c>
      <c r="PM45" s="4">
        <v>0.25774220349999999</v>
      </c>
      <c r="PN45" s="4">
        <v>0.40740350203124998</v>
      </c>
      <c r="PO45" s="4">
        <v>0.23770748221874999</v>
      </c>
      <c r="PP45" s="4">
        <v>0.33872045221875002</v>
      </c>
      <c r="PQ45" s="4">
        <v>0.49248649687500001</v>
      </c>
      <c r="PR45" s="4">
        <v>0.44769684518750003</v>
      </c>
      <c r="PS45" s="4">
        <v>0.35030542696875</v>
      </c>
      <c r="PT45" s="4">
        <v>0.51778028031250001</v>
      </c>
      <c r="PU45" s="4">
        <v>0.48649826937500001</v>
      </c>
      <c r="PV45" s="4">
        <v>0.25764794387500001</v>
      </c>
      <c r="PW45" s="4">
        <v>0.4078</v>
      </c>
      <c r="PX45" s="4">
        <v>0.24972554896874999</v>
      </c>
      <c r="PY45" s="4">
        <v>24.54</v>
      </c>
      <c r="PZ45" s="4">
        <v>22.184687499999999</v>
      </c>
      <c r="QA45" s="4">
        <v>28.395312499999999</v>
      </c>
      <c r="QB45" s="4">
        <v>44.0703125</v>
      </c>
      <c r="QC45" s="4">
        <v>45.0075</v>
      </c>
      <c r="QD45" s="4">
        <v>26.395</v>
      </c>
      <c r="QE45" s="4">
        <v>26.316875</v>
      </c>
      <c r="QF45" s="4">
        <v>0.50135573437500003</v>
      </c>
      <c r="QG45" s="4">
        <v>0.48588087499999999</v>
      </c>
      <c r="QH45" s="4">
        <v>56.5</v>
      </c>
      <c r="QI45" s="4">
        <v>51.495937499999997</v>
      </c>
      <c r="QJ45" s="4">
        <v>58</v>
      </c>
      <c r="QK45" s="4">
        <f t="shared" si="72"/>
        <v>1.5</v>
      </c>
      <c r="QL45" s="4">
        <f t="shared" si="73"/>
        <v>6.5040625000000034</v>
      </c>
      <c r="QM45" s="4">
        <v>1829.0717500000001</v>
      </c>
      <c r="QN45" s="4">
        <v>1714.24953125</v>
      </c>
      <c r="QO45" s="4">
        <v>0.192656428459375</v>
      </c>
      <c r="QP45" s="4">
        <v>0.183300609334375</v>
      </c>
      <c r="QQ45" s="4">
        <v>0.16270164620937499</v>
      </c>
      <c r="QR45" s="4">
        <v>0.138114790175</v>
      </c>
      <c r="QS45" s="4">
        <v>0.11861342630625001</v>
      </c>
      <c r="QT45" s="4">
        <v>9.2977164103124996E-2</v>
      </c>
      <c r="QU45" s="4">
        <v>8.7986855946874998E-2</v>
      </c>
      <c r="QV45" s="4">
        <v>4.6724386040625003E-2</v>
      </c>
      <c r="QW45" s="4">
        <v>3.0958055246875001E-2</v>
      </c>
      <c r="QX45" s="4">
        <v>4.6483532353125002E-2</v>
      </c>
      <c r="QY45" s="4">
        <v>0.34905201333437502</v>
      </c>
      <c r="QZ45" s="4">
        <v>0.34716844422499998</v>
      </c>
      <c r="RA45" s="4">
        <v>0.33522345074374998</v>
      </c>
      <c r="RB45" s="4">
        <v>0.31116542476562498</v>
      </c>
      <c r="RC45" s="4">
        <v>0.167662334078125</v>
      </c>
      <c r="RD45" s="4">
        <v>0.175279773321875</v>
      </c>
      <c r="RE45" s="4">
        <v>0.47821021663437502</v>
      </c>
      <c r="RF45" s="4">
        <v>0.45374428910624998</v>
      </c>
      <c r="RG45" s="4">
        <v>0.25373599325625001</v>
      </c>
      <c r="RH45" s="4">
        <v>0.65200529568749999</v>
      </c>
      <c r="RI45" s="4">
        <v>0.27480719747499999</v>
      </c>
      <c r="RJ45" s="4">
        <v>0.67787400339375004</v>
      </c>
      <c r="RK45" s="4">
        <v>0.181319032421875</v>
      </c>
      <c r="RL45" s="4">
        <v>0.23497752352500001</v>
      </c>
      <c r="RM45" s="4">
        <v>0.15690948301562499</v>
      </c>
      <c r="RN45" s="4">
        <v>0.21055981055625</v>
      </c>
      <c r="RO45" s="4">
        <v>-0.16163015824999999</v>
      </c>
      <c r="RP45" s="4">
        <v>-8.8280433537499994E-2</v>
      </c>
      <c r="RQ45" s="4">
        <v>0.27480719747499999</v>
      </c>
      <c r="RR45" s="4">
        <v>0.67787400339375004</v>
      </c>
      <c r="RS45" s="4">
        <v>0.11688760269375</v>
      </c>
      <c r="RT45" s="4">
        <v>0.11481847918125</v>
      </c>
      <c r="RU45" s="4">
        <v>7.0207767187500006E-2</v>
      </c>
      <c r="RV45" s="4">
        <v>6.1271397234374997E-2</v>
      </c>
      <c r="RW45" s="4">
        <v>4.7084033174999998E-2</v>
      </c>
      <c r="RX45" s="4">
        <v>5.3942703687500003E-2</v>
      </c>
      <c r="RY45" s="4">
        <v>0.40155262222499999</v>
      </c>
      <c r="RZ45" s="4">
        <v>0.47034128319687502</v>
      </c>
      <c r="SA45" s="4">
        <v>0.42724053702499998</v>
      </c>
      <c r="SB45" s="4">
        <v>0.49719642000312497</v>
      </c>
      <c r="SC45" s="4">
        <v>-0.13102451268750001</v>
      </c>
      <c r="SD45" s="4">
        <v>-0.11528130528125</v>
      </c>
      <c r="SE45" s="4">
        <v>0.42724053702499998</v>
      </c>
      <c r="SF45" s="4">
        <v>0.49719642000312497</v>
      </c>
      <c r="SG45" s="4">
        <v>0.24169106409374999</v>
      </c>
      <c r="SH45" s="4">
        <v>0.35308350356250001</v>
      </c>
      <c r="SI45" s="4">
        <v>0.20792114009375001</v>
      </c>
      <c r="SJ45" s="4">
        <v>0.30276272681249999</v>
      </c>
      <c r="SK45" s="4">
        <v>0.45935907234375001</v>
      </c>
      <c r="SL45" s="4">
        <v>0.37042713199999999</v>
      </c>
      <c r="SM45" s="4">
        <v>0.31509727874999999</v>
      </c>
      <c r="SN45" s="4">
        <v>0.46840796024999998</v>
      </c>
      <c r="SO45" s="4">
        <v>0.41914183937499999</v>
      </c>
      <c r="SP45" s="4">
        <v>0.2423953045625</v>
      </c>
      <c r="SQ45" s="4">
        <v>0.36936418031250001</v>
      </c>
      <c r="SR45" s="4">
        <v>0.23683375628125</v>
      </c>
      <c r="SS45" s="4">
        <v>22.56</v>
      </c>
      <c r="ST45" s="4">
        <v>20.572187499999998</v>
      </c>
      <c r="SU45" s="4">
        <v>24.970312499999999</v>
      </c>
      <c r="SV45" s="4">
        <v>35.210312500000001</v>
      </c>
      <c r="SW45" s="4">
        <v>35.159687499999997</v>
      </c>
      <c r="SX45" s="4">
        <v>23.75</v>
      </c>
      <c r="SY45" s="4">
        <v>23.751874999999998</v>
      </c>
      <c r="SZ45" s="4">
        <v>0.31473152812499999</v>
      </c>
      <c r="TA45" s="4">
        <v>0.28560088437499997</v>
      </c>
      <c r="TB45" s="4">
        <v>62.868437499999999</v>
      </c>
      <c r="TC45" s="4">
        <v>58.901874999999997</v>
      </c>
      <c r="TD45" s="4">
        <v>62</v>
      </c>
      <c r="TE45" s="4">
        <f t="shared" si="74"/>
        <v>-0.86843749999999886</v>
      </c>
      <c r="TF45" s="4">
        <f t="shared" si="75"/>
        <v>3.0981250000000031</v>
      </c>
      <c r="TG45" s="4">
        <v>1972.407375</v>
      </c>
      <c r="TH45" s="4">
        <v>1882.35778125</v>
      </c>
      <c r="TI45" s="4">
        <v>0.195490050296875</v>
      </c>
      <c r="TJ45" s="4">
        <v>0.203296547740625</v>
      </c>
      <c r="TK45" s="4">
        <v>0.14170124986249999</v>
      </c>
      <c r="TL45" s="4">
        <v>9.9512643349999999E-2</v>
      </c>
      <c r="TM45" s="4">
        <v>0.11814267086249999</v>
      </c>
      <c r="TN45" s="4">
        <v>0.12881257738437499</v>
      </c>
      <c r="TO45" s="4">
        <v>6.3210150365624995E-2</v>
      </c>
      <c r="TP45" s="4">
        <v>2.3110780784375E-2</v>
      </c>
      <c r="TQ45" s="4">
        <v>5.5360276865625002E-2</v>
      </c>
      <c r="TR45" s="4">
        <v>0.105907523928125</v>
      </c>
      <c r="TS45" s="4">
        <v>0.32820976258750001</v>
      </c>
      <c r="TT45" s="4">
        <v>0.37474129917187499</v>
      </c>
      <c r="TU45" s="4">
        <v>0.31779147907499999</v>
      </c>
      <c r="TV45" s="4">
        <v>0.30828672111875</v>
      </c>
      <c r="TW45" s="4">
        <v>0.14183229946562501</v>
      </c>
      <c r="TX45" s="4">
        <v>0.185784523596875</v>
      </c>
      <c r="TY45" s="4">
        <v>0.48714237257499998</v>
      </c>
      <c r="TZ45" s="4">
        <v>0.51770718740624999</v>
      </c>
      <c r="UA45" s="4">
        <v>0.46129307734062502</v>
      </c>
      <c r="UB45" s="4">
        <v>0.784195787321875</v>
      </c>
      <c r="UC45" s="4">
        <v>0.488248203746875</v>
      </c>
      <c r="UD45" s="4">
        <v>0.79556170189687503</v>
      </c>
      <c r="UE45" s="4">
        <v>0.31579910698750002</v>
      </c>
      <c r="UF45" s="4">
        <v>0.53415157890624998</v>
      </c>
      <c r="UG45" s="4">
        <v>0.27901500338437502</v>
      </c>
      <c r="UH45" s="4">
        <v>0.49487927529999998</v>
      </c>
      <c r="UI45" s="4">
        <v>-0.11876405718749999</v>
      </c>
      <c r="UJ45" s="4">
        <v>-4.3810345209374997E-2</v>
      </c>
      <c r="UK45" s="4">
        <v>0.488248203746875</v>
      </c>
      <c r="UL45" s="4">
        <v>0.79556170189687503</v>
      </c>
      <c r="UM45" s="4">
        <v>0.121440843440625</v>
      </c>
      <c r="UN45" s="4">
        <v>0.12073961014375</v>
      </c>
      <c r="UO45" s="4">
        <v>7.3220017324999997E-2</v>
      </c>
      <c r="UP45" s="4">
        <v>6.7742448993749996E-2</v>
      </c>
      <c r="UQ45" s="4">
        <v>4.8682163203125003E-2</v>
      </c>
      <c r="UR45" s="4">
        <v>5.3459208043749998E-2</v>
      </c>
      <c r="US45" s="4">
        <v>0.4002152221625</v>
      </c>
      <c r="UT45" s="4">
        <v>0.44388638542812497</v>
      </c>
      <c r="UU45" s="4">
        <v>0.42657907299687498</v>
      </c>
      <c r="UV45" s="4">
        <v>0.47248913054375002</v>
      </c>
      <c r="UW45" s="4">
        <v>-0.13618925603125001</v>
      </c>
      <c r="UX45" s="4">
        <v>-0.12664135565625001</v>
      </c>
      <c r="UY45" s="4">
        <v>0.42657907299687498</v>
      </c>
      <c r="UZ45" s="4">
        <v>0.47248913054375002</v>
      </c>
      <c r="VA45" s="4">
        <v>0.22311798982051301</v>
      </c>
      <c r="VB45" s="4">
        <v>0.33624866525641001</v>
      </c>
      <c r="VC45" s="4">
        <v>0.20013182382051301</v>
      </c>
      <c r="VD45" s="4">
        <v>0.27971680053846198</v>
      </c>
      <c r="VE45" s="4">
        <v>0.43901908407692303</v>
      </c>
      <c r="VF45" s="4">
        <v>0.38887744597435903</v>
      </c>
      <c r="VG45" s="4">
        <v>0.29173903030769199</v>
      </c>
      <c r="VH45" s="4">
        <v>0.46348588125640999</v>
      </c>
      <c r="VI45" s="4">
        <v>0.40325152248717899</v>
      </c>
      <c r="VJ45" s="4">
        <v>0.21884383220512801</v>
      </c>
      <c r="VK45" s="4">
        <v>0.33741177076923101</v>
      </c>
      <c r="VL45" s="4">
        <v>0.21767234758974399</v>
      </c>
      <c r="VM45" s="4">
        <v>33.010512820512801</v>
      </c>
      <c r="VN45" s="4">
        <v>31.7961538461538</v>
      </c>
      <c r="VO45" s="4">
        <v>13.303333333333301</v>
      </c>
      <c r="VP45" s="4">
        <v>43.500256410256398</v>
      </c>
      <c r="VQ45" s="4">
        <v>42.479487179487201</v>
      </c>
      <c r="VR45" s="4">
        <v>34.68</v>
      </c>
      <c r="VS45" s="4">
        <v>34.69</v>
      </c>
      <c r="VT45" s="4">
        <v>0.24442107435897401</v>
      </c>
      <c r="VU45" s="4">
        <v>0.196386061538461</v>
      </c>
      <c r="VV45" s="4">
        <v>61.339743589743598</v>
      </c>
      <c r="VW45" s="4">
        <v>60.729743589743599</v>
      </c>
      <c r="VX45" s="4">
        <v>68.099999999999994</v>
      </c>
      <c r="VY45" s="4">
        <f t="shared" si="76"/>
        <v>6.760256410256396</v>
      </c>
      <c r="VZ45" s="4">
        <f t="shared" si="77"/>
        <v>7.3702564102563954</v>
      </c>
      <c r="WA45" s="4">
        <f t="shared" si="78"/>
        <v>7.0652564102563957</v>
      </c>
      <c r="WB45" s="4">
        <v>1937.70802564103</v>
      </c>
      <c r="WC45" s="4">
        <v>1923.85741025641</v>
      </c>
      <c r="WD45" s="4">
        <v>0.22702243602820499</v>
      </c>
      <c r="WE45" s="4">
        <v>0.21918942351538501</v>
      </c>
      <c r="WF45" s="4">
        <v>0.160482690297436</v>
      </c>
      <c r="WG45" s="4">
        <v>0.16253327254871799</v>
      </c>
      <c r="WH45" s="4">
        <v>0.15729342191794901</v>
      </c>
      <c r="WI45" s="4">
        <v>0.13052192328974399</v>
      </c>
      <c r="WJ45" s="4">
        <f t="shared" si="79"/>
        <v>0.14390767260384651</v>
      </c>
      <c r="WK45" s="4">
        <v>8.9107994817948705E-2</v>
      </c>
      <c r="WL45" s="4">
        <v>7.2019981610256398E-2</v>
      </c>
      <c r="WM45" s="4">
        <v>6.9177117887179507E-2</v>
      </c>
      <c r="WN45" s="4">
        <v>5.9084025938461501E-2</v>
      </c>
      <c r="WO45" s="4">
        <v>0.36060182207179498</v>
      </c>
      <c r="WP45" s="4">
        <v>0.37143488636410299</v>
      </c>
      <c r="WQ45" s="4">
        <v>0.35817756336923101</v>
      </c>
      <c r="WR45" s="4">
        <v>0.32371160885897399</v>
      </c>
      <c r="WS45" s="4">
        <v>0.14540872096666699</v>
      </c>
      <c r="WT45" s="4">
        <v>0.16589095489487199</v>
      </c>
      <c r="WU45" s="4">
        <v>0.59066505291794902</v>
      </c>
      <c r="WV45" s="4">
        <v>0.57204123105897398</v>
      </c>
      <c r="WW45" s="4">
        <v>0.44011875111794901</v>
      </c>
      <c r="WX45" s="4">
        <v>0.410715719551282</v>
      </c>
      <c r="WY45" s="4">
        <v>0.47485619830256398</v>
      </c>
      <c r="WZ45" s="4">
        <v>0.42885419401538499</v>
      </c>
      <c r="XA45" s="4">
        <v>0.34527181250512801</v>
      </c>
      <c r="XB45" s="4">
        <v>0.26827295337692297</v>
      </c>
      <c r="XC45" s="4">
        <v>0.30105139844359002</v>
      </c>
      <c r="XD45" s="4">
        <v>0.23565406206153799</v>
      </c>
      <c r="XE45" s="4">
        <v>-0.16302337235897399</v>
      </c>
      <c r="XF45" s="4">
        <v>-0.132604647669231</v>
      </c>
      <c r="XG45" s="4">
        <v>0.47485619830256398</v>
      </c>
      <c r="XH45" s="4">
        <v>0.42885419401538499</v>
      </c>
      <c r="XI45" s="4">
        <v>0.16388272787692301</v>
      </c>
      <c r="XJ45" s="4">
        <v>0.17140759058205099</v>
      </c>
      <c r="XK45" s="4">
        <v>0.100408428607692</v>
      </c>
      <c r="XL45" s="4">
        <v>9.9774095374358995E-2</v>
      </c>
      <c r="XM45" s="4">
        <v>6.4688878630769206E-2</v>
      </c>
      <c r="XN45" s="4">
        <v>7.3043721182051297E-2</v>
      </c>
      <c r="XO45" s="4">
        <v>0.39653881737435898</v>
      </c>
      <c r="XP45" s="4">
        <v>0.42878448481794901</v>
      </c>
      <c r="XQ45" s="4">
        <v>0.43529953964615398</v>
      </c>
      <c r="XR45" s="4">
        <v>0.4700704268</v>
      </c>
      <c r="XS45" s="4">
        <v>-0.18141049405128201</v>
      </c>
      <c r="XT45" s="4">
        <v>-0.18040440961538501</v>
      </c>
      <c r="XU45" s="4">
        <v>0.43529953964615398</v>
      </c>
      <c r="XV45" s="4">
        <v>0.4700704268</v>
      </c>
      <c r="XW45" s="4">
        <v>0.18329187399999999</v>
      </c>
      <c r="XX45" s="4">
        <v>0.25179282869444503</v>
      </c>
      <c r="XY45" s="4">
        <v>0.16437018705555601</v>
      </c>
      <c r="XZ45" s="4">
        <v>0.21137671527777799</v>
      </c>
      <c r="YA45" s="4">
        <v>0.40818822558333301</v>
      </c>
      <c r="YB45" s="4">
        <v>0.34660120844444398</v>
      </c>
      <c r="YC45" s="4">
        <v>0.229195688194444</v>
      </c>
      <c r="YD45" s="4">
        <v>0.40232323236111101</v>
      </c>
      <c r="YE45" s="4">
        <v>0.33251081511111102</v>
      </c>
      <c r="YF45" s="4">
        <v>0.173730079611111</v>
      </c>
      <c r="YG45" s="4">
        <v>0.25445986130555598</v>
      </c>
      <c r="YH45" s="4">
        <v>0.173997821388889</v>
      </c>
      <c r="YI45" s="4">
        <v>0.12525</v>
      </c>
      <c r="YJ45" s="4">
        <v>0.15683333333333299</v>
      </c>
      <c r="YK45" s="4">
        <v>8.5583333333333303E-2</v>
      </c>
      <c r="YL45" s="4">
        <v>0.13200000000000001</v>
      </c>
      <c r="YM45" s="4">
        <v>0.16172222222222199</v>
      </c>
      <c r="YN45" s="4">
        <v>9.2444444444444496E-2</v>
      </c>
      <c r="YO45" s="4">
        <v>0.12547222222222201</v>
      </c>
      <c r="YP45" s="4">
        <v>0.15433333333333299</v>
      </c>
      <c r="YQ45" s="4">
        <v>8.8583333333333306E-2</v>
      </c>
      <c r="YR45" s="4">
        <v>0.13155555555555601</v>
      </c>
      <c r="YS45" s="4">
        <v>0.15811111111111101</v>
      </c>
      <c r="YT45" s="4">
        <v>9.2583333333333406E-2</v>
      </c>
      <c r="YU45" s="4">
        <v>32.92</v>
      </c>
      <c r="YV45" s="4">
        <v>32.0544444444444</v>
      </c>
      <c r="YW45" s="4">
        <v>14.61</v>
      </c>
      <c r="YX45" s="4">
        <v>40.2430555555556</v>
      </c>
      <c r="YY45" s="4">
        <v>39.183055555555597</v>
      </c>
      <c r="YZ45" s="4">
        <v>34.341666666666697</v>
      </c>
      <c r="ZA45" s="4">
        <v>34.372777777777799</v>
      </c>
      <c r="ZB45" s="4">
        <v>0.16239848777777799</v>
      </c>
      <c r="ZC45" s="4">
        <v>0.120787750833333</v>
      </c>
      <c r="ZD45" s="4">
        <v>62.788888888888899</v>
      </c>
      <c r="ZE45" s="4">
        <v>61.277500000000003</v>
      </c>
      <c r="ZF45" s="4">
        <v>80.900000000000006</v>
      </c>
      <c r="ZG45" s="4">
        <f t="shared" si="80"/>
        <v>18.111111111111107</v>
      </c>
      <c r="ZH45" s="4">
        <f t="shared" si="81"/>
        <v>19.622500000000002</v>
      </c>
      <c r="ZI45" s="4">
        <v>1970.59886111111</v>
      </c>
      <c r="ZJ45" s="4">
        <v>1936.29686111111</v>
      </c>
      <c r="ZK45" s="4">
        <v>0.27310592580555498</v>
      </c>
      <c r="ZL45" s="4">
        <v>0.31479516661944401</v>
      </c>
      <c r="ZM45" s="4">
        <v>0.18399371714722201</v>
      </c>
      <c r="ZN45" s="4">
        <v>0.24110339273888901</v>
      </c>
      <c r="ZO45" s="4">
        <v>0.225068328205556</v>
      </c>
      <c r="ZP45" s="4">
        <v>0.23495450375555599</v>
      </c>
      <c r="ZQ45" s="4">
        <v>0.13390510948333301</v>
      </c>
      <c r="ZR45" s="4">
        <v>0.15793951280833299</v>
      </c>
      <c r="ZS45" s="4">
        <v>9.4203686061111097E-2</v>
      </c>
      <c r="ZT45" s="4">
        <v>8.0192964374999995E-2</v>
      </c>
      <c r="ZU45" s="4">
        <v>0.39523260001111099</v>
      </c>
      <c r="ZV45" s="4">
        <v>0.423113382202778</v>
      </c>
      <c r="ZW45" s="4">
        <v>0.39586577887500002</v>
      </c>
      <c r="ZX45" s="4">
        <v>0.37751141005</v>
      </c>
      <c r="ZY45" s="4">
        <v>0.136781458013889</v>
      </c>
      <c r="ZZ45" s="4">
        <v>0.12491580670000001</v>
      </c>
      <c r="AAA45" s="4">
        <v>0.76143041967222203</v>
      </c>
      <c r="AAB45" s="4">
        <v>0.93803856811666697</v>
      </c>
      <c r="AAC45" s="4">
        <v>0.42311949041666602</v>
      </c>
      <c r="AAD45" s="4">
        <v>0.313870881111111</v>
      </c>
      <c r="AAE45" s="4">
        <v>0.471405368722222</v>
      </c>
      <c r="AAF45" s="4">
        <v>0.35327659656388899</v>
      </c>
      <c r="AAG45" s="4">
        <v>0.39754398760555598</v>
      </c>
      <c r="AAH45" s="4">
        <v>0.28083174646388898</v>
      </c>
      <c r="AAI45" s="4">
        <v>0.34201478079999997</v>
      </c>
      <c r="AAJ45" s="4">
        <v>0.23406768862222199</v>
      </c>
      <c r="AAK45" s="4">
        <v>-0.23448805875000001</v>
      </c>
      <c r="AAL45" s="4">
        <v>-0.27098177774999999</v>
      </c>
      <c r="AAM45" s="4">
        <v>0.96631497447500003</v>
      </c>
      <c r="AAN45" s="4">
        <v>0.73680261217499998</v>
      </c>
      <c r="AAO45" s="4">
        <v>0.26606847978055598</v>
      </c>
      <c r="AAP45" s="4">
        <v>0.280499310619444</v>
      </c>
      <c r="AAQ45" s="4">
        <v>0.17587942150555599</v>
      </c>
      <c r="AAR45" s="4">
        <v>0.18123011043888901</v>
      </c>
      <c r="AAS45" s="4">
        <v>9.5465995474999996E-2</v>
      </c>
      <c r="AAT45" s="4">
        <v>0.105942993530556</v>
      </c>
      <c r="AAU45" s="4">
        <v>0.36188623663055602</v>
      </c>
      <c r="AAV45" s="4">
        <v>0.38103940956111099</v>
      </c>
      <c r="AAW45" s="4">
        <v>0.41875426852222197</v>
      </c>
      <c r="AAX45" s="4">
        <v>0.442932324855556</v>
      </c>
      <c r="AAY45" s="4">
        <v>-0.29590189447222198</v>
      </c>
      <c r="AAZ45" s="4">
        <v>-0.30235516649999999</v>
      </c>
      <c r="ABA45" s="4">
        <v>0.72930523949722204</v>
      </c>
      <c r="ABB45" s="4">
        <v>0.80137032957777798</v>
      </c>
      <c r="ABC45" s="4">
        <v>0.14590646943749999</v>
      </c>
      <c r="ABD45" s="4">
        <v>0.18038684462499999</v>
      </c>
      <c r="ABE45" s="4">
        <v>0.12165077765625</v>
      </c>
      <c r="ABF45" s="4">
        <v>0.169430293875</v>
      </c>
      <c r="ABG45" s="4">
        <v>0.40775217187500001</v>
      </c>
      <c r="ABH45" s="4">
        <v>0.29359125993750002</v>
      </c>
      <c r="ABI45" s="4">
        <v>0.172734375</v>
      </c>
      <c r="ABJ45" s="4">
        <v>0.37097110628125002</v>
      </c>
      <c r="ABK45" s="4">
        <v>0.27822204974999998</v>
      </c>
      <c r="ABL45" s="4">
        <v>0.132466009375</v>
      </c>
      <c r="ABM45" s="4">
        <v>0.17940070215625001</v>
      </c>
      <c r="ABN45" s="4">
        <v>0.13533055275</v>
      </c>
      <c r="ABO45" s="4">
        <v>9.8343749999999994E-2</v>
      </c>
      <c r="ABP45" s="4">
        <v>0.13075000000000001</v>
      </c>
      <c r="ABQ45" s="4">
        <v>5.8937499999999997E-2</v>
      </c>
      <c r="ABR45" s="4">
        <v>0.10440625000000001</v>
      </c>
      <c r="ABS45" s="4">
        <v>0.1340625</v>
      </c>
      <c r="ABT45" s="4">
        <v>6.4250000000000002E-2</v>
      </c>
      <c r="ABU45" s="4">
        <v>9.9375000000000005E-2</v>
      </c>
      <c r="ABV45" s="4">
        <v>0.12953124999999999</v>
      </c>
      <c r="ABW45" s="4">
        <v>6.0531250000000002E-2</v>
      </c>
      <c r="ABX45" s="4">
        <v>0.10609375</v>
      </c>
      <c r="ABY45" s="4">
        <v>0.13518749999999999</v>
      </c>
      <c r="ABZ45" s="4">
        <v>6.3187499999999994E-2</v>
      </c>
      <c r="ACA45" s="4" t="s">
        <v>655</v>
      </c>
      <c r="ACB45" s="4" t="s">
        <v>655</v>
      </c>
      <c r="ACC45" s="4" t="s">
        <v>655</v>
      </c>
      <c r="ACD45" s="4" t="s">
        <v>655</v>
      </c>
      <c r="ACE45" s="4" t="s">
        <v>655</v>
      </c>
      <c r="ACF45" s="4" t="s">
        <v>655</v>
      </c>
      <c r="ACG45" s="4" t="s">
        <v>655</v>
      </c>
      <c r="ACH45" s="4" t="s">
        <v>655</v>
      </c>
      <c r="ACI45" s="4" t="s">
        <v>655</v>
      </c>
      <c r="ACJ45" s="4" t="s">
        <v>655</v>
      </c>
      <c r="ACK45" s="4" t="s">
        <v>655</v>
      </c>
      <c r="ACL45" s="4" t="s">
        <v>655</v>
      </c>
      <c r="ACM45" s="4" t="s">
        <v>655</v>
      </c>
      <c r="ACN45" s="4" t="s">
        <v>655</v>
      </c>
      <c r="ACO45" s="22">
        <v>-9999</v>
      </c>
      <c r="ACP45" s="4" t="s">
        <v>655</v>
      </c>
      <c r="ACQ45" s="4" t="s">
        <v>655</v>
      </c>
      <c r="ACR45" s="4">
        <v>0.36412818718125001</v>
      </c>
      <c r="ACS45" s="4">
        <v>0.41002632884687501</v>
      </c>
      <c r="ACT45" s="4">
        <v>0.23394732734062501</v>
      </c>
      <c r="ACU45" s="4">
        <v>0.26656246279375001</v>
      </c>
      <c r="ACV45" s="4">
        <v>0.34804005958437501</v>
      </c>
      <c r="ACW45" s="4">
        <v>0.384193402484375</v>
      </c>
      <c r="ACX45" s="4">
        <v>0.21650080593750001</v>
      </c>
      <c r="ACY45" s="4">
        <v>0.2378540777</v>
      </c>
      <c r="ACZ45" s="4">
        <v>0.14254122795312499</v>
      </c>
      <c r="ADA45" s="4">
        <v>0.16124525116249999</v>
      </c>
      <c r="ADB45" s="4">
        <v>0.465026195246875</v>
      </c>
      <c r="ADC45" s="4">
        <v>0.53779693729687505</v>
      </c>
      <c r="ADD45" s="4">
        <v>0.47329578344062501</v>
      </c>
      <c r="ADE45" s="4">
        <v>0.47017088869062501</v>
      </c>
      <c r="ADF45" s="4">
        <v>0.12130096849062499</v>
      </c>
      <c r="ADG45" s="4">
        <v>0.16413809669375001</v>
      </c>
      <c r="ADH45" s="4">
        <v>1.1524889903406199</v>
      </c>
      <c r="ADI45" s="4">
        <v>1.41183120917813</v>
      </c>
      <c r="ADJ45" s="4">
        <v>0.41069698066249999</v>
      </c>
      <c r="ADK45" s="4">
        <v>0.41567852462812499</v>
      </c>
      <c r="ADL45" s="4">
        <v>0.48390839937500002</v>
      </c>
      <c r="ADM45" s="4">
        <v>0.49064836475937501</v>
      </c>
      <c r="ADN45" s="4">
        <v>0.46719708189687498</v>
      </c>
      <c r="ADO45" s="4">
        <v>0.46710284470312502</v>
      </c>
      <c r="ADP45" s="4">
        <v>0.39166027899375</v>
      </c>
      <c r="ADQ45" s="4">
        <v>0.38800700721249998</v>
      </c>
      <c r="ADR45" s="4">
        <v>-0.35498523378125002</v>
      </c>
      <c r="ADS45" s="4">
        <v>-0.38164467424999998</v>
      </c>
      <c r="ADT45" s="4">
        <v>0.94731936610937495</v>
      </c>
      <c r="ADU45" s="4">
        <v>1.11889165266875</v>
      </c>
      <c r="ADV45" s="4">
        <v>0.355773686915625</v>
      </c>
      <c r="ADW45" s="4">
        <v>0.36879330537499999</v>
      </c>
      <c r="ADX45" s="4">
        <v>0.247501244846875</v>
      </c>
      <c r="ADY45" s="4">
        <v>0.24798265198125</v>
      </c>
      <c r="ADZ45" s="4">
        <v>0.12079719076250001</v>
      </c>
      <c r="AEA45" s="4">
        <v>0.13494687795937499</v>
      </c>
      <c r="AEB45" s="4">
        <v>0.34382349511249999</v>
      </c>
      <c r="AEC45" s="4">
        <v>0.3670621562875</v>
      </c>
      <c r="AED45" s="4">
        <v>0.418589055209375</v>
      </c>
      <c r="AEE45" s="4">
        <v>0.44373840599062497</v>
      </c>
      <c r="AEF45" s="4">
        <v>-0.39086252434375002</v>
      </c>
      <c r="AEG45" s="4">
        <v>-0.39278240149999999</v>
      </c>
      <c r="AEH45" s="4">
        <v>0.73005169262812497</v>
      </c>
      <c r="AEI45" s="4">
        <v>0.80361639333437496</v>
      </c>
      <c r="AEJ45" s="4">
        <v>0.13792266132258099</v>
      </c>
      <c r="AEK45" s="4">
        <v>0.16737369716129</v>
      </c>
      <c r="AEL45" s="4">
        <v>0.112896797322581</v>
      </c>
      <c r="AEM45" s="4">
        <v>0.15292026180645199</v>
      </c>
      <c r="AEN45" s="4">
        <v>0.36038418638709702</v>
      </c>
      <c r="AEO45" s="4">
        <v>0.25504771848387098</v>
      </c>
      <c r="AEP45" s="4">
        <v>0.16102492806451599</v>
      </c>
      <c r="AEQ45" s="4">
        <v>0.34206901122580602</v>
      </c>
      <c r="AER45" s="4">
        <v>0.25691358735483899</v>
      </c>
      <c r="AES45" s="4">
        <v>0.122764557483871</v>
      </c>
      <c r="AET45" s="4">
        <v>0.163733074451613</v>
      </c>
      <c r="AEU45" s="4">
        <v>0.12455298222580601</v>
      </c>
      <c r="AEV45" s="4">
        <v>9.3838709677419405E-2</v>
      </c>
      <c r="AEW45" s="4">
        <v>0.127258064516129</v>
      </c>
      <c r="AEX45" s="4">
        <v>5.4451612903225803E-2</v>
      </c>
      <c r="AEY45" s="4">
        <v>0.101322580645161</v>
      </c>
      <c r="AEZ45" s="4">
        <v>0.13370967741935499</v>
      </c>
      <c r="AFA45" s="4">
        <v>5.7322580645161297E-2</v>
      </c>
      <c r="AFB45" s="4">
        <v>9.4580645161290305E-2</v>
      </c>
      <c r="AFC45" s="4">
        <v>0.12629032258064499</v>
      </c>
      <c r="AFD45" s="4">
        <v>5.50645161290323E-2</v>
      </c>
      <c r="AFE45" s="4">
        <v>0.100903225806452</v>
      </c>
      <c r="AFF45" s="4">
        <v>0.13129032258064499</v>
      </c>
      <c r="AFG45" s="4">
        <v>5.6903225806451602E-2</v>
      </c>
      <c r="AFH45" s="4">
        <v>32.770000000000003</v>
      </c>
      <c r="AFI45" s="4">
        <v>34.372903225806397</v>
      </c>
      <c r="AFJ45" s="4">
        <v>17.052903225806499</v>
      </c>
      <c r="AFK45" s="4">
        <v>43.4222580645161</v>
      </c>
      <c r="AFL45" s="4">
        <v>43.041290322580601</v>
      </c>
      <c r="AFM45" s="4">
        <v>37.161935483870998</v>
      </c>
      <c r="AFN45" s="4">
        <v>37.25</v>
      </c>
      <c r="AFO45" s="4">
        <v>0.173027708387097</v>
      </c>
      <c r="AFP45" s="4">
        <v>0.14602899741935499</v>
      </c>
      <c r="AFQ45" s="4">
        <v>77.998064516129006</v>
      </c>
      <c r="AFR45" s="4">
        <v>75.0777419354839</v>
      </c>
      <c r="AFS45" s="4">
        <v>101.2</v>
      </c>
      <c r="AFT45" s="4">
        <f t="shared" si="85"/>
        <v>23.201935483870997</v>
      </c>
      <c r="AFU45" s="4">
        <f t="shared" si="86"/>
        <v>26.122258064516103</v>
      </c>
      <c r="AFV45" s="4">
        <f t="shared" si="87"/>
        <v>24.66209677419355</v>
      </c>
      <c r="AFW45" s="4">
        <v>2315.9454193548399</v>
      </c>
      <c r="AFX45" s="4">
        <v>2249.5952580645198</v>
      </c>
      <c r="AFY45" s="4">
        <v>0.359006599170968</v>
      </c>
      <c r="AFZ45" s="4">
        <v>0.40105872376451601</v>
      </c>
      <c r="AGA45" s="4">
        <v>0.22938130640000001</v>
      </c>
      <c r="AGB45" s="4">
        <v>0.24850490923870999</v>
      </c>
      <c r="AGC45" s="4">
        <v>0.35283439690000001</v>
      </c>
      <c r="AGD45" s="4">
        <v>0.36346792066129002</v>
      </c>
      <c r="AGE45" s="4">
        <f t="shared" si="88"/>
        <v>0.35815115878064502</v>
      </c>
      <c r="AGF45" s="4">
        <v>0.22245410951612901</v>
      </c>
      <c r="AGG45" s="4">
        <v>0.20658883469032299</v>
      </c>
      <c r="AGH45" s="4">
        <v>0.141591468793548</v>
      </c>
      <c r="AGI45" s="4">
        <v>0.16978376699032299</v>
      </c>
      <c r="AGJ45" s="4">
        <v>0.46561613750000003</v>
      </c>
      <c r="AGK45" s="4">
        <v>0.52038175502258099</v>
      </c>
      <c r="AGL45" s="4">
        <v>0.47106458576129001</v>
      </c>
      <c r="AGM45" s="4">
        <v>0.44354432639677399</v>
      </c>
      <c r="AGN45" s="4">
        <v>0.12750732398709699</v>
      </c>
      <c r="AGO45" s="4">
        <v>0.15052221937096799</v>
      </c>
      <c r="AGP45" s="4">
        <v>1.13068629022903</v>
      </c>
      <c r="AGQ45" s="4">
        <v>1.36352623777742</v>
      </c>
      <c r="AGR45" s="4">
        <v>0.403891348625807</v>
      </c>
      <c r="AGS45" s="4">
        <v>0.46393150607419398</v>
      </c>
      <c r="AGT45" s="4">
        <v>0.47670081436129003</v>
      </c>
      <c r="AGU45" s="4">
        <v>0.53551855042580598</v>
      </c>
      <c r="AGV45" s="4">
        <v>0.46905731795483901</v>
      </c>
      <c r="AGW45" s="4">
        <v>0.49776697086129001</v>
      </c>
      <c r="AGX45" s="4">
        <v>0.39481606436129002</v>
      </c>
      <c r="AGY45" s="4">
        <v>0.41910717931612901</v>
      </c>
      <c r="AGZ45" s="4">
        <v>-0.36244791403225801</v>
      </c>
      <c r="AHA45" s="4">
        <v>-0.339283340129032</v>
      </c>
      <c r="AHB45" s="4">
        <v>0.94895824381290295</v>
      </c>
      <c r="AHC45" s="4">
        <v>1.4070927771903201</v>
      </c>
      <c r="AHD45" s="4">
        <v>0.395493091651613</v>
      </c>
      <c r="AHE45" s="4">
        <v>0.39381164449677403</v>
      </c>
      <c r="AHF45" s="4">
        <v>0.27889906589677399</v>
      </c>
      <c r="AHG45" s="4">
        <v>0.26598630808387103</v>
      </c>
      <c r="AHH45" s="4">
        <v>0.13288636337096801</v>
      </c>
      <c r="AHI45" s="4">
        <v>0.14525762704516099</v>
      </c>
      <c r="AHJ45" s="4">
        <v>0.33859388479354802</v>
      </c>
      <c r="AHK45" s="4">
        <v>0.36952122764838702</v>
      </c>
      <c r="AHL45" s="4">
        <v>0.41616873979354801</v>
      </c>
      <c r="AHM45" s="4">
        <v>0.45182281423871001</v>
      </c>
      <c r="AHN45" s="4">
        <v>-0.43195423561290303</v>
      </c>
      <c r="AHO45" s="4">
        <v>-0.41505875158064498</v>
      </c>
      <c r="AHP45" s="4">
        <v>0.71640210850322605</v>
      </c>
      <c r="AHQ45" s="4">
        <v>0.83141452879032296</v>
      </c>
      <c r="AHR45" s="4">
        <v>0.119462911419355</v>
      </c>
      <c r="AHS45" s="4">
        <v>0.13895251538709699</v>
      </c>
      <c r="AHT45" s="4">
        <v>9.6456847451612898E-2</v>
      </c>
      <c r="AHU45" s="4">
        <v>0.12837868435483901</v>
      </c>
      <c r="AHV45" s="4">
        <v>0.30737039629032298</v>
      </c>
      <c r="AHW45" s="4">
        <v>0.252559792967742</v>
      </c>
      <c r="AHX45" s="4">
        <v>0.13545535267741901</v>
      </c>
      <c r="AHY45" s="4">
        <v>0.31318039625806399</v>
      </c>
      <c r="AHZ45" s="4">
        <v>0.226990560806452</v>
      </c>
      <c r="AIA45" s="4">
        <v>0.110763953225806</v>
      </c>
      <c r="AIB45" s="4">
        <v>0.13750374409677399</v>
      </c>
      <c r="AIC45" s="4">
        <v>0.106422307870968</v>
      </c>
      <c r="AID45" s="4">
        <v>8.1935483870967704E-2</v>
      </c>
      <c r="AIE45" s="4">
        <v>0.109709677419355</v>
      </c>
      <c r="AIF45" s="4">
        <v>4.33548387096774E-2</v>
      </c>
      <c r="AIG45" s="4">
        <v>8.5612903225806405E-2</v>
      </c>
      <c r="AIH45" s="4">
        <v>0.110677419354839</v>
      </c>
      <c r="AII45" s="4">
        <v>4.6387096774193601E-2</v>
      </c>
      <c r="AIJ45" s="4">
        <v>8.2903225806451597E-2</v>
      </c>
      <c r="AIK45" s="4">
        <v>0.111032258064516</v>
      </c>
      <c r="AIL45" s="4">
        <v>4.3193548387096797E-2</v>
      </c>
      <c r="AIM45" s="4">
        <v>8.6838709677419301E-2</v>
      </c>
      <c r="AIN45" s="4">
        <v>0.112774193548387</v>
      </c>
      <c r="AIO45" s="4">
        <v>4.5709677419354798E-2</v>
      </c>
      <c r="AIP45" s="4">
        <v>29.48</v>
      </c>
      <c r="AIQ45" s="4">
        <v>27.670322580645198</v>
      </c>
      <c r="AIR45" s="4">
        <v>17.308064516129001</v>
      </c>
      <c r="AIS45" s="4">
        <v>33.699032258064499</v>
      </c>
      <c r="AIT45" s="4">
        <v>33.097096774193503</v>
      </c>
      <c r="AIU45" s="4">
        <v>29.7135483870968</v>
      </c>
      <c r="AIV45" s="4">
        <v>29.761935483871</v>
      </c>
      <c r="AIW45" s="4">
        <v>0.10898506251612899</v>
      </c>
      <c r="AIX45" s="4">
        <v>8.3248991935483796E-2</v>
      </c>
      <c r="AIY45" s="4">
        <v>84.4306451612903</v>
      </c>
      <c r="AIZ45" s="4">
        <v>82.880645161290303</v>
      </c>
      <c r="AJA45" s="4">
        <v>116</v>
      </c>
      <c r="AJB45" s="4">
        <f t="shared" si="89"/>
        <v>31.5693548387097</v>
      </c>
      <c r="AJC45" s="4">
        <f t="shared" si="90"/>
        <v>33.119354838709697</v>
      </c>
      <c r="AJD45" s="4">
        <f t="shared" si="91"/>
        <v>32.344354838709698</v>
      </c>
      <c r="AJE45" s="4">
        <v>2461.9830645161301</v>
      </c>
      <c r="AJF45" s="4">
        <v>2426.6360645161299</v>
      </c>
      <c r="AJG45" s="4">
        <v>0.395022373387097</v>
      </c>
      <c r="AJH45" s="4">
        <v>0.406646844780645</v>
      </c>
      <c r="AJI45" s="4">
        <v>0.25243930304838702</v>
      </c>
      <c r="AJJ45" s="4">
        <v>0.32361346564193499</v>
      </c>
      <c r="AJK45" s="4">
        <v>0.38958567499677399</v>
      </c>
      <c r="AJL45" s="4">
        <v>0.37405773233548401</v>
      </c>
      <c r="AJM45" s="4">
        <f t="shared" si="92"/>
        <v>0.381821703666129</v>
      </c>
      <c r="AJN45" s="4">
        <v>0.24613534515806401</v>
      </c>
      <c r="AJO45" s="4">
        <v>0.28785501024193499</v>
      </c>
      <c r="AJP45" s="4">
        <v>0.158930794654839</v>
      </c>
      <c r="AJQ45" s="4">
        <v>9.6214148890322607E-2</v>
      </c>
      <c r="AJR45" s="4">
        <v>0.49214945031290303</v>
      </c>
      <c r="AJS45" s="4">
        <v>0.51912190438387096</v>
      </c>
      <c r="AJT45" s="4">
        <v>0.476504206193548</v>
      </c>
      <c r="AJU45" s="4">
        <v>0.43639822841290299</v>
      </c>
      <c r="AJV45" s="4">
        <v>0.119843058683871</v>
      </c>
      <c r="AJW45" s="4">
        <v>0.14189754015806499</v>
      </c>
      <c r="AJX45" s="4">
        <v>1.3228374170419399</v>
      </c>
      <c r="AJY45" s="4">
        <v>1.40606884932581</v>
      </c>
      <c r="AJZ45" s="4">
        <v>0.41073975050645201</v>
      </c>
      <c r="AKA45" s="4">
        <v>0.25006015646774199</v>
      </c>
      <c r="AKB45" s="4">
        <v>0.490587335016129</v>
      </c>
      <c r="AKC45" s="4">
        <v>0.30447648062903199</v>
      </c>
      <c r="AKD45" s="4">
        <v>0.484621107425806</v>
      </c>
      <c r="AKE45" s="4">
        <v>0.28334590242580598</v>
      </c>
      <c r="AKF45" s="4">
        <v>0.40347332484838699</v>
      </c>
      <c r="AKG45" s="4">
        <v>0.22557967186128999</v>
      </c>
      <c r="AKH45" s="4">
        <v>-0.393278684193548</v>
      </c>
      <c r="AKI45" s="4">
        <v>-0.443666938225806</v>
      </c>
      <c r="AKJ45" s="4">
        <v>0.99852891330967697</v>
      </c>
      <c r="AKK45" s="4">
        <v>0.57142797729677397</v>
      </c>
      <c r="AKL45" s="4">
        <v>0.41462092359354802</v>
      </c>
      <c r="AKM45" s="4">
        <v>0.43395401342580597</v>
      </c>
      <c r="AKN45" s="4">
        <v>0.30515402320645202</v>
      </c>
      <c r="AKO45" s="4">
        <v>0.31202623051935502</v>
      </c>
      <c r="AKP45" s="4">
        <v>0.127378632919355</v>
      </c>
      <c r="AKQ45" s="4">
        <v>0.143420961077419</v>
      </c>
      <c r="AKR45" s="4">
        <f t="shared" si="93"/>
        <v>0.135399796998387</v>
      </c>
      <c r="AKS45" s="4">
        <v>0.31021122533225798</v>
      </c>
      <c r="AKT45" s="4">
        <v>0.33223054178387101</v>
      </c>
      <c r="AKU45" s="4">
        <v>0.38601183254516103</v>
      </c>
      <c r="AKV45" s="4">
        <v>0.41761506985483898</v>
      </c>
      <c r="AKW45" s="4">
        <v>-0.46255859003225802</v>
      </c>
      <c r="AKX45" s="4">
        <v>-0.470383846548387</v>
      </c>
      <c r="AKY45" s="4">
        <v>0.63615251137741902</v>
      </c>
      <c r="AKZ45" s="4">
        <v>0.72152179341290301</v>
      </c>
      <c r="ALA45" s="4">
        <v>9.2529313166666696E-2</v>
      </c>
      <c r="ALB45" s="4">
        <v>0.102766599833333</v>
      </c>
      <c r="ALC45" s="4">
        <v>7.94304858333333E-2</v>
      </c>
      <c r="ALD45" s="4">
        <v>0.10180207083333299</v>
      </c>
      <c r="ALE45" s="4">
        <v>0.24574173099999999</v>
      </c>
      <c r="ALF45" s="4">
        <v>0.16611217516666699</v>
      </c>
      <c r="ALG45" s="4">
        <v>0.104006522166667</v>
      </c>
      <c r="ALH45" s="4">
        <v>0.23796660116666701</v>
      </c>
      <c r="ALI45" s="4">
        <v>0.1733195605</v>
      </c>
      <c r="ALJ45" s="4">
        <v>7.9162445333333303E-2</v>
      </c>
      <c r="ALK45" s="4">
        <v>0.104694835666667</v>
      </c>
      <c r="ALL45" s="4">
        <v>8.5625836666666705E-2</v>
      </c>
      <c r="ALM45" s="4">
        <v>6.2E-2</v>
      </c>
      <c r="ALN45" s="4">
        <v>8.6166666666666697E-2</v>
      </c>
      <c r="ALO45" s="4">
        <v>3.0333333333333299E-2</v>
      </c>
      <c r="ALP45" s="4">
        <v>6.7666666666666694E-2</v>
      </c>
      <c r="ALQ45" s="4">
        <v>9.0333333333333293E-2</v>
      </c>
      <c r="ALR45" s="4">
        <v>3.15E-2</v>
      </c>
      <c r="ALS45" s="4">
        <v>35.840000000000003</v>
      </c>
      <c r="ALT45" s="4">
        <v>35.998333333333299</v>
      </c>
      <c r="ALU45" s="4">
        <v>15.5283333333333</v>
      </c>
      <c r="ALV45" s="4">
        <v>35.645000000000003</v>
      </c>
      <c r="ALW45" s="4">
        <v>36.22</v>
      </c>
      <c r="ALX45" s="4">
        <v>37.016666666666701</v>
      </c>
      <c r="ALY45" s="4">
        <v>37.286666666666697</v>
      </c>
      <c r="ALZ45" s="4">
        <v>-3.3918503166666697E-2</v>
      </c>
      <c r="AMA45" s="4">
        <v>-2.3477707E-2</v>
      </c>
      <c r="AMB45" s="4">
        <v>97.283333333333303</v>
      </c>
      <c r="AMC45" s="4">
        <v>93.4166666666667</v>
      </c>
      <c r="AMD45" s="4">
        <v>140</v>
      </c>
      <c r="AME45" s="4">
        <f t="shared" si="94"/>
        <v>42.716666666666697</v>
      </c>
      <c r="AMF45" s="4">
        <f t="shared" si="95"/>
        <v>46.5833333333333</v>
      </c>
      <c r="AMG45" s="4">
        <f t="shared" si="96"/>
        <v>44.65</v>
      </c>
      <c r="AMH45" s="4">
        <v>2753.7510000000002</v>
      </c>
      <c r="AMI45" s="4">
        <v>2666.2581666666701</v>
      </c>
      <c r="AMJ45" s="4">
        <v>0.39052365319999999</v>
      </c>
      <c r="AMK45" s="4">
        <v>0.41036544715000001</v>
      </c>
      <c r="AML45" s="4">
        <v>0.24997460355000001</v>
      </c>
      <c r="AMM45" s="4">
        <v>0.23816166513333301</v>
      </c>
      <c r="AMN45" s="4">
        <v>0.39001860956666701</v>
      </c>
      <c r="AMO45" s="4">
        <v>0.40760061671666697</v>
      </c>
      <c r="AMP45" s="4">
        <f t="shared" si="97"/>
        <v>0.39880961314166696</v>
      </c>
      <c r="AMQ45" s="4">
        <v>0.24960467428333299</v>
      </c>
      <c r="AMR45" s="4">
        <v>0.23541430471666699</v>
      </c>
      <c r="AMS45" s="4">
        <v>0.15631071155000001</v>
      </c>
      <c r="AMT45" s="4">
        <v>0.19096548588333301</v>
      </c>
      <c r="AMU45" s="4">
        <v>0.47031104480000002</v>
      </c>
      <c r="AMV45" s="4">
        <v>0.50890924518333303</v>
      </c>
      <c r="AMW45" s="4">
        <v>0.49980216215000001</v>
      </c>
      <c r="AMX45" s="4">
        <v>0.44936903500000003</v>
      </c>
      <c r="AMY45" s="4">
        <v>9.6833531533333406E-2</v>
      </c>
      <c r="AMZ45" s="4">
        <v>0.1239507727</v>
      </c>
      <c r="ANA45" s="4">
        <v>1.2968407612666699</v>
      </c>
      <c r="ANB45" s="4">
        <v>1.4214273695333299</v>
      </c>
      <c r="ANC45" s="4">
        <v>0.41259270235000001</v>
      </c>
      <c r="AND45" s="4">
        <v>0.46641009561666702</v>
      </c>
      <c r="ANE45" s="4">
        <v>0.49050802503333302</v>
      </c>
      <c r="ANF45" s="4">
        <v>0.54538720658333295</v>
      </c>
      <c r="ANG45" s="4">
        <v>0.47971444876666702</v>
      </c>
      <c r="ANH45" s="4">
        <v>0.53906902079999997</v>
      </c>
      <c r="ANI45" s="4">
        <v>0.39940412385000001</v>
      </c>
      <c r="ANJ45" s="4">
        <v>0.45912810458333297</v>
      </c>
      <c r="ANK45" s="4">
        <v>-0.394040216666667</v>
      </c>
      <c r="ANL45" s="4">
        <v>-0.377107473333333</v>
      </c>
      <c r="ANM45" s="4">
        <v>1.0621676085</v>
      </c>
      <c r="ANN45" s="4">
        <v>1.38391966958333</v>
      </c>
      <c r="ANO45" s="4">
        <v>0.48088416779999998</v>
      </c>
      <c r="ANP45" s="4">
        <v>0.47708093888333297</v>
      </c>
      <c r="ANQ45" s="22">
        <v>-9999</v>
      </c>
      <c r="ANR45" s="4">
        <v>0.36450702701666698</v>
      </c>
      <c r="ANS45" s="4">
        <v>0.34301027583333299</v>
      </c>
      <c r="ANT45" s="4">
        <v>0.14254521086666699</v>
      </c>
      <c r="ANU45" s="4">
        <v>0.162075381483333</v>
      </c>
      <c r="ANV45" s="4">
        <v>0.29683067799847301</v>
      </c>
      <c r="ANW45" s="4">
        <v>0.34123078520608302</v>
      </c>
      <c r="ANX45" s="4">
        <v>0.38438039400000001</v>
      </c>
      <c r="ANY45" s="4">
        <v>0.43311373291666699</v>
      </c>
      <c r="ANZ45" s="4">
        <v>-0.53201516566666696</v>
      </c>
      <c r="AOA45" s="4">
        <v>-0.50787493483333301</v>
      </c>
      <c r="AOB45" s="4">
        <v>0.62560948724999998</v>
      </c>
      <c r="AOC45" s="4">
        <v>0.76423315583333296</v>
      </c>
      <c r="AOD45" s="4">
        <v>8.6924288804878097E-2</v>
      </c>
      <c r="AOE45" s="4">
        <v>0.10475246552439001</v>
      </c>
      <c r="AOF45" s="4">
        <v>7.5467741256097606E-2</v>
      </c>
      <c r="AOG45" s="4">
        <v>0.101576101195122</v>
      </c>
      <c r="AOH45" s="4">
        <v>0.23946763606097601</v>
      </c>
      <c r="AOI45" s="4">
        <v>0.18924778439024401</v>
      </c>
      <c r="AOJ45" s="4">
        <v>0.10314094584146299</v>
      </c>
      <c r="AOK45" s="4">
        <v>0.236068689195122</v>
      </c>
      <c r="AOL45" s="4">
        <v>0.173608715780488</v>
      </c>
      <c r="AOM45" s="4">
        <v>8.1216542121951202E-2</v>
      </c>
      <c r="AON45" s="4">
        <v>0.1062256085</v>
      </c>
      <c r="AOO45" s="4">
        <v>7.9902974012195094E-2</v>
      </c>
      <c r="AOP45" s="4">
        <v>6.3439024390243903E-2</v>
      </c>
      <c r="AOQ45" s="4">
        <v>8.6134146341463394E-2</v>
      </c>
      <c r="AOR45" s="4">
        <v>3.07073170731707E-2</v>
      </c>
      <c r="AOS45" s="4">
        <v>6.5658536585365801E-2</v>
      </c>
      <c r="AOT45" s="4">
        <v>8.7682926829268301E-2</v>
      </c>
      <c r="AOU45" s="4">
        <v>3.2792682926829297E-2</v>
      </c>
      <c r="AOV45" s="4">
        <v>36.315121951219503</v>
      </c>
      <c r="AOW45" s="4">
        <v>36.166341463414597</v>
      </c>
      <c r="AOX45" s="4">
        <v>11.953536585365899</v>
      </c>
      <c r="AOY45" s="4">
        <v>34.7531707317073</v>
      </c>
      <c r="AOZ45" s="4">
        <v>33.503658536585398</v>
      </c>
      <c r="APA45" s="4">
        <v>37.4917073170731</v>
      </c>
      <c r="APB45" s="4">
        <v>37.665365853658599</v>
      </c>
      <c r="APC45" s="4">
        <v>-6.9417040719512199E-2</v>
      </c>
      <c r="APD45" s="4">
        <v>-9.5920340585365804E-2</v>
      </c>
      <c r="APE45" s="4">
        <v>93.0292682926829</v>
      </c>
      <c r="APF45" s="4">
        <v>93.381951219512203</v>
      </c>
      <c r="APG45" s="4">
        <v>140</v>
      </c>
      <c r="APH45" s="4">
        <f t="shared" si="98"/>
        <v>46.9707317073171</v>
      </c>
      <c r="API45" s="4">
        <f t="shared" si="99"/>
        <v>46.618048780487797</v>
      </c>
      <c r="APJ45" s="4">
        <f t="shared" si="100"/>
        <v>46.794390243902448</v>
      </c>
      <c r="APK45" s="4">
        <v>2657.2375975609698</v>
      </c>
      <c r="APL45" s="4">
        <v>2664.9898780487802</v>
      </c>
      <c r="APM45" s="4">
        <v>0.39081799718292698</v>
      </c>
      <c r="APN45" s="4">
        <v>0.39911002599024398</v>
      </c>
      <c r="APO45" s="4">
        <v>0.25436600347438998</v>
      </c>
      <c r="APP45" s="4">
        <v>0.30009311341829298</v>
      </c>
      <c r="APQ45" s="4">
        <v>0.37951223429512199</v>
      </c>
      <c r="APR45" s="4">
        <v>0.385934026529268</v>
      </c>
      <c r="APS45" s="4">
        <f t="shared" si="101"/>
        <v>0.38272313041219497</v>
      </c>
      <c r="APT45" s="4">
        <v>0.242184275732927</v>
      </c>
      <c r="APU45" s="4">
        <v>0.28614586874756098</v>
      </c>
      <c r="APV45" s="4">
        <v>0.15166813581463401</v>
      </c>
      <c r="APW45" s="4">
        <v>0.113019691806098</v>
      </c>
      <c r="APX45" s="4">
        <v>0.49339934041585298</v>
      </c>
      <c r="APY45" s="4">
        <v>0.51624046916341504</v>
      </c>
      <c r="APZ45" s="4">
        <v>0.48723200106829201</v>
      </c>
      <c r="AQA45" s="4">
        <v>0.461864415867073</v>
      </c>
      <c r="AQB45" s="4">
        <v>0.12717429855975601</v>
      </c>
      <c r="AQC45" s="4">
        <v>0.14772281414146299</v>
      </c>
      <c r="AQD45" s="4">
        <v>1.2919108930243901</v>
      </c>
      <c r="AQE45" s="4">
        <v>1.35696718862073</v>
      </c>
      <c r="AQF45" s="4">
        <v>0.40101913599877997</v>
      </c>
      <c r="AQG45" s="4">
        <v>0.27564432345000001</v>
      </c>
      <c r="AQH45" s="4">
        <v>0.47797097621097601</v>
      </c>
      <c r="AQI45" s="4">
        <v>0.33739708049390199</v>
      </c>
      <c r="AQJ45" s="4">
        <v>0.46533587210121902</v>
      </c>
      <c r="AQK45" s="4">
        <v>0.33021503959390303</v>
      </c>
      <c r="AQL45" s="4">
        <v>0.38644503885975601</v>
      </c>
      <c r="AQM45" s="4">
        <v>0.26757450389024401</v>
      </c>
      <c r="AQN45" s="4">
        <v>-0.38785304793902398</v>
      </c>
      <c r="AQO45" s="4">
        <v>-0.443023258012195</v>
      </c>
      <c r="AQP45" s="4">
        <v>0.97538737232804895</v>
      </c>
      <c r="AQQ45" s="4">
        <v>0.64384841711951202</v>
      </c>
      <c r="AQR45" s="4">
        <v>0.45220803977195101</v>
      </c>
      <c r="AQS45" s="4">
        <v>0.47254441917804901</v>
      </c>
      <c r="AQT45" s="4">
        <v>0.335424671063415</v>
      </c>
      <c r="AQU45" s="4">
        <v>0.34796458974146299</v>
      </c>
      <c r="AQV45" s="4">
        <v>0.14123261921097599</v>
      </c>
      <c r="AQW45" s="4">
        <v>0.15077558863780499</v>
      </c>
      <c r="AQX45" s="4">
        <v>0.31345389461008</v>
      </c>
      <c r="AQY45" s="4">
        <v>0.32031765276472501</v>
      </c>
      <c r="AQZ45" s="4">
        <v>0.39771023797926802</v>
      </c>
      <c r="ARA45" s="4">
        <v>0.40858767804756102</v>
      </c>
      <c r="ARB45" s="4">
        <v>-0.49550530856097602</v>
      </c>
      <c r="ARC45" s="4">
        <v>-0.51259927159756102</v>
      </c>
      <c r="ARD45" s="4">
        <v>0.66550671184146404</v>
      </c>
      <c r="ARE45" s="4">
        <v>0.70157662906219498</v>
      </c>
      <c r="ARF45" s="4">
        <v>8.6621257916666694E-2</v>
      </c>
      <c r="ARG45" s="4">
        <v>7.48381469722222E-2</v>
      </c>
      <c r="ARH45" s="4">
        <v>6.8850278611111093E-2</v>
      </c>
      <c r="ARI45" s="4">
        <v>9.2908333333333301E-2</v>
      </c>
      <c r="ARJ45" s="4">
        <v>0.24924696405555499</v>
      </c>
      <c r="ARK45" s="4">
        <v>0.19429367186111099</v>
      </c>
      <c r="ARL45" s="4">
        <v>9.5247991166666601E-2</v>
      </c>
      <c r="ARM45" s="4">
        <v>0.23302139494444499</v>
      </c>
      <c r="ARN45" s="4">
        <v>0.16143172280555501</v>
      </c>
      <c r="ARO45" s="4">
        <v>7.4146032388888797E-2</v>
      </c>
      <c r="ARP45" s="4">
        <v>9.4792014194444496E-2</v>
      </c>
      <c r="ARQ45" s="4">
        <v>7.9576838888888904E-2</v>
      </c>
      <c r="ARR45" s="4">
        <v>5.6388888888888898E-2</v>
      </c>
      <c r="ARS45" s="4">
        <v>7.7611111111111006E-2</v>
      </c>
      <c r="ART45" s="4">
        <v>2.8666666666666701E-2</v>
      </c>
      <c r="ARU45" s="4">
        <v>6.0833333333333302E-2</v>
      </c>
      <c r="ARV45" s="4">
        <v>8.0250000000000002E-2</v>
      </c>
      <c r="ARW45" s="4">
        <v>3.0055555555555599E-2</v>
      </c>
      <c r="ARX45" s="4">
        <v>35.812222222222204</v>
      </c>
      <c r="ARY45" s="4">
        <v>35.138611111111103</v>
      </c>
      <c r="ARZ45" s="4">
        <v>24.227638888888901</v>
      </c>
      <c r="ASA45" s="4">
        <v>33.427222222222198</v>
      </c>
      <c r="ASB45" s="4">
        <v>33.660694444444403</v>
      </c>
      <c r="ASC45" s="4">
        <v>35.891111111111101</v>
      </c>
      <c r="ASD45" s="4">
        <v>35.976666666666702</v>
      </c>
      <c r="ASE45" s="4">
        <v>-5.7515595819444397E-2</v>
      </c>
      <c r="ASF45" s="4">
        <v>-4.8631641388888897E-2</v>
      </c>
      <c r="ASG45" s="4">
        <v>90.068749999999994</v>
      </c>
      <c r="ASH45" s="4">
        <v>82.590416666666698</v>
      </c>
      <c r="ASI45" s="4">
        <v>148</v>
      </c>
      <c r="ASJ45" s="4">
        <f t="shared" si="102"/>
        <v>57.931250000000006</v>
      </c>
      <c r="ASK45" s="4">
        <f t="shared" si="103"/>
        <v>65.409583333333302</v>
      </c>
      <c r="ASL45" s="4">
        <v>2590.0008194444399</v>
      </c>
      <c r="ASM45" s="4">
        <v>2420.1061388888902</v>
      </c>
      <c r="ASN45" s="4">
        <v>0.41846186868055502</v>
      </c>
      <c r="ASO45" s="4">
        <v>0.45278614759444502</v>
      </c>
      <c r="ASP45" s="4">
        <v>0.25746095631944399</v>
      </c>
      <c r="ASQ45" s="4">
        <v>0.34980293309166699</v>
      </c>
      <c r="ASR45" s="4">
        <v>0.421257144988889</v>
      </c>
      <c r="ASS45" s="4">
        <v>0.53504970244444505</v>
      </c>
      <c r="AST45" s="4">
        <v>0.260835234986111</v>
      </c>
      <c r="ASU45" s="4">
        <v>0.44157044740833301</v>
      </c>
      <c r="ASV45" s="4">
        <v>0.18076172105277799</v>
      </c>
      <c r="ASW45" s="4">
        <v>0.12227192301111101</v>
      </c>
      <c r="ASX45" s="4">
        <v>0.49013113495833299</v>
      </c>
      <c r="ASY45" s="4">
        <v>0.56304879464166702</v>
      </c>
      <c r="ASZ45" s="4">
        <v>0.51620794829722305</v>
      </c>
      <c r="ATA45" s="4">
        <v>0.48003107622777802</v>
      </c>
      <c r="ATB45" s="4">
        <v>8.9941272458333402E-2</v>
      </c>
      <c r="ATC45" s="4">
        <v>0.149286533727778</v>
      </c>
      <c r="ATD45" s="4">
        <v>1.45112217405278</v>
      </c>
      <c r="ATE45" s="4">
        <v>1.6860043792527799</v>
      </c>
      <c r="ATF45" s="4">
        <v>0.43184772993333298</v>
      </c>
      <c r="ATG45" s="4">
        <v>0.222047777955556</v>
      </c>
      <c r="ATH45" s="4">
        <v>0.51757258515277804</v>
      </c>
      <c r="ATI45" s="4">
        <v>0.295055330636111</v>
      </c>
      <c r="ATJ45" s="4">
        <v>0.51720136754722201</v>
      </c>
      <c r="ATK45" s="4">
        <v>0.32751233401944502</v>
      </c>
      <c r="ATL45" s="4">
        <v>0.43136414452222199</v>
      </c>
      <c r="ATM45" s="4">
        <v>0.25964295211111099</v>
      </c>
      <c r="ATN45" s="4">
        <v>-0.41124601977777803</v>
      </c>
      <c r="ATO45" s="4">
        <v>-0.61082183052777805</v>
      </c>
      <c r="ATP45" s="4">
        <v>1.1132815655527799</v>
      </c>
      <c r="ATQ45" s="4">
        <v>0.50800307057777805</v>
      </c>
      <c r="ATR45" s="4">
        <v>0.45095417525833298</v>
      </c>
      <c r="ATS45" s="4">
        <v>0.45852117069999998</v>
      </c>
      <c r="ATT45" s="4">
        <v>0.33914474853888898</v>
      </c>
      <c r="ATU45" s="4">
        <v>0.32598863560000002</v>
      </c>
      <c r="ATV45" s="4">
        <v>0.13534881940833299</v>
      </c>
      <c r="ATW45" s="4">
        <v>0.15734565170833301</v>
      </c>
      <c r="ATX45" s="4">
        <v>0.30690695553464697</v>
      </c>
      <c r="ATY45" s="4">
        <v>0.34484973797058899</v>
      </c>
      <c r="ATZ45" s="4">
        <v>0.38903400997777798</v>
      </c>
      <c r="AUA45" s="4">
        <v>0.43344565609722202</v>
      </c>
      <c r="AUB45" s="4">
        <v>-0.49872031497222202</v>
      </c>
      <c r="AUC45" s="4">
        <v>-0.48854234291666698</v>
      </c>
      <c r="AUD45" s="4">
        <v>0.66276577868055597</v>
      </c>
      <c r="AUE45" s="4">
        <v>0.77310476717777799</v>
      </c>
      <c r="AUF45" s="4">
        <v>8.0667278848484902E-2</v>
      </c>
      <c r="AUG45" s="4">
        <v>7.3795479666666705E-2</v>
      </c>
      <c r="AUH45" s="4">
        <v>5.8285945999999901E-2</v>
      </c>
      <c r="AUI45" s="4">
        <v>8.9085438141414106E-2</v>
      </c>
      <c r="AUJ45" s="4">
        <v>0.226683649444445</v>
      </c>
      <c r="AUK45" s="4">
        <v>0.174422799373737</v>
      </c>
      <c r="AUL45" s="4">
        <v>9.1763557060606099E-2</v>
      </c>
      <c r="AUM45" s="4">
        <v>0.23728363921212101</v>
      </c>
      <c r="AUN45" s="4">
        <v>5.9132585000000099E-2</v>
      </c>
      <c r="AUO45" s="4">
        <v>7.19594981010101E-2</v>
      </c>
      <c r="AUP45" s="4">
        <v>9.2957142424242398E-2</v>
      </c>
      <c r="AUQ45" s="4">
        <v>5.77581E-2</v>
      </c>
      <c r="AUR45" s="4">
        <v>5.3888888888888903E-2</v>
      </c>
      <c r="AUS45" s="4">
        <v>7.4020202020202E-2</v>
      </c>
      <c r="AUT45" s="4">
        <v>2.6717171717171698E-2</v>
      </c>
      <c r="AUU45" s="4">
        <v>5.8212121212121201E-2</v>
      </c>
      <c r="AUV45" s="4">
        <v>7.7242424242424307E-2</v>
      </c>
      <c r="AUW45" s="4">
        <v>2.8444444444444401E-2</v>
      </c>
      <c r="AUX45" s="4">
        <v>35.754242424242399</v>
      </c>
      <c r="AUY45" s="4">
        <v>33.951111111111103</v>
      </c>
      <c r="AUZ45" s="4">
        <v>41.628888888888902</v>
      </c>
      <c r="AVA45" s="4">
        <v>46.350909090909099</v>
      </c>
      <c r="AVB45" s="4">
        <v>47.155151515151502</v>
      </c>
      <c r="AVC45" s="4">
        <v>36.508484848484798</v>
      </c>
      <c r="AVD45" s="4">
        <v>36.7956565656566</v>
      </c>
      <c r="AVE45" s="4">
        <v>0.28031700141414101</v>
      </c>
      <c r="AVF45" s="4">
        <v>0.27010356070707098</v>
      </c>
      <c r="AVG45" s="4">
        <v>43.474545454545499</v>
      </c>
      <c r="AVH45" s="4">
        <v>38.275555555555599</v>
      </c>
      <c r="AVI45" s="4">
        <v>151</v>
      </c>
      <c r="AVJ45" s="4">
        <f t="shared" si="104"/>
        <v>107.52545454545449</v>
      </c>
      <c r="AVK45" s="4">
        <f t="shared" si="105"/>
        <v>112.7244444444444</v>
      </c>
      <c r="AVL45" s="4">
        <v>1532.1352727272699</v>
      </c>
      <c r="AVM45" s="4">
        <v>1414.10026262626</v>
      </c>
      <c r="AVN45" s="4">
        <v>0.440660060721212</v>
      </c>
      <c r="AVO45" s="4">
        <v>0.42720933478383799</v>
      </c>
      <c r="AVP45" s="4">
        <v>-0.21578423626262599</v>
      </c>
      <c r="AVQ45" s="4">
        <v>0.32068630374141399</v>
      </c>
      <c r="AVR45" s="4">
        <v>0.43652574380909098</v>
      </c>
      <c r="AVS45" s="4">
        <v>0.50112174779798002</v>
      </c>
      <c r="AVT45" s="4">
        <v>-0.220148439838384</v>
      </c>
      <c r="AVU45" s="4">
        <v>0.40270946071818098</v>
      </c>
      <c r="AVV45" s="4">
        <v>0.59971007856262604</v>
      </c>
      <c r="AVW45" s="4">
        <v>0.124425750120202</v>
      </c>
      <c r="AVX45" s="4">
        <v>0.60718013916161595</v>
      </c>
      <c r="AVY45" s="4">
        <v>0.58330276703434403</v>
      </c>
      <c r="AVZ45" s="4">
        <v>0.53338657865050498</v>
      </c>
      <c r="AWA45" s="4">
        <v>0.46682378421919202</v>
      </c>
      <c r="AWB45" s="4">
        <v>0.22696296291919199</v>
      </c>
      <c r="AWC45" s="4">
        <v>0.20861348568080801</v>
      </c>
      <c r="AWD45" s="4">
        <v>1.5942105983191901</v>
      </c>
      <c r="AWE45" s="4">
        <v>1.5503474246434299</v>
      </c>
      <c r="AWF45" s="4">
        <v>1.3867440684535399</v>
      </c>
      <c r="AWG45" s="4">
        <v>0.227688434790909</v>
      </c>
      <c r="AWH45" s="4">
        <v>1.2421658950313099</v>
      </c>
      <c r="AWI45" s="4">
        <v>0.290357959618182</v>
      </c>
      <c r="AWJ45" s="4">
        <v>1.2344798559161601</v>
      </c>
      <c r="AWK45" s="4">
        <v>0.31815763802525299</v>
      </c>
      <c r="AWL45" s="4">
        <v>1.37314523552727</v>
      </c>
      <c r="AWM45" s="4">
        <v>0.26130077566767701</v>
      </c>
      <c r="AWN45" s="4">
        <v>0.57201215580808096</v>
      </c>
      <c r="AWO45" s="4">
        <v>-0.57241022055555602</v>
      </c>
      <c r="AWP45" s="4">
        <v>-5.5364296277979799</v>
      </c>
      <c r="AWQ45" s="4">
        <v>0.59210721129899002</v>
      </c>
      <c r="AWR45" s="4">
        <v>0.45776319259494902</v>
      </c>
      <c r="AWS45" s="4">
        <v>0.46762362647373701</v>
      </c>
      <c r="AWT45" s="4">
        <v>0.343918912962626</v>
      </c>
      <c r="AWU45" s="4">
        <v>0.337167686929293</v>
      </c>
      <c r="AWV45" s="4">
        <v>0.138216796585859</v>
      </c>
      <c r="AWW45" s="4">
        <v>0.15623920310707101</v>
      </c>
      <c r="AWX45" s="4">
        <v>0.30709815177445299</v>
      </c>
      <c r="AWY45" s="4">
        <v>0.33332573996982601</v>
      </c>
      <c r="AWZ45" s="4">
        <v>0.39054148674646499</v>
      </c>
      <c r="AXA45" s="4">
        <v>0.42255563522828299</v>
      </c>
      <c r="AXB45" s="4">
        <v>-0.50524386717171699</v>
      </c>
      <c r="AXC45" s="4">
        <v>-0.50240012929292999</v>
      </c>
      <c r="AXD45" s="4">
        <v>0.66016615009090895</v>
      </c>
      <c r="AXE45" s="4">
        <v>0.74101511815555599</v>
      </c>
      <c r="AXF45" s="29">
        <v>4.92</v>
      </c>
      <c r="AXG45" s="30">
        <v>1.03</v>
      </c>
      <c r="AXH45" s="29">
        <v>80.099999999999994</v>
      </c>
      <c r="AXI45" s="29">
        <v>28.3</v>
      </c>
      <c r="AXJ45" s="29">
        <v>5.3</v>
      </c>
      <c r="AXK45" s="29">
        <v>11.9</v>
      </c>
    </row>
    <row r="46" spans="1:1311" x14ac:dyDescent="0.25">
      <c r="A46" s="4">
        <v>45</v>
      </c>
      <c r="B46" s="4">
        <v>12</v>
      </c>
      <c r="C46" s="4" t="s">
        <v>10</v>
      </c>
      <c r="D46" s="4">
        <v>100</v>
      </c>
      <c r="E46" s="4">
        <v>1</v>
      </c>
      <c r="F46" s="4">
        <v>3</v>
      </c>
      <c r="G46" s="4" t="s">
        <v>14</v>
      </c>
      <c r="H46" s="22">
        <v>-9999</v>
      </c>
      <c r="I46" s="22">
        <v>-9999</v>
      </c>
      <c r="J46" s="22">
        <v>-9999</v>
      </c>
      <c r="K46" s="22">
        <v>-9999</v>
      </c>
      <c r="L46" s="4">
        <f t="shared" si="18"/>
        <v>172.48000000000002</v>
      </c>
      <c r="M46" s="4">
        <v>154</v>
      </c>
      <c r="N46" s="4">
        <v>51.839999999999996</v>
      </c>
      <c r="O46" s="4">
        <v>26.72</v>
      </c>
      <c r="P46" s="4">
        <v>21.439999999999998</v>
      </c>
      <c r="Q46" s="4">
        <v>49.839999999999996</v>
      </c>
      <c r="R46" s="4">
        <v>24.72</v>
      </c>
      <c r="S46" s="4">
        <v>25.439999999999998</v>
      </c>
      <c r="T46" s="4">
        <v>48.56</v>
      </c>
      <c r="U46" s="4">
        <v>26</v>
      </c>
      <c r="V46" s="4">
        <v>25.439999999999998</v>
      </c>
      <c r="W46" s="4">
        <v>47.839999999999996</v>
      </c>
      <c r="X46" s="4">
        <v>22.72</v>
      </c>
      <c r="Y46" s="4">
        <v>29.439999999999998</v>
      </c>
      <c r="Z46" s="4" t="s">
        <v>84</v>
      </c>
      <c r="AA46" s="4">
        <v>8.6</v>
      </c>
      <c r="AB46" s="4">
        <v>7.2</v>
      </c>
      <c r="AC46" s="4">
        <v>2.65</v>
      </c>
      <c r="AD46" s="4" t="s">
        <v>40</v>
      </c>
      <c r="AE46" s="4">
        <v>2</v>
      </c>
      <c r="AF46" s="4">
        <v>1.1000000000000001</v>
      </c>
      <c r="AG46" s="4">
        <v>2.7</v>
      </c>
      <c r="AH46" s="4">
        <v>5</v>
      </c>
      <c r="AI46" s="4">
        <v>480</v>
      </c>
      <c r="AJ46" s="4">
        <v>141</v>
      </c>
      <c r="AK46" s="4">
        <v>0.83</v>
      </c>
      <c r="AL46" s="4">
        <v>8.5</v>
      </c>
      <c r="AM46" s="4">
        <v>7.3</v>
      </c>
      <c r="AN46" s="4">
        <v>1.29</v>
      </c>
      <c r="AO46" s="4">
        <v>5446</v>
      </c>
      <c r="AP46" s="4">
        <v>211</v>
      </c>
      <c r="AQ46" s="4">
        <v>784</v>
      </c>
      <c r="AR46" s="4">
        <v>33.6</v>
      </c>
      <c r="AS46" s="4">
        <v>0</v>
      </c>
      <c r="AT46" s="4">
        <v>4</v>
      </c>
      <c r="AU46" s="4">
        <v>81</v>
      </c>
      <c r="AV46" s="4">
        <v>5</v>
      </c>
      <c r="AW46" s="4">
        <v>10</v>
      </c>
      <c r="AX46" s="4">
        <v>78</v>
      </c>
      <c r="AY46" s="4">
        <v>9.11</v>
      </c>
      <c r="AZ46" s="4">
        <v>7.4050000000000002</v>
      </c>
      <c r="BA46" s="4">
        <v>6.08</v>
      </c>
      <c r="BB46" s="4">
        <v>4.4249999999999998</v>
      </c>
      <c r="BC46" s="22">
        <v>-9999</v>
      </c>
      <c r="BD46" s="22">
        <v>-9999</v>
      </c>
      <c r="BE46" s="22">
        <v>-9999</v>
      </c>
      <c r="BF46" s="5">
        <f t="shared" si="19"/>
        <v>66.06</v>
      </c>
      <c r="BG46" s="5">
        <f t="shared" si="20"/>
        <v>90.38</v>
      </c>
      <c r="BH46" s="5">
        <f t="shared" si="21"/>
        <v>108.08</v>
      </c>
      <c r="BI46" s="5">
        <f t="shared" si="22"/>
        <v>-39887.919999999998</v>
      </c>
      <c r="BJ46" s="5">
        <f t="shared" si="23"/>
        <v>-79883.92</v>
      </c>
      <c r="BK46" s="4">
        <f t="shared" si="210"/>
        <v>17.7</v>
      </c>
      <c r="BL46" s="4">
        <f t="shared" si="211"/>
        <v>-39996</v>
      </c>
      <c r="BM46" s="4">
        <f t="shared" si="212"/>
        <v>-39996</v>
      </c>
      <c r="BN46" s="4">
        <f t="shared" si="24"/>
        <v>-79974.3</v>
      </c>
      <c r="BO46" s="4">
        <v>1.8609797807061665</v>
      </c>
      <c r="BP46" s="4">
        <v>1.0579345088161207</v>
      </c>
      <c r="BQ46" s="4">
        <v>1.5010507355148603</v>
      </c>
      <c r="BR46" s="4">
        <v>0.97296755103064347</v>
      </c>
      <c r="BS46" s="4">
        <v>0.82852121516444899</v>
      </c>
      <c r="BT46" s="4">
        <v>0.94481857473112874</v>
      </c>
      <c r="BU46" s="4">
        <v>0.9120813397129186</v>
      </c>
      <c r="BV46" s="5">
        <f t="shared" si="25"/>
        <v>11.675657158089148</v>
      </c>
      <c r="BW46" s="5">
        <f t="shared" si="26"/>
        <v>17.679860100148588</v>
      </c>
      <c r="BX46" s="5">
        <f t="shared" si="27"/>
        <v>21.571730304271163</v>
      </c>
      <c r="BY46" s="5">
        <f t="shared" si="28"/>
        <v>28.665089463853473</v>
      </c>
      <c r="BZ46" s="4">
        <f t="shared" si="29"/>
        <v>3.8918702041225739</v>
      </c>
      <c r="CA46" s="4">
        <f t="shared" si="30"/>
        <v>3.314084860657796</v>
      </c>
      <c r="CB46" s="4">
        <f t="shared" si="31"/>
        <v>3.7792742989245149</v>
      </c>
      <c r="CC46" s="4">
        <f t="shared" ref="CC46:CD46" si="244">SUM(BZ46:CB46)</f>
        <v>10.985229363704885</v>
      </c>
      <c r="CD46" s="4">
        <f t="shared" si="244"/>
        <v>18.078588523287195</v>
      </c>
      <c r="CE46" s="4">
        <v>1.94</v>
      </c>
      <c r="CF46" s="4">
        <v>1.2349999999999999</v>
      </c>
      <c r="CG46" s="4">
        <v>1.36</v>
      </c>
      <c r="CH46" s="4">
        <v>1.1100000000000001</v>
      </c>
      <c r="CI46" s="4">
        <v>0.9850000000000001</v>
      </c>
      <c r="CJ46" s="4">
        <v>1.0649999999999999</v>
      </c>
      <c r="CK46" s="4">
        <v>1.2250000000000001</v>
      </c>
      <c r="CL46" s="5">
        <f t="shared" si="131"/>
        <v>12.7</v>
      </c>
      <c r="CM46" s="5">
        <f t="shared" si="132"/>
        <v>18.14</v>
      </c>
      <c r="CN46" s="5">
        <f t="shared" si="133"/>
        <v>22.580000000000002</v>
      </c>
      <c r="CO46" s="5">
        <f t="shared" si="134"/>
        <v>26.520000000000003</v>
      </c>
      <c r="CP46" s="5">
        <f t="shared" si="135"/>
        <v>30.78</v>
      </c>
      <c r="CQ46" s="4">
        <f t="shared" si="136"/>
        <v>4.4400000000000004</v>
      </c>
      <c r="CR46" s="4">
        <f t="shared" si="137"/>
        <v>3.9400000000000004</v>
      </c>
      <c r="CS46" s="4">
        <f t="shared" si="138"/>
        <v>4.26</v>
      </c>
      <c r="CT46" s="4">
        <f t="shared" si="139"/>
        <v>12.64</v>
      </c>
      <c r="CU46" s="4">
        <v>4.2149999999999999</v>
      </c>
      <c r="CV46" s="4">
        <v>1.9700000000000002</v>
      </c>
      <c r="CW46" s="4">
        <v>2.0949999999999998</v>
      </c>
      <c r="CX46" s="4">
        <v>1.51</v>
      </c>
      <c r="CY46" s="4">
        <v>1.395</v>
      </c>
      <c r="CZ46" s="4">
        <v>1.4949999999999999</v>
      </c>
      <c r="DA46" s="4">
        <v>1.5</v>
      </c>
      <c r="DB46" s="5">
        <f t="shared" si="140"/>
        <v>24.740000000000002</v>
      </c>
      <c r="DC46" s="5">
        <f t="shared" si="141"/>
        <v>33.120000000000005</v>
      </c>
      <c r="DD46" s="5">
        <f t="shared" si="142"/>
        <v>39.160000000000004</v>
      </c>
      <c r="DE46" s="5">
        <f t="shared" si="143"/>
        <v>44.74</v>
      </c>
      <c r="DF46" s="5">
        <f t="shared" si="144"/>
        <v>50.72</v>
      </c>
      <c r="DG46" s="4">
        <f t="shared" si="145"/>
        <v>6.04</v>
      </c>
      <c r="DH46" s="4">
        <f t="shared" si="146"/>
        <v>5.58</v>
      </c>
      <c r="DI46" s="4">
        <f t="shared" si="147"/>
        <v>5.9799999999999995</v>
      </c>
      <c r="DJ46" s="4">
        <f t="shared" si="148"/>
        <v>17.600000000000001</v>
      </c>
      <c r="DK46" s="4">
        <f t="shared" si="233"/>
        <v>36.929999999999993</v>
      </c>
      <c r="DL46" s="4">
        <f t="shared" si="234"/>
        <v>19.23</v>
      </c>
      <c r="DM46" s="4">
        <f t="shared" si="235"/>
        <v>20.729999999999997</v>
      </c>
      <c r="DN46" s="4">
        <f t="shared" si="236"/>
        <v>15.72</v>
      </c>
      <c r="DO46" s="4">
        <f t="shared" si="237"/>
        <v>14.280000000000001</v>
      </c>
      <c r="DP46" s="4">
        <f t="shared" si="238"/>
        <v>15.36</v>
      </c>
      <c r="DQ46" s="4">
        <f t="shared" si="203"/>
        <v>16.350000000000001</v>
      </c>
      <c r="DR46" s="4">
        <v>0.35364716246278055</v>
      </c>
      <c r="DS46" s="4">
        <v>0.37469698696641851</v>
      </c>
      <c r="DT46" s="4">
        <v>0.35655852212460482</v>
      </c>
      <c r="DU46" s="4">
        <v>0.34655712369364722</v>
      </c>
      <c r="DV46" s="4">
        <v>0.35089368400310911</v>
      </c>
      <c r="DW46" s="4">
        <v>0.35853945452919017</v>
      </c>
      <c r="DX46" s="4">
        <v>0.36501849877343756</v>
      </c>
      <c r="DY46" s="4">
        <f t="shared" ref="DY46:ED49" si="245">(CE46*4)*((0.365-DR46)/(0.365-0.02))*1.12*(3.75/4)</f>
        <v>0.26812440653120007</v>
      </c>
      <c r="DZ46" s="4">
        <f t="shared" si="245"/>
        <v>-0.14579209099945759</v>
      </c>
      <c r="EA46" s="4">
        <f t="shared" si="245"/>
        <v>0.13976151195436884</v>
      </c>
      <c r="EB46" s="4">
        <f t="shared" si="245"/>
        <v>0.24921938939193233</v>
      </c>
      <c r="EC46" s="4">
        <f t="shared" si="245"/>
        <v>0.16915312834532639</v>
      </c>
      <c r="ED46" s="4">
        <f t="shared" si="245"/>
        <v>8.3762376495456037E-2</v>
      </c>
      <c r="EE46" s="4">
        <f>(CK46*4)*((0.365-DX46)/(0.365-0.02))*1.12</f>
        <v>-2.9426454674023883E-4</v>
      </c>
      <c r="EF46" s="4">
        <f t="shared" ref="EF46:EK49" si="246">(CU46*4)*((0.365-DR46)/(0.365-0.02))*1.12*(3.75/4)</f>
        <v>0.58254864614897328</v>
      </c>
      <c r="EG46" s="4">
        <f t="shared" si="246"/>
        <v>-0.23255904394245464</v>
      </c>
      <c r="EH46" s="4">
        <f t="shared" si="246"/>
        <v>0.21529438790029606</v>
      </c>
      <c r="EI46" s="4">
        <f t="shared" si="246"/>
        <v>0.339028178361998</v>
      </c>
      <c r="EJ46" s="4">
        <f t="shared" si="246"/>
        <v>0.23956204471241654</v>
      </c>
      <c r="EK46" s="4">
        <f t="shared" si="246"/>
        <v>0.11758192756873873</v>
      </c>
      <c r="EL46" s="4">
        <v>0</v>
      </c>
      <c r="EM46" s="4">
        <f t="shared" ref="EM46:ER49" si="247">(DY46/($L46/2))</f>
        <v>3.1090492408534327E-3</v>
      </c>
      <c r="EN46" s="4">
        <f t="shared" si="247"/>
        <v>-1.6905390885836916E-3</v>
      </c>
      <c r="EO46" s="4">
        <f t="shared" si="247"/>
        <v>1.6206112239606774E-3</v>
      </c>
      <c r="EP46" s="4">
        <f t="shared" si="247"/>
        <v>2.8898352202218498E-3</v>
      </c>
      <c r="EQ46" s="4">
        <f t="shared" si="247"/>
        <v>1.9614231023344893E-3</v>
      </c>
      <c r="ER46" s="4">
        <f t="shared" si="247"/>
        <v>9.7127059943710606E-4</v>
      </c>
      <c r="ES46" s="4">
        <v>0</v>
      </c>
      <c r="ET46" s="4">
        <f t="shared" ref="ET46:EZ49" si="248">(EF46/($L46/2))</f>
        <v>6.7549703866995967E-3</v>
      </c>
      <c r="EU46" s="4">
        <f t="shared" si="248"/>
        <v>-2.6966493963642697E-3</v>
      </c>
      <c r="EV46" s="4">
        <f t="shared" si="248"/>
        <v>2.4964562604394254E-3</v>
      </c>
      <c r="EW46" s="4">
        <f t="shared" si="248"/>
        <v>3.9312172815630566E-3</v>
      </c>
      <c r="EX46" s="4">
        <f t="shared" si="248"/>
        <v>2.7778530231031598E-3</v>
      </c>
      <c r="EY46" s="4">
        <f t="shared" si="248"/>
        <v>1.3634268039046697E-3</v>
      </c>
      <c r="EZ46" s="4">
        <f t="shared" si="248"/>
        <v>0</v>
      </c>
      <c r="FA46" s="4">
        <f>SUM(EM46:EZ46)</f>
        <v>2.34889246575695E-2</v>
      </c>
      <c r="FB46" s="4">
        <v>4.7815765020545284E-2</v>
      </c>
      <c r="FC46" s="4">
        <f t="shared" si="47"/>
        <v>478.15765020545285</v>
      </c>
      <c r="FD46" s="4">
        <v>0.36672750081791061</v>
      </c>
      <c r="FE46" s="18">
        <v>18.600000000000001</v>
      </c>
      <c r="FF46" s="11">
        <v>12</v>
      </c>
      <c r="FG46" s="18">
        <v>14.4</v>
      </c>
      <c r="FH46" s="11">
        <v>8.9</v>
      </c>
      <c r="FI46" s="19">
        <v>9.8000000000000007</v>
      </c>
      <c r="FJ46" s="11">
        <v>10.199999999999999</v>
      </c>
      <c r="FK46" s="20">
        <v>10</v>
      </c>
      <c r="FL46" s="20">
        <v>9.4</v>
      </c>
      <c r="FM46" s="20">
        <v>10.95</v>
      </c>
      <c r="FN46" s="10">
        <v>7.5</v>
      </c>
      <c r="FO46" s="10">
        <v>7.7</v>
      </c>
      <c r="FP46" s="20">
        <v>11.6</v>
      </c>
      <c r="FQ46" s="10">
        <v>13.2</v>
      </c>
      <c r="FR46" s="20">
        <v>8.1</v>
      </c>
      <c r="FS46" s="10">
        <v>3.8</v>
      </c>
      <c r="FT46" s="10">
        <v>7.1</v>
      </c>
      <c r="FU46" s="10">
        <v>8.4</v>
      </c>
      <c r="FV46" s="10">
        <v>10.8</v>
      </c>
      <c r="FW46" s="10">
        <v>10.8</v>
      </c>
      <c r="FX46" s="10">
        <v>10.8</v>
      </c>
      <c r="FY46" s="10">
        <v>7.8</v>
      </c>
      <c r="FZ46" s="10">
        <v>25.4</v>
      </c>
      <c r="GA46" s="18">
        <v>27.3</v>
      </c>
      <c r="GB46" s="18">
        <v>28.1</v>
      </c>
      <c r="GC46" s="18">
        <v>22.5</v>
      </c>
      <c r="GD46" s="18">
        <v>25.8</v>
      </c>
      <c r="GE46" s="18">
        <v>24.2</v>
      </c>
      <c r="GF46" s="21">
        <v>23.9</v>
      </c>
      <c r="GG46" s="21">
        <v>24</v>
      </c>
      <c r="GH46" s="21">
        <v>20.7</v>
      </c>
      <c r="GI46" s="21">
        <v>20.100000000000001</v>
      </c>
      <c r="GJ46" s="21">
        <v>21</v>
      </c>
      <c r="GK46" s="20">
        <v>41.5</v>
      </c>
      <c r="GL46" s="20">
        <v>26.5</v>
      </c>
      <c r="GM46" s="20">
        <v>57.5</v>
      </c>
      <c r="GN46" s="20">
        <v>53.5</v>
      </c>
      <c r="GO46" s="20">
        <v>71</v>
      </c>
      <c r="GP46" s="20">
        <v>71</v>
      </c>
      <c r="GQ46" s="20">
        <v>85.5</v>
      </c>
      <c r="GR46" s="20">
        <v>78</v>
      </c>
      <c r="GS46" s="20">
        <v>96</v>
      </c>
      <c r="GT46" s="20">
        <v>88.5</v>
      </c>
      <c r="GU46" s="20">
        <v>112</v>
      </c>
      <c r="GV46" s="20">
        <v>100.5</v>
      </c>
      <c r="GW46" s="20">
        <v>121.5</v>
      </c>
      <c r="GX46" s="20">
        <v>86</v>
      </c>
      <c r="GY46" s="22">
        <v>7904.297994269341</v>
      </c>
      <c r="GZ46" s="22">
        <v>15827.4</v>
      </c>
      <c r="HA46" s="22">
        <v>13411.600000000002</v>
      </c>
      <c r="HB46" s="22">
        <v>8910.0890207715147</v>
      </c>
      <c r="HC46" s="22">
        <v>5017.5074183976258</v>
      </c>
      <c r="HD46" s="22">
        <v>3944.1441441441439</v>
      </c>
      <c r="HE46" s="22">
        <v>1468.6432160804018</v>
      </c>
      <c r="HF46" s="22">
        <v>86.878727634194831</v>
      </c>
      <c r="HG46" s="22">
        <v>7.4257425742574243</v>
      </c>
      <c r="HH46" s="10">
        <v>5.2732000000000001</v>
      </c>
      <c r="HI46" s="10">
        <v>5.48</v>
      </c>
      <c r="HJ46" s="4">
        <v>5.7</v>
      </c>
      <c r="HK46" s="10">
        <v>4.9770000000000003</v>
      </c>
      <c r="HL46" s="10">
        <v>2.8820999999999999</v>
      </c>
      <c r="HM46" s="10">
        <v>5.2732000000000001</v>
      </c>
      <c r="HN46" s="10">
        <v>5.48</v>
      </c>
      <c r="HO46" s="10">
        <v>5.4409000000000001</v>
      </c>
      <c r="HP46" s="10">
        <v>4.3609</v>
      </c>
      <c r="HQ46" s="10">
        <v>4.8804999999999996</v>
      </c>
      <c r="HR46" s="10">
        <v>4.2789999999999999</v>
      </c>
      <c r="HS46" s="10">
        <v>4.0506000000000002</v>
      </c>
      <c r="HT46" s="10">
        <v>3.4929000000000001</v>
      </c>
      <c r="HU46" s="10">
        <v>2.8820999999999999</v>
      </c>
      <c r="HV46" s="18">
        <v>371.3</v>
      </c>
      <c r="HW46" s="18">
        <v>72.09</v>
      </c>
      <c r="HX46" s="17">
        <f t="shared" si="48"/>
        <v>299.21000000000004</v>
      </c>
      <c r="HY46" s="11">
        <v>9</v>
      </c>
      <c r="HZ46" s="11">
        <v>562.6</v>
      </c>
      <c r="IA46" s="11">
        <v>32.880000000000003</v>
      </c>
      <c r="IB46" s="20">
        <f t="shared" si="49"/>
        <v>529.72</v>
      </c>
      <c r="IC46" s="23">
        <v>104</v>
      </c>
      <c r="ID46" s="11">
        <v>235.6</v>
      </c>
      <c r="IE46" s="11">
        <v>32.880000000000003</v>
      </c>
      <c r="IF46" s="10">
        <f t="shared" si="50"/>
        <v>202.72</v>
      </c>
      <c r="IG46" s="11">
        <v>153.6</v>
      </c>
      <c r="IH46" s="11">
        <v>32.880000000000003</v>
      </c>
      <c r="II46" s="10">
        <f t="shared" si="51"/>
        <v>120.72</v>
      </c>
      <c r="IJ46" s="9">
        <v>118.2</v>
      </c>
      <c r="IK46" s="11">
        <v>32.880000000000003</v>
      </c>
      <c r="IL46" s="10">
        <f t="shared" si="52"/>
        <v>85.32</v>
      </c>
      <c r="IM46" s="24">
        <v>51.9</v>
      </c>
      <c r="IN46" s="24">
        <v>6.91</v>
      </c>
      <c r="IO46" s="18">
        <v>70.7</v>
      </c>
      <c r="IP46" s="24">
        <v>32.880000000000003</v>
      </c>
      <c r="IQ46" s="20">
        <f t="shared" si="229"/>
        <v>44.989999999999995</v>
      </c>
      <c r="IR46" s="20">
        <f t="shared" si="230"/>
        <v>37.82</v>
      </c>
      <c r="IS46" s="17">
        <f t="shared" si="55"/>
        <v>370.78431372549022</v>
      </c>
      <c r="IT46" s="17">
        <f t="shared" si="56"/>
        <v>331.05742296918766</v>
      </c>
      <c r="IU46" s="22">
        <f t="shared" si="214"/>
        <v>2933.4313725490201</v>
      </c>
      <c r="IV46" s="17">
        <f t="shared" si="215"/>
        <v>5193.333333333333</v>
      </c>
      <c r="IW46" s="17">
        <f t="shared" si="216"/>
        <v>1183.5294117647059</v>
      </c>
      <c r="IX46" s="17">
        <f t="shared" si="57"/>
        <v>836.47058823529403</v>
      </c>
      <c r="IY46" s="22">
        <f t="shared" si="217"/>
        <v>1987.4509803921569</v>
      </c>
      <c r="IZ46" s="17">
        <f t="shared" si="58"/>
        <v>10146.764705882353</v>
      </c>
      <c r="JA46" s="17">
        <f t="shared" si="59"/>
        <v>441.07843137254895</v>
      </c>
      <c r="JB46" s="18">
        <v>36.1</v>
      </c>
      <c r="JC46" s="19">
        <v>3.0559657015831307</v>
      </c>
      <c r="JD46" s="4">
        <v>3.31</v>
      </c>
      <c r="JE46" s="4">
        <f t="shared" si="218"/>
        <v>97.096578431372564</v>
      </c>
      <c r="JF46" s="28">
        <v>0.24460720111443382</v>
      </c>
      <c r="JG46" s="4">
        <v>0.66</v>
      </c>
      <c r="JH46" s="4">
        <f t="shared" si="219"/>
        <v>34.275999999999996</v>
      </c>
      <c r="JI46" s="28">
        <v>0.24806524616355699</v>
      </c>
      <c r="JJ46" s="4">
        <v>1.68</v>
      </c>
      <c r="JK46" s="4">
        <f t="shared" si="220"/>
        <v>19.883294117647058</v>
      </c>
      <c r="JL46" s="28">
        <v>0.25236395313934945</v>
      </c>
      <c r="JM46" s="4">
        <v>3.89</v>
      </c>
      <c r="JN46" s="4">
        <f t="shared" si="221"/>
        <v>17.157950980392155</v>
      </c>
      <c r="JO46" s="28">
        <v>0.23944702001391566</v>
      </c>
      <c r="JP46" s="17">
        <f t="shared" si="60"/>
        <v>168.41382352941179</v>
      </c>
      <c r="JQ46" s="17">
        <f t="shared" si="61"/>
        <v>150.36948529411765</v>
      </c>
      <c r="JR46" s="20">
        <v>19.2</v>
      </c>
      <c r="JS46" s="5">
        <v>126.498699</v>
      </c>
      <c r="JT46" s="17">
        <v>6.16</v>
      </c>
      <c r="JU46" s="17">
        <f t="shared" si="62"/>
        <v>5.65</v>
      </c>
      <c r="JV46" s="4">
        <f t="shared" si="112"/>
        <v>4285.430015259707</v>
      </c>
      <c r="JW46" s="10">
        <v>2.16</v>
      </c>
      <c r="JX46" s="4">
        <f t="shared" si="114"/>
        <v>0.38230088495575221</v>
      </c>
      <c r="JY46" s="4">
        <f t="shared" si="63"/>
        <v>1638.3236872497287</v>
      </c>
      <c r="JZ46" s="4">
        <f t="shared" si="64"/>
        <v>1834.9225297196963</v>
      </c>
      <c r="KA46" s="10">
        <v>2.64</v>
      </c>
      <c r="KB46" s="4">
        <f t="shared" si="222"/>
        <v>0.46725663716814159</v>
      </c>
      <c r="KC46" s="4">
        <f t="shared" si="223"/>
        <v>2002.3956177496684</v>
      </c>
      <c r="KD46" s="4">
        <f t="shared" si="65"/>
        <v>2242.683091879629</v>
      </c>
      <c r="KE46" s="4">
        <v>2.7</v>
      </c>
      <c r="KF46" s="4">
        <v>47.5</v>
      </c>
      <c r="KG46" s="4">
        <f t="shared" si="66"/>
        <v>412.5</v>
      </c>
      <c r="KH46" s="4">
        <v>3.4784409424618774</v>
      </c>
      <c r="KI46" s="4">
        <f t="shared" si="67"/>
        <v>3.7514956572714988</v>
      </c>
      <c r="KJ46" s="4">
        <f t="shared" si="224"/>
        <v>84.134158798226466</v>
      </c>
      <c r="KK46" s="28">
        <v>0.27043862062995766</v>
      </c>
      <c r="KL46" s="4">
        <v>3.76</v>
      </c>
      <c r="KM46" s="4">
        <v>0.285664384790698</v>
      </c>
      <c r="KN46" s="4">
        <v>0.45196924234883701</v>
      </c>
      <c r="KO46" s="4">
        <v>0.26032005986046503</v>
      </c>
      <c r="KP46" s="4">
        <v>0.36944125023255803</v>
      </c>
      <c r="KQ46" s="4">
        <v>0.54748997593023296</v>
      </c>
      <c r="KR46" s="4">
        <v>0.47573106148837202</v>
      </c>
      <c r="KS46" s="4">
        <v>0.35922464923255798</v>
      </c>
      <c r="KT46" s="4">
        <v>0.52373454339534897</v>
      </c>
      <c r="KU46" s="4">
        <v>0.48218507748837203</v>
      </c>
      <c r="KV46" s="4">
        <v>0.26845813953488401</v>
      </c>
      <c r="KW46" s="4">
        <v>0.43447906976744199</v>
      </c>
      <c r="KX46" s="4">
        <v>0.264202325581395</v>
      </c>
      <c r="KY46" s="4">
        <v>26.278604651162802</v>
      </c>
      <c r="KZ46" s="4">
        <v>23.766279069767499</v>
      </c>
      <c r="LA46" s="4">
        <v>14.4725581395349</v>
      </c>
      <c r="LB46" s="4">
        <v>37.156046511627899</v>
      </c>
      <c r="LC46" s="4">
        <v>36.670697674418598</v>
      </c>
      <c r="LD46" s="4">
        <v>26.883023255813999</v>
      </c>
      <c r="LE46" s="4">
        <v>26.49</v>
      </c>
      <c r="LF46" s="4">
        <v>0.282496065116279</v>
      </c>
      <c r="LG46" s="4">
        <v>0.2551735</v>
      </c>
      <c r="LH46" s="4">
        <v>51.487674418604598</v>
      </c>
      <c r="LI46" s="4">
        <v>49.814883720930197</v>
      </c>
      <c r="LJ46" s="4">
        <v>53</v>
      </c>
      <c r="LK46" s="4">
        <f t="shared" si="68"/>
        <v>1.5123255813954017</v>
      </c>
      <c r="LL46" s="4">
        <f t="shared" si="69"/>
        <v>3.1851162790698027</v>
      </c>
      <c r="LM46" s="4">
        <v>1714.0594651162801</v>
      </c>
      <c r="LN46" s="4">
        <v>1676.1056976744201</v>
      </c>
      <c r="LO46" s="4">
        <v>0.18624472873255801</v>
      </c>
      <c r="LP46" s="4">
        <v>0.19311367640930199</v>
      </c>
      <c r="LQ46" s="4">
        <v>0.14609183134651199</v>
      </c>
      <c r="LR46" s="4">
        <v>0.125225785211628</v>
      </c>
      <c r="LS46" s="4">
        <v>9.3101257869767404E-2</v>
      </c>
      <c r="LT46" s="4">
        <v>9.4549187372093099E-2</v>
      </c>
      <c r="LU46" s="4">
        <v>5.2026476172093002E-2</v>
      </c>
      <c r="LV46" s="4">
        <v>2.5093122825581401E-2</v>
      </c>
      <c r="LW46" s="4">
        <v>4.12767488302326E-2</v>
      </c>
      <c r="LX46" s="4">
        <v>6.9601785483720896E-2</v>
      </c>
      <c r="LY46" s="4">
        <v>0.329337296058139</v>
      </c>
      <c r="LZ46" s="4">
        <v>0.35442640124185998</v>
      </c>
      <c r="MA46" s="4">
        <v>0.32216639500232602</v>
      </c>
      <c r="MB46" s="4">
        <v>0.31319021202790698</v>
      </c>
      <c r="MC46" s="4">
        <v>0.152470041313953</v>
      </c>
      <c r="MD46" s="4">
        <v>0.173319136202326</v>
      </c>
      <c r="ME46" s="4">
        <v>0.45803148046046499</v>
      </c>
      <c r="MF46" s="4">
        <v>0.48207656082325601</v>
      </c>
      <c r="MG46" s="4">
        <v>0.43911471158372101</v>
      </c>
      <c r="MH46" s="4">
        <v>0.73712012703488405</v>
      </c>
      <c r="MI46" s="4">
        <v>0.46020130433255801</v>
      </c>
      <c r="MJ46" s="4">
        <v>0.74702121728837201</v>
      </c>
      <c r="MK46" s="4">
        <v>0.249903635881395</v>
      </c>
      <c r="ML46" s="4">
        <v>0.37748645333720898</v>
      </c>
      <c r="MM46" s="4">
        <v>0.219719481404651</v>
      </c>
      <c r="MN46" s="4">
        <v>0.34096901869534901</v>
      </c>
      <c r="MO46" s="4">
        <v>-9.8741593651162807E-2</v>
      </c>
      <c r="MP46" s="4">
        <v>-4.7764911958139498E-2</v>
      </c>
      <c r="MQ46" s="4">
        <v>0.46020130433255801</v>
      </c>
      <c r="MR46" s="4">
        <v>0.74702121728837201</v>
      </c>
      <c r="MS46" s="4">
        <v>0.10070263448372101</v>
      </c>
      <c r="MT46" s="4">
        <v>0.104023513897674</v>
      </c>
      <c r="MU46" s="4">
        <v>5.7719080009302301E-2</v>
      </c>
      <c r="MV46" s="4">
        <v>5.4348411716279098E-2</v>
      </c>
      <c r="MW46" s="4">
        <v>4.3237320890697699E-2</v>
      </c>
      <c r="MX46" s="4">
        <v>4.9962658025581398E-2</v>
      </c>
      <c r="MY46" s="4">
        <v>0.42761864013720902</v>
      </c>
      <c r="MZ46" s="4">
        <v>0.47973538713720898</v>
      </c>
      <c r="NA46" s="4">
        <v>0.45087583395581399</v>
      </c>
      <c r="NB46" s="4">
        <v>0.50297381416744202</v>
      </c>
      <c r="NC46" s="4">
        <v>-0.109053623232558</v>
      </c>
      <c r="ND46" s="4">
        <v>-0.103057298418605</v>
      </c>
      <c r="NE46" s="4">
        <v>0.45087583395581399</v>
      </c>
      <c r="NF46" s="4">
        <v>0.50297381416744202</v>
      </c>
      <c r="NG46" s="4">
        <v>0.27772929491666698</v>
      </c>
      <c r="NH46" s="4">
        <v>0.43871188772222203</v>
      </c>
      <c r="NI46" s="4">
        <v>0.252945696722222</v>
      </c>
      <c r="NJ46" s="4">
        <v>0.36374585191666697</v>
      </c>
      <c r="NK46" s="4">
        <v>0.53210197716666696</v>
      </c>
      <c r="NL46" s="4">
        <v>0.46707740047222202</v>
      </c>
      <c r="NM46" s="4">
        <v>0.34669784577777801</v>
      </c>
      <c r="NN46" s="4">
        <v>0.50991519902777804</v>
      </c>
      <c r="NO46" s="4">
        <v>0.46700722574999998</v>
      </c>
      <c r="NP46" s="4">
        <v>0.25116460486111097</v>
      </c>
      <c r="NQ46" s="4">
        <v>0.407630555555556</v>
      </c>
      <c r="NR46" s="4">
        <v>0.24972718255555601</v>
      </c>
      <c r="NS46" s="4">
        <v>36.04</v>
      </c>
      <c r="NT46" s="4">
        <v>33.598611111111097</v>
      </c>
      <c r="NU46" s="4">
        <v>8.6041666666666696</v>
      </c>
      <c r="NV46" s="4">
        <v>55.150277777777802</v>
      </c>
      <c r="NW46" s="4">
        <v>54.900555555555499</v>
      </c>
      <c r="NX46" s="4">
        <v>38.757777777777797</v>
      </c>
      <c r="NY46" s="4">
        <v>38.75</v>
      </c>
      <c r="NZ46" s="4">
        <v>0.47108121388888902</v>
      </c>
      <c r="OA46" s="4">
        <v>0.42357809166666699</v>
      </c>
      <c r="OB46" s="4">
        <v>55.512500000000003</v>
      </c>
      <c r="OC46" s="4">
        <v>52.939166666666701</v>
      </c>
      <c r="OD46" s="4">
        <v>54.5</v>
      </c>
      <c r="OE46" s="4">
        <f t="shared" si="70"/>
        <v>-1.0125000000000028</v>
      </c>
      <c r="OF46" s="4">
        <f t="shared" si="71"/>
        <v>1.5608333333332993</v>
      </c>
      <c r="OG46" s="4">
        <v>1805.42313888889</v>
      </c>
      <c r="OH46" s="4">
        <v>1747.0195000000001</v>
      </c>
      <c r="OI46" s="4">
        <v>0.19034895303055599</v>
      </c>
      <c r="OJ46" s="4">
        <v>0.18640349849722199</v>
      </c>
      <c r="OK46" s="4">
        <v>0.14782993021944399</v>
      </c>
      <c r="OL46" s="4">
        <v>0.123780373519444</v>
      </c>
      <c r="OM46" s="4">
        <v>0.11133408728333299</v>
      </c>
      <c r="ON46" s="4">
        <v>9.4753110083333397E-2</v>
      </c>
      <c r="OO46" s="4">
        <v>6.7906289794444394E-2</v>
      </c>
      <c r="OP46" s="4">
        <v>3.0758016655555599E-2</v>
      </c>
      <c r="OQ46" s="4">
        <v>4.3769342444444401E-2</v>
      </c>
      <c r="OR46" s="4">
        <v>6.4161060000000006E-2</v>
      </c>
      <c r="OS46" s="4">
        <v>0.34237611948055602</v>
      </c>
      <c r="OT46" s="4">
        <v>0.35407950998055598</v>
      </c>
      <c r="OU46" s="4">
        <v>0.33980366216388902</v>
      </c>
      <c r="OV46" s="4">
        <v>0.31250615836944401</v>
      </c>
      <c r="OW46" s="4">
        <v>0.162680017502778</v>
      </c>
      <c r="OX46" s="4">
        <v>0.17971287252222201</v>
      </c>
      <c r="OY46" s="4">
        <v>0.47079478537500002</v>
      </c>
      <c r="OZ46" s="4">
        <v>0.462927306202778</v>
      </c>
      <c r="PA46" s="4">
        <v>0.38953038563055598</v>
      </c>
      <c r="PB46" s="4">
        <v>0.48812735618888897</v>
      </c>
      <c r="PC46" s="4">
        <v>0.41436145217777798</v>
      </c>
      <c r="PD46" s="4">
        <v>0.48931982524166701</v>
      </c>
      <c r="PE46" s="4">
        <v>0.259411457477778</v>
      </c>
      <c r="PF46" s="4">
        <v>0.33534611751944399</v>
      </c>
      <c r="PG46" s="4">
        <v>0.227615513780556</v>
      </c>
      <c r="PH46" s="4">
        <v>0.305498960141667</v>
      </c>
      <c r="PI46" s="4">
        <v>-0.127049554527778</v>
      </c>
      <c r="PJ46" s="4">
        <v>-5.8644570472222199E-2</v>
      </c>
      <c r="PK46" s="4">
        <v>0.41436145217777798</v>
      </c>
      <c r="PL46" s="4">
        <v>0.48931982524166701</v>
      </c>
      <c r="PM46" s="4">
        <v>0.27280674847500003</v>
      </c>
      <c r="PN46" s="4">
        <v>0.42402862992500001</v>
      </c>
      <c r="PO46" s="4">
        <v>0.25008682322499998</v>
      </c>
      <c r="PP46" s="4">
        <v>0.35314748205000002</v>
      </c>
      <c r="PQ46" s="4">
        <v>0.52344135805000003</v>
      </c>
      <c r="PR46" s="4">
        <v>0.47515641562499999</v>
      </c>
      <c r="PS46" s="4">
        <v>0.34653034982499997</v>
      </c>
      <c r="PT46" s="4">
        <v>0.51475725735</v>
      </c>
      <c r="PU46" s="4">
        <v>0.48356762515000001</v>
      </c>
      <c r="PV46" s="4">
        <v>0.25537863592499999</v>
      </c>
      <c r="PW46" s="4">
        <v>0.40234249999999999</v>
      </c>
      <c r="PX46" s="4">
        <v>0.2475424152</v>
      </c>
      <c r="PY46" s="4">
        <v>24.540749999999999</v>
      </c>
      <c r="PZ46" s="4">
        <v>22.6065</v>
      </c>
      <c r="QA46" s="4">
        <v>27.5245</v>
      </c>
      <c r="QB46" s="4">
        <v>44.359499999999997</v>
      </c>
      <c r="QC46" s="4">
        <v>43.168750000000003</v>
      </c>
      <c r="QD46" s="4">
        <v>26.5335</v>
      </c>
      <c r="QE46" s="4">
        <v>26.46</v>
      </c>
      <c r="QF46" s="4">
        <v>0.50637305499999996</v>
      </c>
      <c r="QG46" s="4">
        <v>0.43072192999999998</v>
      </c>
      <c r="QH46" s="4">
        <v>51.024999999999999</v>
      </c>
      <c r="QI46" s="4">
        <v>51.601750000000003</v>
      </c>
      <c r="QJ46" s="4">
        <v>58</v>
      </c>
      <c r="QK46" s="4">
        <f t="shared" si="72"/>
        <v>6.9750000000000014</v>
      </c>
      <c r="QL46" s="4">
        <f t="shared" si="73"/>
        <v>6.3982499999999973</v>
      </c>
      <c r="QM46" s="4">
        <v>1702.2926500000001</v>
      </c>
      <c r="QN46" s="4">
        <v>1716.6613500000001</v>
      </c>
      <c r="QO46" s="4">
        <v>0.19515391563250001</v>
      </c>
      <c r="QP46" s="4">
        <v>0.19329814840000001</v>
      </c>
      <c r="QQ46" s="4">
        <v>0.16509932663749999</v>
      </c>
      <c r="QR46" s="4">
        <v>0.1468953981575</v>
      </c>
      <c r="QS46" s="4">
        <v>0.1225114319125</v>
      </c>
      <c r="QT46" s="4">
        <v>0.1039297992875</v>
      </c>
      <c r="QU46" s="4">
        <v>9.1795250557499999E-2</v>
      </c>
      <c r="QV46" s="4">
        <v>5.6434430812499999E-2</v>
      </c>
      <c r="QW46" s="4">
        <v>3.1081048827499999E-2</v>
      </c>
      <c r="QX46" s="4">
        <v>4.7798521732500002E-2</v>
      </c>
      <c r="QY46" s="4">
        <v>0.35046339311250002</v>
      </c>
      <c r="QZ46" s="4">
        <v>0.35224246878999999</v>
      </c>
      <c r="RA46" s="4">
        <v>0.33667519735250001</v>
      </c>
      <c r="RB46" s="4">
        <v>0.31369949395250002</v>
      </c>
      <c r="RC46" s="4">
        <v>0.166746320015</v>
      </c>
      <c r="RD46" s="4">
        <v>0.17079507955750001</v>
      </c>
      <c r="RE46" s="4">
        <v>0.48571248100749997</v>
      </c>
      <c r="RF46" s="4">
        <v>0.48228617163999998</v>
      </c>
      <c r="RG46" s="4">
        <v>0.24773920795000001</v>
      </c>
      <c r="RH46" s="4">
        <v>0.20007838777</v>
      </c>
      <c r="RI46" s="4">
        <v>0.269189116595</v>
      </c>
      <c r="RJ46" s="4">
        <v>0.20388328256749999</v>
      </c>
      <c r="RK46" s="4">
        <v>0.18047727993000001</v>
      </c>
      <c r="RL46" s="4">
        <v>0.250001176825</v>
      </c>
      <c r="RM46" s="4">
        <v>0.15592596546750001</v>
      </c>
      <c r="RN46" s="4">
        <v>0.22246164543499999</v>
      </c>
      <c r="RO46" s="4">
        <v>-0.167966006025</v>
      </c>
      <c r="RP46" s="4">
        <v>-0.10594687375</v>
      </c>
      <c r="RQ46" s="4">
        <v>0.269189116595</v>
      </c>
      <c r="RR46" s="4">
        <v>0.20388328256749999</v>
      </c>
      <c r="RS46" s="4">
        <v>0.1146430165425</v>
      </c>
      <c r="RT46" s="4">
        <v>0.12867298022500001</v>
      </c>
      <c r="RU46" s="4">
        <v>6.9307234265000003E-2</v>
      </c>
      <c r="RV46" s="4">
        <v>7.4518801915000002E-2</v>
      </c>
      <c r="RW46" s="4">
        <v>4.5715690487500002E-2</v>
      </c>
      <c r="RX46" s="4">
        <v>5.4699815877500002E-2</v>
      </c>
      <c r="RY46" s="4">
        <v>0.39769438831749998</v>
      </c>
      <c r="RZ46" s="4">
        <v>0.425222037075</v>
      </c>
      <c r="SA46" s="4">
        <v>0.42314409537249997</v>
      </c>
      <c r="SB46" s="4">
        <v>0.45454644624250001</v>
      </c>
      <c r="SC46" s="4">
        <v>-0.129470410925</v>
      </c>
      <c r="SD46" s="4">
        <v>-0.13851773635</v>
      </c>
      <c r="SE46" s="4">
        <v>0.42314409537249997</v>
      </c>
      <c r="SF46" s="4">
        <v>0.45454644624250001</v>
      </c>
      <c r="SG46" s="4">
        <v>0.25697164338461498</v>
      </c>
      <c r="SH46" s="4">
        <v>0.37082318435897399</v>
      </c>
      <c r="SI46" s="4">
        <v>0.221836820307692</v>
      </c>
      <c r="SJ46" s="4">
        <v>0.316684760153846</v>
      </c>
      <c r="SK46" s="4">
        <v>0.47635327630769198</v>
      </c>
      <c r="SL46" s="4">
        <v>0.39796154735897399</v>
      </c>
      <c r="SM46" s="4">
        <v>0.31358478756410302</v>
      </c>
      <c r="SN46" s="4">
        <v>0.47626227825640999</v>
      </c>
      <c r="SO46" s="4">
        <v>0.41996014346153798</v>
      </c>
      <c r="SP46" s="4">
        <v>0.24255368992307699</v>
      </c>
      <c r="SQ46" s="4">
        <v>0.36834560551282097</v>
      </c>
      <c r="SR46" s="4">
        <v>0.236654952410256</v>
      </c>
      <c r="SS46" s="4">
        <v>22.638461538461499</v>
      </c>
      <c r="ST46" s="4">
        <v>20.3017948717949</v>
      </c>
      <c r="SU46" s="4">
        <v>24.909487179487201</v>
      </c>
      <c r="SV46" s="4">
        <v>35.865128205128201</v>
      </c>
      <c r="SW46" s="4">
        <v>34.736923076923098</v>
      </c>
      <c r="SX46" s="4">
        <v>23.88</v>
      </c>
      <c r="SY46" s="4">
        <v>23.82</v>
      </c>
      <c r="SZ46" s="4">
        <v>0.33012105897435901</v>
      </c>
      <c r="TA46" s="4">
        <v>0.27297302564102599</v>
      </c>
      <c r="TB46" s="4">
        <v>52.035384615384601</v>
      </c>
      <c r="TC46" s="4">
        <v>52.923589743589702</v>
      </c>
      <c r="TD46" s="4">
        <v>62</v>
      </c>
      <c r="TE46" s="4">
        <f t="shared" si="74"/>
        <v>9.9646153846153993</v>
      </c>
      <c r="TF46" s="4">
        <f t="shared" si="75"/>
        <v>9.0764102564102984</v>
      </c>
      <c r="TG46" s="4">
        <v>1726.4958461538499</v>
      </c>
      <c r="TH46" s="4">
        <v>1746.6786153846199</v>
      </c>
      <c r="TI46" s="4">
        <v>0.20585274502307699</v>
      </c>
      <c r="TJ46" s="4">
        <v>0.19954180374102601</v>
      </c>
      <c r="TK46" s="4">
        <v>0.145043499446154</v>
      </c>
      <c r="TL46" s="4">
        <v>0.113273389553846</v>
      </c>
      <c r="TM46" s="4">
        <v>0.127774860497436</v>
      </c>
      <c r="TN46" s="4">
        <v>0.122866105369231</v>
      </c>
      <c r="TO46" s="4">
        <v>6.5614902684615395E-2</v>
      </c>
      <c r="TP46" s="4">
        <v>3.4916094758974399E-2</v>
      </c>
      <c r="TQ46" s="4">
        <v>6.2703922915384597E-2</v>
      </c>
      <c r="TR46" s="4">
        <v>8.8379914310256394E-2</v>
      </c>
      <c r="TS46" s="4">
        <v>0.335982945902564</v>
      </c>
      <c r="TT46" s="4">
        <v>0.36270054306666699</v>
      </c>
      <c r="TU46" s="4">
        <v>0.32501235776666698</v>
      </c>
      <c r="TV46" s="4">
        <v>0.29725518521794903</v>
      </c>
      <c r="TW46" s="4">
        <v>0.13983178660769199</v>
      </c>
      <c r="TX46" s="4">
        <v>0.17616411634359</v>
      </c>
      <c r="TY46" s="4">
        <v>0.51926850836153804</v>
      </c>
      <c r="TZ46" s="4">
        <v>0.50454080423846204</v>
      </c>
      <c r="UA46" s="4">
        <v>0.49045156238205101</v>
      </c>
      <c r="UB46" s="4">
        <v>0.72637572867435896</v>
      </c>
      <c r="UC46" s="4">
        <v>0.51967002478461499</v>
      </c>
      <c r="UD46" s="4">
        <v>0.74240191893333296</v>
      </c>
      <c r="UE46" s="4">
        <v>0.34290485746666699</v>
      </c>
      <c r="UF46" s="4">
        <v>0.46714099750256399</v>
      </c>
      <c r="UG46" s="4">
        <v>0.30244430112564102</v>
      </c>
      <c r="UH46" s="4">
        <v>0.42652313767179501</v>
      </c>
      <c r="UI46" s="4">
        <v>-0.122834587025641</v>
      </c>
      <c r="UJ46" s="4">
        <v>-6.6096521402564098E-2</v>
      </c>
      <c r="UK46" s="4">
        <v>0.51967002478461499</v>
      </c>
      <c r="UL46" s="4">
        <v>0.74240191893333296</v>
      </c>
      <c r="UM46" s="4">
        <v>0.128054422764103</v>
      </c>
      <c r="UN46" s="4">
        <v>0.144125140358974</v>
      </c>
      <c r="UO46" s="4">
        <v>7.8049097756410293E-2</v>
      </c>
      <c r="UP46" s="4">
        <v>8.3244360871794904E-2</v>
      </c>
      <c r="UQ46" s="4">
        <v>5.0560847082051302E-2</v>
      </c>
      <c r="UR46" s="4">
        <v>6.1667645994871803E-2</v>
      </c>
      <c r="US46" s="4">
        <v>0.39400233703846099</v>
      </c>
      <c r="UT46" s="4">
        <v>0.42835637326923098</v>
      </c>
      <c r="UU46" s="4">
        <v>0.422525195561538</v>
      </c>
      <c r="UV46" s="4">
        <v>0.46108941047179502</v>
      </c>
      <c r="UW46" s="4">
        <v>-0.14438998215384599</v>
      </c>
      <c r="UX46" s="4">
        <v>-0.15337446366666699</v>
      </c>
      <c r="UY46" s="4">
        <v>0.422525195561538</v>
      </c>
      <c r="UZ46" s="4">
        <v>0.46108941047179502</v>
      </c>
      <c r="VA46" s="4">
        <v>0.22285285284</v>
      </c>
      <c r="VB46" s="4">
        <v>0.32552333164000002</v>
      </c>
      <c r="VC46" s="4">
        <v>0.20120564518</v>
      </c>
      <c r="VD46" s="4">
        <v>0.27341691542000002</v>
      </c>
      <c r="VE46" s="4">
        <v>0.44289463299999998</v>
      </c>
      <c r="VF46" s="4">
        <v>0.38664263642000002</v>
      </c>
      <c r="VG46" s="4">
        <v>0.28527472524000003</v>
      </c>
      <c r="VH46" s="4">
        <v>0.46081207390000001</v>
      </c>
      <c r="VI46" s="4">
        <v>0.40609582055999999</v>
      </c>
      <c r="VJ46" s="4">
        <v>0.21589738434</v>
      </c>
      <c r="VK46" s="4">
        <v>0.32771171172000002</v>
      </c>
      <c r="VL46" s="4">
        <v>0.21374251495999999</v>
      </c>
      <c r="VM46" s="4">
        <v>33.0608</v>
      </c>
      <c r="VN46" s="4">
        <v>31.848800000000001</v>
      </c>
      <c r="VO46" s="4">
        <v>12.810600000000001</v>
      </c>
      <c r="VP46" s="4">
        <v>42.230400000000003</v>
      </c>
      <c r="VQ46" s="4">
        <v>41.758600000000001</v>
      </c>
      <c r="VR46" s="4">
        <v>34.767200000000003</v>
      </c>
      <c r="VS46" s="4">
        <v>34.770000000000003</v>
      </c>
      <c r="VT46" s="4">
        <v>0.20586911599999999</v>
      </c>
      <c r="VU46" s="4">
        <v>0.1760422338</v>
      </c>
      <c r="VV46" s="4">
        <v>57.551200000000001</v>
      </c>
      <c r="VW46" s="4">
        <v>54.755800000000001</v>
      </c>
      <c r="VX46" s="4">
        <v>68.099999999999994</v>
      </c>
      <c r="VY46" s="4">
        <f t="shared" si="76"/>
        <v>10.548799999999993</v>
      </c>
      <c r="VZ46" s="4">
        <f t="shared" si="77"/>
        <v>13.344199999999994</v>
      </c>
      <c r="WA46" s="4">
        <f t="shared" si="78"/>
        <v>11.946499999999993</v>
      </c>
      <c r="WB46" s="4">
        <v>1851.70632</v>
      </c>
      <c r="WC46" s="4">
        <v>1788.2534000000001</v>
      </c>
      <c r="WD46" s="4">
        <v>0.23480608756599999</v>
      </c>
      <c r="WE46" s="4">
        <v>0.23473068264800001</v>
      </c>
      <c r="WF46" s="4">
        <v>0.17476033621199999</v>
      </c>
      <c r="WG46" s="4">
        <v>0.17100119708200001</v>
      </c>
      <c r="WH46" s="4">
        <v>0.16866768259000001</v>
      </c>
      <c r="WI46" s="4">
        <v>0.15130701981399999</v>
      </c>
      <c r="WJ46" s="4">
        <f t="shared" si="79"/>
        <v>0.159987351202</v>
      </c>
      <c r="WK46" s="4">
        <v>0.107145024406</v>
      </c>
      <c r="WL46" s="4">
        <v>8.5546754961999996E-2</v>
      </c>
      <c r="WM46" s="4">
        <v>6.2736003252000003E-2</v>
      </c>
      <c r="WN46" s="4">
        <v>6.6643949529999996E-2</v>
      </c>
      <c r="WO46" s="4">
        <v>0.36581136521800001</v>
      </c>
      <c r="WP46" s="4">
        <v>0.37349401756400002</v>
      </c>
      <c r="WQ46" s="4">
        <v>0.36142039752999999</v>
      </c>
      <c r="WR46" s="4">
        <v>0.32867694478999998</v>
      </c>
      <c r="WS46" s="4">
        <v>0.14335906532199999</v>
      </c>
      <c r="WT46" s="4">
        <v>0.15212027031600001</v>
      </c>
      <c r="WU46" s="4">
        <v>0.61739222006600003</v>
      </c>
      <c r="WV46" s="4">
        <v>0.62270355234399999</v>
      </c>
      <c r="WW46" s="4">
        <v>0.36932968123400001</v>
      </c>
      <c r="WX46" s="4">
        <v>0.406302202266</v>
      </c>
      <c r="WY46" s="4">
        <v>0.405008151506</v>
      </c>
      <c r="WZ46" s="4">
        <v>0.43277447979</v>
      </c>
      <c r="XA46" s="4">
        <v>0.30541987952400002</v>
      </c>
      <c r="XB46" s="4">
        <v>0.29960878911799999</v>
      </c>
      <c r="XC46" s="4">
        <v>0.26323807132400001</v>
      </c>
      <c r="XD46" s="4">
        <v>0.26098807914599997</v>
      </c>
      <c r="XE46" s="4">
        <v>-0.19274702599999999</v>
      </c>
      <c r="XF46" s="4">
        <v>-0.15606673322</v>
      </c>
      <c r="XG46" s="4">
        <v>0.405008151506</v>
      </c>
      <c r="XH46" s="4">
        <v>0.43277447979</v>
      </c>
      <c r="XI46" s="4">
        <v>0.19514817911599999</v>
      </c>
      <c r="XJ46" s="4">
        <v>0.220642733034</v>
      </c>
      <c r="XK46" s="4">
        <v>0.12141671818200001</v>
      </c>
      <c r="XL46" s="4">
        <v>0.13041098580400001</v>
      </c>
      <c r="XM46" s="4">
        <v>7.5813996110000004E-2</v>
      </c>
      <c r="XN46" s="4">
        <v>9.3165448698000003E-2</v>
      </c>
      <c r="XO46" s="4">
        <v>0.39184900669599998</v>
      </c>
      <c r="XP46" s="4">
        <v>0.42372655807999998</v>
      </c>
      <c r="XQ46" s="4">
        <v>0.43665673942799998</v>
      </c>
      <c r="XR46" s="4">
        <v>0.47456860678599999</v>
      </c>
      <c r="XS46" s="4">
        <v>-0.21482441008</v>
      </c>
      <c r="XT46" s="4">
        <v>-0.22951438556000001</v>
      </c>
      <c r="XU46" s="4">
        <v>0.43665673942799998</v>
      </c>
      <c r="XV46" s="4">
        <v>0.47456860678599999</v>
      </c>
      <c r="XW46" s="4">
        <v>0.18174707855814001</v>
      </c>
      <c r="XX46" s="4">
        <v>0.23052209769767401</v>
      </c>
      <c r="XY46" s="4">
        <v>0.163306470209302</v>
      </c>
      <c r="XZ46" s="4">
        <v>0.204428796395349</v>
      </c>
      <c r="YA46" s="4">
        <v>0.47506291223255798</v>
      </c>
      <c r="YB46" s="4">
        <v>0.38438605111627899</v>
      </c>
      <c r="YC46" s="4">
        <v>0.21688302676744201</v>
      </c>
      <c r="YD46" s="4">
        <v>0.43466785353488402</v>
      </c>
      <c r="YE46" s="4">
        <v>0.345260674790698</v>
      </c>
      <c r="YF46" s="4">
        <v>0.171374965186047</v>
      </c>
      <c r="YG46" s="4">
        <v>0.233733606883721</v>
      </c>
      <c r="YH46" s="4">
        <v>0.172412220767442</v>
      </c>
      <c r="YI46" s="4">
        <v>0.131953488372093</v>
      </c>
      <c r="YJ46" s="4">
        <v>0.17765116279069801</v>
      </c>
      <c r="YK46" s="4">
        <v>7.7116279069767493E-2</v>
      </c>
      <c r="YL46" s="4">
        <v>0.134279069767442</v>
      </c>
      <c r="YM46" s="4">
        <v>0.17062790697674399</v>
      </c>
      <c r="YN46" s="4">
        <v>8.4720930232558195E-2</v>
      </c>
      <c r="YO46" s="4">
        <v>0.132651162790698</v>
      </c>
      <c r="YP46" s="4">
        <v>0.17786046511627901</v>
      </c>
      <c r="YQ46" s="4">
        <v>7.7906976744185993E-2</v>
      </c>
      <c r="YR46" s="4">
        <v>0.13516279069767401</v>
      </c>
      <c r="YS46" s="4">
        <v>0.17095348837209301</v>
      </c>
      <c r="YT46" s="4">
        <v>8.2860465116279106E-2</v>
      </c>
      <c r="YU46" s="4">
        <v>33.036279069767403</v>
      </c>
      <c r="YV46" s="4">
        <v>32.310697674418599</v>
      </c>
      <c r="YW46" s="4">
        <v>15.8518604651163</v>
      </c>
      <c r="YX46" s="4">
        <v>39.2574418604651</v>
      </c>
      <c r="YY46" s="4">
        <v>37.409767441860502</v>
      </c>
      <c r="YZ46" s="4">
        <v>34.569534883720898</v>
      </c>
      <c r="ZA46" s="4">
        <v>34.598837209302303</v>
      </c>
      <c r="ZB46" s="4">
        <v>0.128704024767442</v>
      </c>
      <c r="ZC46" s="4">
        <v>7.1202997093023204E-2</v>
      </c>
      <c r="ZD46" s="4">
        <v>59.743023255814002</v>
      </c>
      <c r="ZE46" s="4">
        <v>59.769767441860502</v>
      </c>
      <c r="ZF46" s="4">
        <v>80.900000000000006</v>
      </c>
      <c r="ZG46" s="4">
        <f t="shared" si="80"/>
        <v>21.156976744186004</v>
      </c>
      <c r="ZH46" s="4">
        <f t="shared" si="81"/>
        <v>21.130232558139504</v>
      </c>
      <c r="ZI46" s="4">
        <v>1901.45939534884</v>
      </c>
      <c r="ZJ46" s="4">
        <v>1902.0954651162799</v>
      </c>
      <c r="ZK46" s="4">
        <v>0.33312758841860501</v>
      </c>
      <c r="ZL46" s="4">
        <v>0.39423147400000003</v>
      </c>
      <c r="ZM46" s="4">
        <v>0.22820428796511599</v>
      </c>
      <c r="ZN46" s="4">
        <v>0.30451240530000001</v>
      </c>
      <c r="ZO46" s="4">
        <v>0.30038378483953498</v>
      </c>
      <c r="ZP46" s="4">
        <v>0.343485532367442</v>
      </c>
      <c r="ZQ46" s="4">
        <v>0.19328590717906999</v>
      </c>
      <c r="ZR46" s="4">
        <v>0.24977090694418599</v>
      </c>
      <c r="ZS46" s="4">
        <v>0.113967205106977</v>
      </c>
      <c r="ZT46" s="4">
        <v>0.102950610439535</v>
      </c>
      <c r="ZU46" s="4">
        <v>0.43106084664418598</v>
      </c>
      <c r="ZV46" s="4">
        <v>0.48480211281860502</v>
      </c>
      <c r="ZW46" s="4">
        <v>0.43346622853023298</v>
      </c>
      <c r="ZX46" s="4">
        <v>0.442853939146512</v>
      </c>
      <c r="ZY46" s="4">
        <v>0.114210253237209</v>
      </c>
      <c r="ZZ46" s="4">
        <v>0.111720685730233</v>
      </c>
      <c r="AAA46" s="4">
        <v>1.01006267535581</v>
      </c>
      <c r="AAB46" s="4">
        <v>1.3337957139186001</v>
      </c>
      <c r="AAC46" s="4">
        <v>0.383103529306977</v>
      </c>
      <c r="AAD46" s="4">
        <v>0.28627562757441899</v>
      </c>
      <c r="AAE46" s="4">
        <v>0.44549145264186102</v>
      </c>
      <c r="AAF46" s="4">
        <v>0.344220052532558</v>
      </c>
      <c r="AAG46" s="4">
        <v>0.40837776124883701</v>
      </c>
      <c r="AAH46" s="4">
        <v>0.31053969016511601</v>
      </c>
      <c r="AAI46" s="4">
        <v>0.34152069769534898</v>
      </c>
      <c r="AAJ46" s="4">
        <v>0.24844564769999999</v>
      </c>
      <c r="AAK46" s="4">
        <v>-0.322140431604651</v>
      </c>
      <c r="AAL46" s="4">
        <v>-0.39831860983720901</v>
      </c>
      <c r="AAM46" s="4">
        <v>0.82691678202325603</v>
      </c>
      <c r="AAN46" s="4">
        <v>0.62040211465348805</v>
      </c>
      <c r="AAO46" s="4">
        <v>0.33994404821860502</v>
      </c>
      <c r="AAP46" s="4">
        <v>0.390249078313953</v>
      </c>
      <c r="AAQ46" s="4">
        <v>0.233898467630232</v>
      </c>
      <c r="AAR46" s="4">
        <v>0.26157920227907</v>
      </c>
      <c r="AAS46" s="4">
        <v>0.11666940986511599</v>
      </c>
      <c r="AAT46" s="4">
        <v>0.14506509943720899</v>
      </c>
      <c r="AAU46" s="4">
        <v>0.34490333978604698</v>
      </c>
      <c r="AAV46" s="4">
        <v>0.372950814490698</v>
      </c>
      <c r="AAW46" s="4">
        <v>0.41456350473720899</v>
      </c>
      <c r="AAX46" s="4">
        <v>0.45305515799534901</v>
      </c>
      <c r="AAY46" s="4">
        <v>-0.37505579237209302</v>
      </c>
      <c r="AAZ46" s="4">
        <v>-0.41095391125581399</v>
      </c>
      <c r="ABA46" s="4">
        <v>0.71402365504883702</v>
      </c>
      <c r="ABB46" s="4">
        <v>0.83261654479302305</v>
      </c>
      <c r="ABC46" s="4">
        <v>0.148898969659091</v>
      </c>
      <c r="ABD46" s="4">
        <v>0.14967237906818201</v>
      </c>
      <c r="ABE46" s="4">
        <v>0.11970761302272701</v>
      </c>
      <c r="ABF46" s="4">
        <v>0.15792266304545499</v>
      </c>
      <c r="ABG46" s="4">
        <v>0.48440461561363601</v>
      </c>
      <c r="ABH46" s="4">
        <v>0.33765166604545399</v>
      </c>
      <c r="ABI46" s="4">
        <v>0.15796590909090899</v>
      </c>
      <c r="ABJ46" s="4">
        <v>0.43392335870454501</v>
      </c>
      <c r="ABK46" s="4">
        <v>0.30797571995454498</v>
      </c>
      <c r="ABL46" s="4">
        <v>0.13273539113636401</v>
      </c>
      <c r="ABM46" s="4">
        <v>0.145169599727273</v>
      </c>
      <c r="ABN46" s="4">
        <v>0.131641615318182</v>
      </c>
      <c r="ABO46" s="4">
        <v>0.11579545454545501</v>
      </c>
      <c r="ABP46" s="4">
        <v>0.174795454545455</v>
      </c>
      <c r="ABQ46" s="4">
        <v>4.4909090909090899E-2</v>
      </c>
      <c r="ABR46" s="4">
        <v>0.117818181818182</v>
      </c>
      <c r="ABS46" s="4">
        <v>0.16975000000000001</v>
      </c>
      <c r="ABT46" s="4">
        <v>4.84545454545455E-2</v>
      </c>
      <c r="ABU46" s="4">
        <v>0.115818181818182</v>
      </c>
      <c r="ABV46" s="4">
        <v>0.176613636363636</v>
      </c>
      <c r="ABW46" s="4">
        <v>4.4795454545454499E-2</v>
      </c>
      <c r="ABX46" s="4">
        <v>0.119522727272727</v>
      </c>
      <c r="ABY46" s="4">
        <v>0.16940909090909101</v>
      </c>
      <c r="ABZ46" s="4">
        <v>4.7159090909090901E-2</v>
      </c>
      <c r="ACA46" s="4" t="s">
        <v>655</v>
      </c>
      <c r="ACB46" s="4" t="s">
        <v>655</v>
      </c>
      <c r="ACC46" s="4" t="s">
        <v>655</v>
      </c>
      <c r="ACD46" s="4" t="s">
        <v>655</v>
      </c>
      <c r="ACE46" s="4" t="s">
        <v>655</v>
      </c>
      <c r="ACF46" s="4" t="s">
        <v>655</v>
      </c>
      <c r="ACG46" s="4" t="s">
        <v>655</v>
      </c>
      <c r="ACH46" s="4" t="s">
        <v>655</v>
      </c>
      <c r="ACI46" s="4" t="s">
        <v>655</v>
      </c>
      <c r="ACJ46" s="4" t="s">
        <v>655</v>
      </c>
      <c r="ACK46" s="4" t="s">
        <v>655</v>
      </c>
      <c r="ACL46" s="4" t="s">
        <v>655</v>
      </c>
      <c r="ACM46" s="4" t="s">
        <v>655</v>
      </c>
      <c r="ACN46" s="4" t="s">
        <v>655</v>
      </c>
      <c r="ACO46" s="22">
        <v>-9999</v>
      </c>
      <c r="ACP46" s="4" t="s">
        <v>655</v>
      </c>
      <c r="ACQ46" s="4" t="s">
        <v>655</v>
      </c>
      <c r="ACR46" s="4">
        <v>0.46443803470909101</v>
      </c>
      <c r="ACS46" s="4">
        <v>0.50470358771818202</v>
      </c>
      <c r="ACT46" s="4">
        <v>0.32111770720681798</v>
      </c>
      <c r="ACU46" s="4">
        <v>0.36099856207272701</v>
      </c>
      <c r="ACV46" s="4">
        <v>0.497781168486364</v>
      </c>
      <c r="ACW46" s="4">
        <v>0.52464142957272697</v>
      </c>
      <c r="ACX46" s="4">
        <v>0.35946686609545497</v>
      </c>
      <c r="ACY46" s="4">
        <v>0.38486684342727301</v>
      </c>
      <c r="ACZ46" s="4">
        <v>0.16906969989318199</v>
      </c>
      <c r="ADA46" s="4">
        <v>0.17628527546363601</v>
      </c>
      <c r="ADB46" s="4">
        <v>0.53304789125909102</v>
      </c>
      <c r="ADC46" s="4">
        <v>0.60065137303863603</v>
      </c>
      <c r="ADD46" s="4">
        <v>0.53001455171363598</v>
      </c>
      <c r="ADE46" s="4">
        <v>0.52639305414772697</v>
      </c>
      <c r="ADF46" s="4">
        <v>9.0816886395454599E-2</v>
      </c>
      <c r="ADG46" s="4">
        <v>0.13789021746590899</v>
      </c>
      <c r="ADH46" s="4">
        <v>1.7561847191386399</v>
      </c>
      <c r="ADI46" s="4">
        <v>2.0709468995818199</v>
      </c>
      <c r="ADJ46" s="4">
        <v>0.34086348238636399</v>
      </c>
      <c r="ADK46" s="4">
        <v>0.33267659987727299</v>
      </c>
      <c r="ADL46" s="4">
        <v>0.43574291652727298</v>
      </c>
      <c r="ADM46" s="4">
        <v>0.42901078644318202</v>
      </c>
      <c r="ADN46" s="4">
        <v>0.456116398275</v>
      </c>
      <c r="ADO46" s="4">
        <v>0.44024333206136401</v>
      </c>
      <c r="ADP46" s="4">
        <v>0.36459895486590899</v>
      </c>
      <c r="ADQ46" s="4">
        <v>0.34612966989772698</v>
      </c>
      <c r="ADR46" s="4">
        <v>-0.52715974447727298</v>
      </c>
      <c r="ADS46" s="4">
        <v>-0.55448818527272703</v>
      </c>
      <c r="ADT46" s="4">
        <v>0.77961880077500001</v>
      </c>
      <c r="ADU46" s="4">
        <v>0.79307591514545495</v>
      </c>
      <c r="ADV46" s="4">
        <v>0.55603438232272795</v>
      </c>
      <c r="ADW46" s="4">
        <v>0.59036050035454501</v>
      </c>
      <c r="ADX46" s="4">
        <v>0.42522887710000001</v>
      </c>
      <c r="ADY46" s="4">
        <v>0.44089822318636401</v>
      </c>
      <c r="ADZ46" s="4">
        <v>0.17469564069999999</v>
      </c>
      <c r="AEA46" s="4">
        <v>0.20429036786590901</v>
      </c>
      <c r="AEB46" s="4">
        <v>0.31468055449999999</v>
      </c>
      <c r="AEC46" s="4">
        <v>0.34643019262045499</v>
      </c>
      <c r="AED46" s="4">
        <v>0.416714837229546</v>
      </c>
      <c r="AEE46" s="4">
        <v>0.45741039205227302</v>
      </c>
      <c r="AEF46" s="4">
        <v>-0.59263616627272697</v>
      </c>
      <c r="AEG46" s="4">
        <v>-0.60952138813636403</v>
      </c>
      <c r="AEH46" s="4">
        <v>0.71718322687727298</v>
      </c>
      <c r="AEI46" s="4">
        <v>0.84519423346818201</v>
      </c>
      <c r="AEJ46" s="4">
        <v>0.14328605819565199</v>
      </c>
      <c r="AEK46" s="4">
        <v>0.13642291097826101</v>
      </c>
      <c r="AEL46" s="4">
        <v>0.114113105847826</v>
      </c>
      <c r="AEM46" s="4">
        <v>0.14281321441304301</v>
      </c>
      <c r="AEN46" s="4">
        <v>0.44595621204347802</v>
      </c>
      <c r="AEO46" s="4">
        <v>0.303598482173913</v>
      </c>
      <c r="AEP46" s="4">
        <v>0.14471745523912999</v>
      </c>
      <c r="AEQ46" s="4">
        <v>0.41553743173912999</v>
      </c>
      <c r="AER46" s="4">
        <v>0.29112545695652198</v>
      </c>
      <c r="AES46" s="4">
        <v>0.12318984049999999</v>
      </c>
      <c r="AET46" s="4">
        <v>0.12921342750000001</v>
      </c>
      <c r="AEU46" s="4">
        <v>0.120771343</v>
      </c>
      <c r="AEV46" s="4">
        <v>0.11560869565217401</v>
      </c>
      <c r="AEW46" s="4">
        <v>0.179152173913043</v>
      </c>
      <c r="AEX46" s="4">
        <v>3.9021739130434802E-2</v>
      </c>
      <c r="AEY46" s="4">
        <v>0.116586956521739</v>
      </c>
      <c r="AEZ46" s="4">
        <v>0.171586956521739</v>
      </c>
      <c r="AFA46" s="4">
        <v>4.2391304347826099E-2</v>
      </c>
      <c r="AFB46" s="4">
        <v>0.115260869565217</v>
      </c>
      <c r="AFC46" s="4">
        <v>0.17891304347826101</v>
      </c>
      <c r="AFD46" s="4">
        <v>3.91521739130435E-2</v>
      </c>
      <c r="AFE46" s="4">
        <v>0.11754347826087</v>
      </c>
      <c r="AFF46" s="4">
        <v>0.170913043478261</v>
      </c>
      <c r="AFG46" s="4">
        <v>4.1369565217391303E-2</v>
      </c>
      <c r="AFH46" s="4">
        <v>33.005652173912999</v>
      </c>
      <c r="AFI46" s="4">
        <v>34.366521739130398</v>
      </c>
      <c r="AFJ46" s="4">
        <v>21.046086956521702</v>
      </c>
      <c r="AFK46" s="4">
        <v>35.604347826087</v>
      </c>
      <c r="AFL46" s="4">
        <v>34.295217391304298</v>
      </c>
      <c r="AFM46" s="4">
        <v>37.395217391304399</v>
      </c>
      <c r="AFN46" s="4">
        <v>37.479999999999997</v>
      </c>
      <c r="AFO46" s="4">
        <v>-4.4798170478260901E-2</v>
      </c>
      <c r="AFP46" s="4">
        <v>-7.3286686891304395E-2</v>
      </c>
      <c r="AFQ46" s="4">
        <v>63.089347826087</v>
      </c>
      <c r="AFR46" s="4">
        <v>63.6619565217391</v>
      </c>
      <c r="AFS46" s="4">
        <v>101.2</v>
      </c>
      <c r="AFT46" s="4">
        <f t="shared" si="85"/>
        <v>38.110652173913003</v>
      </c>
      <c r="AFU46" s="4">
        <f t="shared" si="86"/>
        <v>37.538043478260903</v>
      </c>
      <c r="AFV46" s="4">
        <f t="shared" si="87"/>
        <v>37.824347826086949</v>
      </c>
      <c r="AFW46" s="4">
        <v>1977.4246304347801</v>
      </c>
      <c r="AFX46" s="4">
        <v>1990.4165652173899</v>
      </c>
      <c r="AFY46" s="4">
        <v>0.48139369031304302</v>
      </c>
      <c r="AFZ46" s="4">
        <v>0.51024746486086903</v>
      </c>
      <c r="AGA46" s="4">
        <v>0.335088630765217</v>
      </c>
      <c r="AGB46" s="4">
        <v>0.35823373767173899</v>
      </c>
      <c r="AGC46" s="4">
        <v>0.52453098833260903</v>
      </c>
      <c r="AGD46" s="4">
        <v>0.527270236578261</v>
      </c>
      <c r="AGE46" s="4">
        <f t="shared" si="88"/>
        <v>0.52590061245543507</v>
      </c>
      <c r="AGF46" s="4">
        <v>0.38528270954565202</v>
      </c>
      <c r="AGG46" s="4">
        <v>0.37867293895652199</v>
      </c>
      <c r="AGH46" s="4">
        <v>0.175230306502174</v>
      </c>
      <c r="AGI46" s="4">
        <v>0.18689124214782599</v>
      </c>
      <c r="AGJ46" s="4">
        <v>0.54795043955869605</v>
      </c>
      <c r="AGK46" s="4">
        <v>0.58845983077173902</v>
      </c>
      <c r="AGL46" s="4">
        <v>0.54103122092608702</v>
      </c>
      <c r="AGM46" s="4">
        <v>0.50937935827826097</v>
      </c>
      <c r="AGN46" s="4">
        <v>9.0124086784782606E-2</v>
      </c>
      <c r="AGO46" s="4">
        <v>0.111876703452174</v>
      </c>
      <c r="AGP46" s="4">
        <v>1.88210946310435</v>
      </c>
      <c r="AGQ46" s="4">
        <v>2.1308161277217401</v>
      </c>
      <c r="AGR46" s="4">
        <v>0.33483880950434802</v>
      </c>
      <c r="AGS46" s="4">
        <v>0.34892553222391298</v>
      </c>
      <c r="AGT46" s="4">
        <v>0.43356633290652202</v>
      </c>
      <c r="AGU46" s="4">
        <v>0.445866629969565</v>
      </c>
      <c r="AGV46" s="4">
        <v>0.45860957170869499</v>
      </c>
      <c r="AGW46" s="4">
        <v>0.45555225204130401</v>
      </c>
      <c r="AGX46" s="4">
        <v>0.36413977118260898</v>
      </c>
      <c r="AGY46" s="4">
        <v>0.36062303820000002</v>
      </c>
      <c r="AGZ46" s="4">
        <v>-0.55474355639130402</v>
      </c>
      <c r="AHA46" s="4">
        <v>-0.54782097708695698</v>
      </c>
      <c r="AHB46" s="4">
        <v>0.77205941316304305</v>
      </c>
      <c r="AHC46" s="4">
        <v>0.87639603431521695</v>
      </c>
      <c r="AHD46" s="4">
        <v>0.60269471111304296</v>
      </c>
      <c r="AHE46" s="4">
        <v>0.63815457170869605</v>
      </c>
      <c r="AHF46" s="4">
        <v>0.47204105204347802</v>
      </c>
      <c r="AHG46" s="4">
        <v>0.492780027939131</v>
      </c>
      <c r="AHH46" s="4">
        <v>0.186077507043478</v>
      </c>
      <c r="AHI46" s="4">
        <v>0.214635411519565</v>
      </c>
      <c r="AHJ46" s="4">
        <v>0.30908208046086999</v>
      </c>
      <c r="AHK46" s="4">
        <v>0.33641848027826099</v>
      </c>
      <c r="AHL46" s="4">
        <v>0.41742167915</v>
      </c>
      <c r="AHM46" s="4">
        <v>0.45377676050434801</v>
      </c>
      <c r="AHN46" s="4">
        <v>-0.63786590017391298</v>
      </c>
      <c r="AHO46" s="4">
        <v>-0.657931025173913</v>
      </c>
      <c r="AHP46" s="4">
        <v>0.71883784349347801</v>
      </c>
      <c r="AHQ46" s="4">
        <v>0.83276321148260901</v>
      </c>
      <c r="AHR46" s="4">
        <v>0.120697123444444</v>
      </c>
      <c r="AHS46" s="4">
        <v>0.103497230711111</v>
      </c>
      <c r="AHT46" s="4">
        <v>9.3067387866666698E-2</v>
      </c>
      <c r="AHU46" s="4">
        <v>0.112091831088889</v>
      </c>
      <c r="AHV46" s="4">
        <v>0.43347870820000001</v>
      </c>
      <c r="AHW46" s="4">
        <v>0.29077829953333301</v>
      </c>
      <c r="AHX46" s="4">
        <v>0.11425222695555599</v>
      </c>
      <c r="AHY46" s="4">
        <v>0.40624993148888899</v>
      </c>
      <c r="AHZ46" s="4">
        <v>0.26714818675555602</v>
      </c>
      <c r="AIA46" s="4">
        <v>0.10747961775555601</v>
      </c>
      <c r="AIB46" s="4">
        <v>9.9632171577777803E-2</v>
      </c>
      <c r="AIC46" s="4">
        <v>0.10022073584444401</v>
      </c>
      <c r="AID46" s="4">
        <v>0.10526666666666699</v>
      </c>
      <c r="AIE46" s="4">
        <v>0.173488888888889</v>
      </c>
      <c r="AIF46" s="4">
        <v>2.6822222222222199E-2</v>
      </c>
      <c r="AIG46" s="4">
        <v>0.103244444444444</v>
      </c>
      <c r="AIH46" s="4">
        <v>0.162355555555556</v>
      </c>
      <c r="AII46" s="4">
        <v>2.9022222222222199E-2</v>
      </c>
      <c r="AIJ46" s="4">
        <v>0.103933333333333</v>
      </c>
      <c r="AIK46" s="4">
        <v>0.17271111111111101</v>
      </c>
      <c r="AIL46" s="4">
        <v>2.7199999999999998E-2</v>
      </c>
      <c r="AIM46" s="4">
        <v>0.1052</v>
      </c>
      <c r="AIN46" s="4">
        <v>0.16408888888888901</v>
      </c>
      <c r="AIO46" s="4">
        <v>2.8733333333333302E-2</v>
      </c>
      <c r="AIP46" s="4">
        <v>29.526</v>
      </c>
      <c r="AIQ46" s="4">
        <v>27.514666666666699</v>
      </c>
      <c r="AIR46" s="4">
        <v>16.096888888888898</v>
      </c>
      <c r="AIS46" s="4">
        <v>28.250444444444401</v>
      </c>
      <c r="AIT46" s="4">
        <v>27.395777777777798</v>
      </c>
      <c r="AIU46" s="4">
        <v>29.8677777777778</v>
      </c>
      <c r="AIV46" s="4">
        <v>29.9</v>
      </c>
      <c r="AIW46" s="4">
        <v>-3.8762233444444398E-2</v>
      </c>
      <c r="AIX46" s="4">
        <v>-5.6040060066666703E-2</v>
      </c>
      <c r="AIY46" s="4">
        <v>64.603555555555602</v>
      </c>
      <c r="AIZ46" s="4">
        <v>65.806888888888906</v>
      </c>
      <c r="AJA46" s="4">
        <v>116</v>
      </c>
      <c r="AJB46" s="4">
        <f t="shared" si="89"/>
        <v>51.396444444444398</v>
      </c>
      <c r="AJC46" s="4">
        <f t="shared" si="90"/>
        <v>50.193111111111094</v>
      </c>
      <c r="AJD46" s="4">
        <f t="shared" si="91"/>
        <v>50.794777777777746</v>
      </c>
      <c r="AJE46" s="4">
        <v>2011.82555555556</v>
      </c>
      <c r="AJF46" s="4">
        <v>2039.1245555555599</v>
      </c>
      <c r="AJG46" s="4">
        <v>0.55902342994222198</v>
      </c>
      <c r="AJH46" s="4">
        <v>0.58585039114666704</v>
      </c>
      <c r="AJI46" s="4">
        <v>0.39974232977555602</v>
      </c>
      <c r="AJJ46" s="4">
        <v>0.44162652790000001</v>
      </c>
      <c r="AJK46" s="4">
        <v>0.60482840831111095</v>
      </c>
      <c r="AJL46" s="4">
        <v>0.611641676411111</v>
      </c>
      <c r="AJM46" s="4">
        <f t="shared" si="92"/>
        <v>0.60823504236111092</v>
      </c>
      <c r="AJN46" s="4">
        <v>0.45637267592000003</v>
      </c>
      <c r="AJO46" s="4">
        <v>0.47318685852444398</v>
      </c>
      <c r="AJP46" s="4">
        <v>0.20580507378888899</v>
      </c>
      <c r="AJQ46" s="4">
        <v>0.19532527716</v>
      </c>
      <c r="AJR46" s="4">
        <v>0.60257898044888902</v>
      </c>
      <c r="AJS46" s="4">
        <v>0.6434480118</v>
      </c>
      <c r="AJT46" s="4">
        <v>0.57965856950444405</v>
      </c>
      <c r="AJU46" s="4">
        <v>0.56108571739777802</v>
      </c>
      <c r="AJV46" s="4">
        <v>6.5507720248888901E-2</v>
      </c>
      <c r="AJW46" s="4">
        <v>9.2913443275555493E-2</v>
      </c>
      <c r="AJX46" s="4">
        <v>2.5637540677977801</v>
      </c>
      <c r="AJY46" s="4">
        <v>2.87726915774667</v>
      </c>
      <c r="AJZ46" s="4">
        <v>0.34075294891333302</v>
      </c>
      <c r="AKA46" s="4">
        <v>0.31753809261333299</v>
      </c>
      <c r="AKB46" s="4">
        <v>0.45290511044222198</v>
      </c>
      <c r="AKC46" s="4">
        <v>0.42525187945111098</v>
      </c>
      <c r="AKD46" s="4">
        <v>0.47569209771111098</v>
      </c>
      <c r="AKE46" s="4">
        <v>0.43628840989333301</v>
      </c>
      <c r="AKF46" s="4">
        <v>0.36816654733999998</v>
      </c>
      <c r="AKG46" s="4">
        <v>0.33074059478000001</v>
      </c>
      <c r="AKH46" s="4">
        <v>-0.62551300062222204</v>
      </c>
      <c r="AKI46" s="4">
        <v>-0.64118434015555503</v>
      </c>
      <c r="AKJ46" s="4">
        <v>0.83319039442888898</v>
      </c>
      <c r="AKK46" s="4">
        <v>0.78073506133555604</v>
      </c>
      <c r="AKL46" s="4">
        <v>0.69442918642222196</v>
      </c>
      <c r="AKM46" s="4">
        <v>0.72691216470444497</v>
      </c>
      <c r="AKN46" s="4">
        <v>0.56350196536666697</v>
      </c>
      <c r="AKO46" s="4">
        <v>0.587752875568889</v>
      </c>
      <c r="AKP46" s="4">
        <v>0.218796554915556</v>
      </c>
      <c r="AKQ46" s="4">
        <v>0.24560435452222201</v>
      </c>
      <c r="AKR46" s="4">
        <f t="shared" si="93"/>
        <v>0.232200454718889</v>
      </c>
      <c r="AKS46" s="4">
        <v>0.31524746437111101</v>
      </c>
      <c r="AKT46" s="4">
        <v>0.33807946894666702</v>
      </c>
      <c r="AKU46" s="4">
        <v>0.43789293078222202</v>
      </c>
      <c r="AKV46" s="4">
        <v>0.46853644725999999</v>
      </c>
      <c r="AKW46" s="4">
        <v>-0.71845599828888895</v>
      </c>
      <c r="AKX46" s="4">
        <v>-0.73867947855555605</v>
      </c>
      <c r="AKY46" s="4">
        <v>0.78085943713111094</v>
      </c>
      <c r="AKZ46" s="4">
        <v>0.88324903985555603</v>
      </c>
      <c r="ALA46" s="4">
        <v>9.0954773854166698E-2</v>
      </c>
      <c r="ALB46" s="4">
        <v>6.6352280291666704E-2</v>
      </c>
      <c r="ALC46" s="4">
        <v>7.4790619708333297E-2</v>
      </c>
      <c r="ALD46" s="4">
        <v>8.4156793437500002E-2</v>
      </c>
      <c r="ALE46" s="4">
        <v>0.41014928697916703</v>
      </c>
      <c r="ALF46" s="4">
        <v>0.228643680479167</v>
      </c>
      <c r="ALG46" s="4">
        <v>8.4581211979166598E-2</v>
      </c>
      <c r="ALH46" s="4">
        <v>0.38062172556250001</v>
      </c>
      <c r="ALI46" s="4">
        <v>0.229231226875</v>
      </c>
      <c r="ALJ46" s="4">
        <v>7.7929753416666706E-2</v>
      </c>
      <c r="ALK46" s="4">
        <v>6.2200285062499999E-2</v>
      </c>
      <c r="ALL46" s="4">
        <v>8.0712433104166703E-2</v>
      </c>
      <c r="ALM46" s="4">
        <v>8.5020833333333407E-2</v>
      </c>
      <c r="ALN46" s="4">
        <v>0.154729166666667</v>
      </c>
      <c r="ALO46" s="4">
        <v>1.5020833333333299E-2</v>
      </c>
      <c r="ALP46" s="4">
        <v>8.7562500000000001E-2</v>
      </c>
      <c r="ALQ46" s="4">
        <v>0.15460416666666699</v>
      </c>
      <c r="ALR46" s="4">
        <v>1.6229166666666701E-2</v>
      </c>
      <c r="ALS46" s="4">
        <v>35.96</v>
      </c>
      <c r="ALT46" s="4">
        <v>36.5104166666667</v>
      </c>
      <c r="ALU46" s="4">
        <v>13.628125000000001</v>
      </c>
      <c r="ALV46" s="4">
        <v>29.132291666666699</v>
      </c>
      <c r="ALW46" s="4">
        <v>28.562291666666699</v>
      </c>
      <c r="ALX46" s="4">
        <v>37.210833333333397</v>
      </c>
      <c r="ALY46" s="4">
        <v>37.482500000000002</v>
      </c>
      <c r="ALZ46" s="4">
        <v>-0.20313000208333301</v>
      </c>
      <c r="AMA46" s="4">
        <v>-0.20376491458333301</v>
      </c>
      <c r="AMB46" s="4">
        <v>73.315833333333302</v>
      </c>
      <c r="AMC46" s="4">
        <v>72.64</v>
      </c>
      <c r="AMD46" s="4">
        <v>140</v>
      </c>
      <c r="AME46" s="4">
        <f t="shared" si="94"/>
        <v>66.684166666666698</v>
      </c>
      <c r="AMF46" s="4">
        <f t="shared" si="95"/>
        <v>67.36</v>
      </c>
      <c r="AMG46" s="4">
        <f t="shared" si="96"/>
        <v>67.022083333333342</v>
      </c>
      <c r="AMH46" s="4">
        <v>2209.56304166667</v>
      </c>
      <c r="AMI46" s="4">
        <v>2194.2403749999999</v>
      </c>
      <c r="AMJ46" s="4">
        <v>0.63474646237291699</v>
      </c>
      <c r="AMK46" s="4">
        <v>0.65750353083750002</v>
      </c>
      <c r="AML46" s="4">
        <v>0.45927180771249998</v>
      </c>
      <c r="AMM46" s="4">
        <v>0.45950485733958302</v>
      </c>
      <c r="AMN46" s="4">
        <v>0.71747830349166697</v>
      </c>
      <c r="AMO46" s="4">
        <v>0.71957565245624999</v>
      </c>
      <c r="AMP46" s="4">
        <f t="shared" si="97"/>
        <v>0.71852697797395848</v>
      </c>
      <c r="AMQ46" s="4">
        <v>0.57151880212291695</v>
      </c>
      <c r="AMR46" s="4">
        <v>0.54837159821041703</v>
      </c>
      <c r="AMS46" s="4">
        <v>0.247957620079167</v>
      </c>
      <c r="AMT46" s="4">
        <v>0.28280612468124999</v>
      </c>
      <c r="AMU46" s="4">
        <v>0.64899421472499996</v>
      </c>
      <c r="AMV46" s="4">
        <v>0.68975247263124995</v>
      </c>
      <c r="AMW46" s="4">
        <v>0.65850903942083305</v>
      </c>
      <c r="AMX46" s="4">
        <v>0.634892821102083</v>
      </c>
      <c r="AMY46" s="4">
        <v>2.424039985E-2</v>
      </c>
      <c r="AMZ46" s="4">
        <v>5.9571714268749999E-2</v>
      </c>
      <c r="ANA46" s="4">
        <v>3.5055941008479201</v>
      </c>
      <c r="ANB46" s="4">
        <v>3.8799332842062499</v>
      </c>
      <c r="ANC46" s="4">
        <v>0.34597441814583302</v>
      </c>
      <c r="AND46" s="4">
        <v>0.391164916958333</v>
      </c>
      <c r="ANE46" s="4">
        <v>0.47544372221874998</v>
      </c>
      <c r="ANF46" s="4">
        <v>0.52153702018333303</v>
      </c>
      <c r="ANG46" s="4">
        <v>0.5114410679625</v>
      </c>
      <c r="ANH46" s="4">
        <v>0.55028990928958299</v>
      </c>
      <c r="ANI46" s="4">
        <v>0.39092312705624999</v>
      </c>
      <c r="ANJ46" s="4">
        <v>0.42835904070416703</v>
      </c>
      <c r="ANK46" s="4">
        <v>-0.72639558691666695</v>
      </c>
      <c r="ANL46" s="4">
        <v>-0.70762299170833298</v>
      </c>
      <c r="ANM46" s="4">
        <v>0.91312331151041704</v>
      </c>
      <c r="ANN46" s="4">
        <v>1.15493048380208</v>
      </c>
      <c r="ANO46" s="4">
        <v>0.80722619162083398</v>
      </c>
      <c r="ANP46" s="4">
        <v>0.82118477993541605</v>
      </c>
      <c r="ANQ46" s="22">
        <v>-9999</v>
      </c>
      <c r="ANR46" s="4">
        <v>0.68483988009166696</v>
      </c>
      <c r="ANS46" s="4">
        <v>0.69841098435000004</v>
      </c>
      <c r="ANT46" s="4">
        <v>0.27598393264999999</v>
      </c>
      <c r="ANU46" s="4">
        <v>0.28985353487083299</v>
      </c>
      <c r="ANV46" s="4">
        <v>0.342025987244852</v>
      </c>
      <c r="ANW46" s="4">
        <v>0.35294225069205698</v>
      </c>
      <c r="ANX46" s="4">
        <v>0.48417004083124998</v>
      </c>
      <c r="ANY46" s="4">
        <v>0.49809993316875001</v>
      </c>
      <c r="ANZ46" s="4">
        <v>-0.81192838791666699</v>
      </c>
      <c r="AOA46" s="4">
        <v>-0.82175801474999999</v>
      </c>
      <c r="AOB46" s="4">
        <v>0.94066498081875005</v>
      </c>
      <c r="AOC46" s="4">
        <v>0.99541216084791695</v>
      </c>
      <c r="AOD46" s="4">
        <v>0.100128916723404</v>
      </c>
      <c r="AOE46" s="4">
        <v>6.00448945744681E-2</v>
      </c>
      <c r="AOF46" s="4">
        <v>7.9551873468085094E-2</v>
      </c>
      <c r="AOG46" s="4">
        <v>8.9938593808510603E-2</v>
      </c>
      <c r="AOH46" s="4">
        <v>0.498590425489361</v>
      </c>
      <c r="AOI46" s="4">
        <v>0.29848571974468102</v>
      </c>
      <c r="AOJ46" s="4">
        <v>8.6891146446808495E-2</v>
      </c>
      <c r="AOK46" s="4">
        <v>0.488083914851064</v>
      </c>
      <c r="AOL46" s="4">
        <v>0.29139847812766001</v>
      </c>
      <c r="AOM46" s="4">
        <v>9.4777952212765998E-2</v>
      </c>
      <c r="AON46" s="4">
        <v>5.6753962872340399E-2</v>
      </c>
      <c r="AOO46" s="4">
        <v>8.5112746872340397E-2</v>
      </c>
      <c r="AOP46" s="4">
        <v>0.102276595744681</v>
      </c>
      <c r="AOQ46" s="4">
        <v>0.19553191489361699</v>
      </c>
      <c r="AOR46" s="4">
        <v>1.52765957446808E-2</v>
      </c>
      <c r="AOS46" s="4">
        <v>0.11019148936170201</v>
      </c>
      <c r="AOT46" s="4">
        <v>0.20644680851063801</v>
      </c>
      <c r="AOU46" s="4">
        <v>1.55106382978723E-2</v>
      </c>
      <c r="AOV46" s="4">
        <v>36.446666666666601</v>
      </c>
      <c r="AOW46" s="4">
        <v>36.991985815602902</v>
      </c>
      <c r="AOX46" s="4">
        <v>14.183687943262401</v>
      </c>
      <c r="AOY46" s="4">
        <v>29.673687943262401</v>
      </c>
      <c r="AOZ46" s="4">
        <v>30.0589361702128</v>
      </c>
      <c r="APA46" s="4">
        <v>37.653404255319103</v>
      </c>
      <c r="APB46" s="4">
        <v>37.807446808510598</v>
      </c>
      <c r="APC46" s="4">
        <v>-0.200670403546099</v>
      </c>
      <c r="APD46" s="4">
        <v>-0.17767082411347501</v>
      </c>
      <c r="APE46" s="4">
        <v>73.843546099290705</v>
      </c>
      <c r="APF46" s="4">
        <v>68.099361702127695</v>
      </c>
      <c r="APG46" s="4">
        <v>140</v>
      </c>
      <c r="APH46" s="4">
        <f t="shared" si="98"/>
        <v>66.156453900709295</v>
      </c>
      <c r="API46" s="4">
        <f t="shared" si="99"/>
        <v>71.900638297872305</v>
      </c>
      <c r="APJ46" s="4">
        <f t="shared" si="100"/>
        <v>69.028546099290793</v>
      </c>
      <c r="APK46" s="4">
        <v>2221.6500070922002</v>
      </c>
      <c r="APL46" s="4">
        <v>2091.1392198581598</v>
      </c>
      <c r="APM46" s="4">
        <v>0.69621401120000004</v>
      </c>
      <c r="APN46" s="4">
        <v>0.69298705833617003</v>
      </c>
      <c r="APO46" s="4">
        <v>0.53889339431914896</v>
      </c>
      <c r="APP46" s="4">
        <v>0.53590608065106404</v>
      </c>
      <c r="APQ46" s="4">
        <v>0.79003524147021198</v>
      </c>
      <c r="APR46" s="4">
        <v>0.78320971681914897</v>
      </c>
      <c r="APS46" s="4">
        <f t="shared" si="101"/>
        <v>0.78662247914468053</v>
      </c>
      <c r="APT46" s="4">
        <v>0.67208096071914902</v>
      </c>
      <c r="APU46" s="4">
        <v>0.66348033360425596</v>
      </c>
      <c r="APV46" s="4">
        <v>0.252029380148936</v>
      </c>
      <c r="APW46" s="4">
        <v>0.24983724826383</v>
      </c>
      <c r="APX46" s="4">
        <v>0.70117078076382999</v>
      </c>
      <c r="APY46" s="4">
        <v>0.72263742127872399</v>
      </c>
      <c r="APZ46" s="4">
        <v>0.67319505107446898</v>
      </c>
      <c r="AQA46" s="4">
        <v>0.66335046715531898</v>
      </c>
      <c r="AQB46" s="4">
        <v>1.12801835787234E-2</v>
      </c>
      <c r="AQC46" s="4">
        <v>6.1769339029787297E-2</v>
      </c>
      <c r="AQD46" s="4">
        <v>4.6104758307148899</v>
      </c>
      <c r="AQE46" s="4">
        <v>4.5423927673936202</v>
      </c>
      <c r="AQF46" s="4">
        <v>0.31911225591063802</v>
      </c>
      <c r="AQG46" s="4">
        <v>0.31866246832765999</v>
      </c>
      <c r="AQH46" s="4">
        <v>0.45587945505531902</v>
      </c>
      <c r="AQI46" s="4">
        <v>0.45318704275319099</v>
      </c>
      <c r="AQJ46" s="4">
        <v>0.49013711111063801</v>
      </c>
      <c r="AQK46" s="4">
        <v>0.48601693962127701</v>
      </c>
      <c r="AQL46" s="4">
        <v>0.362014866368085</v>
      </c>
      <c r="AQM46" s="4">
        <v>0.35979824168510599</v>
      </c>
      <c r="AQN46" s="4">
        <v>-0.80342011240425504</v>
      </c>
      <c r="AQO46" s="4">
        <v>-0.79712279225531901</v>
      </c>
      <c r="AQP46" s="4">
        <v>0.84122618326595699</v>
      </c>
      <c r="AQQ46" s="4">
        <v>0.846717134759575</v>
      </c>
      <c r="AQR46" s="4">
        <v>0.85736294806808599</v>
      </c>
      <c r="AQS46" s="4">
        <v>0.85213272269148899</v>
      </c>
      <c r="AQT46" s="4">
        <v>0.75011481085957399</v>
      </c>
      <c r="AQU46" s="4">
        <v>0.73718304714468097</v>
      </c>
      <c r="AQV46" s="4">
        <v>0.30292520467872303</v>
      </c>
      <c r="AQW46" s="4">
        <v>0.31229344931063802</v>
      </c>
      <c r="AQX46" s="4">
        <v>0.35341054318820903</v>
      </c>
      <c r="AQY46" s="4">
        <v>0.36674191526455902</v>
      </c>
      <c r="AQZ46" s="4">
        <v>0.50359909537021297</v>
      </c>
      <c r="ARA46" s="4">
        <v>0.51735940446383</v>
      </c>
      <c r="ARB46" s="4">
        <v>-0.85644644299999995</v>
      </c>
      <c r="ARC46" s="4">
        <v>-0.84751321785106404</v>
      </c>
      <c r="ARD46" s="4">
        <v>1.01634289577447</v>
      </c>
      <c r="ARE46" s="4">
        <v>1.0733349867744699</v>
      </c>
      <c r="ARF46" s="4">
        <v>0.109001947813954</v>
      </c>
      <c r="ARG46" s="4">
        <v>3.13182349767442E-2</v>
      </c>
      <c r="ARH46" s="4">
        <v>8.0988351604651204E-2</v>
      </c>
      <c r="ARI46" s="4">
        <v>8.7055813953488395E-2</v>
      </c>
      <c r="ARJ46" s="4">
        <v>0.60567536541860501</v>
      </c>
      <c r="ARK46" s="4">
        <v>0.35481092765116301</v>
      </c>
      <c r="ARL46" s="4">
        <v>8.4579249488372102E-2</v>
      </c>
      <c r="ARM46" s="4">
        <v>0.55519143751162803</v>
      </c>
      <c r="ARN46" s="4">
        <v>0.319959426186047</v>
      </c>
      <c r="ARO46" s="4">
        <v>9.7945282697674399E-2</v>
      </c>
      <c r="ARP46" s="4">
        <v>4.9589124069767503E-2</v>
      </c>
      <c r="ARQ46" s="4">
        <v>9.2883149348837193E-2</v>
      </c>
      <c r="ARR46" s="4">
        <v>0.121906976744186</v>
      </c>
      <c r="ARS46" s="4">
        <v>0.23472093023255799</v>
      </c>
      <c r="ART46" s="4">
        <v>1.18372093023256E-2</v>
      </c>
      <c r="ARU46" s="4">
        <v>0.123186046511628</v>
      </c>
      <c r="ARV46" s="4">
        <v>0.228697674418604</v>
      </c>
      <c r="ARW46" s="4">
        <v>1.37674418604651E-2</v>
      </c>
      <c r="ARX46" s="4">
        <v>35.880000000000003</v>
      </c>
      <c r="ARY46" s="4">
        <v>34.551395348837197</v>
      </c>
      <c r="ARZ46" s="4">
        <v>30.042209302325599</v>
      </c>
      <c r="ASA46" s="4">
        <v>27.100813953488402</v>
      </c>
      <c r="ASB46" s="4">
        <v>27.288953488372101</v>
      </c>
      <c r="ASC46" s="4">
        <v>35.935000000000002</v>
      </c>
      <c r="ASD46" s="4">
        <v>36.014302325581397</v>
      </c>
      <c r="ASE46" s="4">
        <v>-0.22026236627907</v>
      </c>
      <c r="ASF46" s="4">
        <v>-0.198316079069767</v>
      </c>
      <c r="ASG46" s="4">
        <v>53.949069767441799</v>
      </c>
      <c r="ASH46" s="4">
        <v>51.8690697674419</v>
      </c>
      <c r="ASI46" s="4">
        <v>148</v>
      </c>
      <c r="ASJ46" s="4">
        <f t="shared" si="102"/>
        <v>94.050930232558201</v>
      </c>
      <c r="ASK46" s="4">
        <f t="shared" si="103"/>
        <v>96.1309302325581</v>
      </c>
      <c r="ASL46" s="4">
        <v>1769.94098837209</v>
      </c>
      <c r="ASM46" s="4">
        <v>1722.72927906977</v>
      </c>
      <c r="ASN46" s="4">
        <v>0.73506134356046504</v>
      </c>
      <c r="ASO46" s="4">
        <v>0.74748806143953495</v>
      </c>
      <c r="ASP46" s="4">
        <v>0.58107544718837201</v>
      </c>
      <c r="ASQ46" s="4">
        <v>0.60516206564186104</v>
      </c>
      <c r="ASR46" s="4">
        <v>0.83500090723023301</v>
      </c>
      <c r="ASS46" s="4">
        <v>0.90085477017441895</v>
      </c>
      <c r="AST46" s="4">
        <v>0.73019116616744195</v>
      </c>
      <c r="ASU46" s="4">
        <v>0.83717038779999997</v>
      </c>
      <c r="ASV46" s="4">
        <v>0.26889420621395399</v>
      </c>
      <c r="ASW46" s="4">
        <v>0.26029777806279097</v>
      </c>
      <c r="ASX46" s="4">
        <v>0.71231555428604698</v>
      </c>
      <c r="ASY46" s="4">
        <v>0.76269290199069795</v>
      </c>
      <c r="ASZ46" s="4">
        <v>0.69899754255116298</v>
      </c>
      <c r="ATA46" s="4">
        <v>0.69316451443721006</v>
      </c>
      <c r="ATB46" s="4">
        <v>-4.58803703674419E-2</v>
      </c>
      <c r="ATC46" s="4">
        <v>3.66747475790698E-2</v>
      </c>
      <c r="ATD46" s="4">
        <v>5.5655616655651103</v>
      </c>
      <c r="ATE46" s="4">
        <v>5.9659624149069801</v>
      </c>
      <c r="ATF46" s="4">
        <v>0.322096281055814</v>
      </c>
      <c r="ATG46" s="4">
        <v>0.28867903742558099</v>
      </c>
      <c r="ATH46" s="4">
        <v>0.46557168407441901</v>
      </c>
      <c r="ATI46" s="4">
        <v>0.43422176166744197</v>
      </c>
      <c r="ATJ46" s="4">
        <v>0.50000995977209295</v>
      </c>
      <c r="ATK46" s="4">
        <v>0.48085380370465097</v>
      </c>
      <c r="ATL46" s="4">
        <v>0.36580282042092999</v>
      </c>
      <c r="ATM46" s="4">
        <v>0.34751798950465101</v>
      </c>
      <c r="ATN46" s="4">
        <v>-0.843797924209302</v>
      </c>
      <c r="ATO46" s="4">
        <v>-0.91123423325581399</v>
      </c>
      <c r="ATP46" s="4">
        <v>0.87325679272558199</v>
      </c>
      <c r="ATQ46" s="4">
        <v>0.78011452673488402</v>
      </c>
      <c r="ATR46" s="4">
        <v>0.88611392217209295</v>
      </c>
      <c r="ATS46" s="4">
        <v>0.90389185873255795</v>
      </c>
      <c r="ATT46" s="4">
        <v>0.79857043844651199</v>
      </c>
      <c r="ATU46" s="4">
        <v>0.82308336007441896</v>
      </c>
      <c r="ATV46" s="4">
        <v>0.29984993798837201</v>
      </c>
      <c r="ATW46" s="4">
        <v>0.31621280029767401</v>
      </c>
      <c r="ATX46" s="4">
        <v>0.338361784181473</v>
      </c>
      <c r="ATY46" s="4">
        <v>0.349803364815647</v>
      </c>
      <c r="ATZ46" s="4">
        <v>0.49087441400465098</v>
      </c>
      <c r="AUA46" s="4">
        <v>0.50591928788372098</v>
      </c>
      <c r="AUB46" s="4">
        <v>-0.88792498532558195</v>
      </c>
      <c r="AUC46" s="4">
        <v>-0.90288157430232596</v>
      </c>
      <c r="AUD46" s="4">
        <v>0.96549154693488404</v>
      </c>
      <c r="AUE46" s="4">
        <v>1.0250660294209299</v>
      </c>
      <c r="AUF46" s="4">
        <v>0.12521950273076901</v>
      </c>
      <c r="AUG46" s="4">
        <v>4.2668391E-2</v>
      </c>
      <c r="AUH46" s="4">
        <v>5.8285945999999901E-2</v>
      </c>
      <c r="AUI46" s="4">
        <v>0.102235552807692</v>
      </c>
      <c r="AUJ46" s="4">
        <v>0.71250993984615396</v>
      </c>
      <c r="AUK46" s="4">
        <v>0.40521399251923101</v>
      </c>
      <c r="AUL46" s="4">
        <v>9.8923231903846207E-2</v>
      </c>
      <c r="AUM46" s="4">
        <v>0.69882404509615403</v>
      </c>
      <c r="AUN46" s="4">
        <v>5.9132585000000099E-2</v>
      </c>
      <c r="AUO46" s="4">
        <v>0.119679694307692</v>
      </c>
      <c r="AUP46" s="4">
        <v>5.7094369769230803E-2</v>
      </c>
      <c r="AUQ46" s="4">
        <v>5.77581E-2</v>
      </c>
      <c r="AUR46" s="4">
        <v>0.13900000000000001</v>
      </c>
      <c r="AUS46" s="4">
        <v>0.27392307692307699</v>
      </c>
      <c r="AUT46" s="4">
        <v>1.56923076923077E-2</v>
      </c>
      <c r="AUU46" s="4">
        <v>0.14611538461538501</v>
      </c>
      <c r="AUV46" s="4">
        <v>0.28094230769230799</v>
      </c>
      <c r="AUW46" s="4">
        <v>1.7326923076923101E-2</v>
      </c>
      <c r="AUX46" s="4">
        <v>35.844230769230698</v>
      </c>
      <c r="AUY46" s="4">
        <v>33.587403846153798</v>
      </c>
      <c r="AUZ46" s="4">
        <v>42.8016346153847</v>
      </c>
      <c r="AVA46" s="4">
        <v>41.4144230769231</v>
      </c>
      <c r="AVB46" s="4">
        <v>41.946634615384603</v>
      </c>
      <c r="AVC46" s="4">
        <v>36.475096153846202</v>
      </c>
      <c r="AVD46" s="4">
        <v>36.749807692307598</v>
      </c>
      <c r="AVE46" s="4">
        <v>0.1530273</v>
      </c>
      <c r="AVF46" s="4">
        <v>0.148133730769231</v>
      </c>
      <c r="AVG46" s="4">
        <v>11.416538461538501</v>
      </c>
      <c r="AVH46" s="4">
        <v>9.9428846153846209</v>
      </c>
      <c r="AVI46" s="4">
        <v>151</v>
      </c>
      <c r="AVJ46" s="4">
        <f t="shared" si="104"/>
        <v>139.58346153846151</v>
      </c>
      <c r="AVK46" s="4">
        <f t="shared" si="105"/>
        <v>141.05711538461537</v>
      </c>
      <c r="AVL46" s="4">
        <v>804.43146153846203</v>
      </c>
      <c r="AVM46" s="4">
        <v>770.97978846153796</v>
      </c>
      <c r="AVN46" s="4">
        <v>0.75204328764423101</v>
      </c>
      <c r="AVO46" s="4">
        <v>0.74805719104423096</v>
      </c>
      <c r="AVP46" s="4">
        <v>-0.24979184099999999</v>
      </c>
      <c r="AVQ46" s="4">
        <v>0.59679667779423096</v>
      </c>
      <c r="AVR46" s="4">
        <v>0.84855453302692296</v>
      </c>
      <c r="AVS46" s="4">
        <v>0.88607498754615399</v>
      </c>
      <c r="AVT46" s="4">
        <v>1.9813689359615399E-2</v>
      </c>
      <c r="AVU46" s="4">
        <v>0.80884192754038498</v>
      </c>
      <c r="AVV46" s="4">
        <v>0.84335655025384604</v>
      </c>
      <c r="AVW46" s="4">
        <v>0.273716842196154</v>
      </c>
      <c r="AVX46" s="4">
        <v>0.84671743693461499</v>
      </c>
      <c r="AVY46" s="4">
        <v>0.84764140372692298</v>
      </c>
      <c r="AVZ46" s="4">
        <v>0.707067132144231</v>
      </c>
      <c r="AWA46" s="4">
        <v>0.69913029726730802</v>
      </c>
      <c r="AWB46" s="4">
        <v>0.26076696321153903</v>
      </c>
      <c r="AWC46" s="4">
        <v>0.27222983279038498</v>
      </c>
      <c r="AWD46" s="4">
        <v>6.07952155369615</v>
      </c>
      <c r="AWE46" s="4">
        <v>5.9837142204403797</v>
      </c>
      <c r="AWF46" s="4">
        <v>0.99409162239807702</v>
      </c>
      <c r="AWG46" s="4">
        <v>0.30860583793461499</v>
      </c>
      <c r="AWH46" s="4">
        <v>0.99678725271922997</v>
      </c>
      <c r="AWI46" s="4">
        <v>0.45573117174807698</v>
      </c>
      <c r="AWJ46" s="4">
        <v>1.0659436772711499</v>
      </c>
      <c r="AWK46" s="4">
        <v>0.50003381334038499</v>
      </c>
      <c r="AWL46" s="4">
        <v>1.1216227868961499</v>
      </c>
      <c r="AWM46" s="4">
        <v>0.36509644958846099</v>
      </c>
      <c r="AWN46" s="4">
        <v>-3.4468562971153902E-2</v>
      </c>
      <c r="AWO46" s="4">
        <v>-0.89412044405769198</v>
      </c>
      <c r="AWP46" s="4">
        <v>47.4417909717884</v>
      </c>
      <c r="AWQ46" s="4">
        <v>0.85158377966923005</v>
      </c>
      <c r="AWR46" s="4">
        <v>0.88404729034999996</v>
      </c>
      <c r="AWS46" s="4">
        <v>0.89179507858269302</v>
      </c>
      <c r="AWT46" s="4">
        <v>0.78842117080192298</v>
      </c>
      <c r="AWU46" s="4">
        <v>0.79745420181346205</v>
      </c>
      <c r="AWV46" s="4">
        <v>0.31584708723653798</v>
      </c>
      <c r="AWW46" s="4">
        <v>0.326935174465385</v>
      </c>
      <c r="AWX46" s="4">
        <v>0.35727921567490301</v>
      </c>
      <c r="AWY46" s="4">
        <v>0.366586583227894</v>
      </c>
      <c r="AWZ46" s="4">
        <v>0.51146726537307696</v>
      </c>
      <c r="AXA46" s="4">
        <v>0.52255486666923101</v>
      </c>
      <c r="AXB46" s="4">
        <v>-0.88160849382692297</v>
      </c>
      <c r="AXC46" s="4">
        <v>-0.88725025390384604</v>
      </c>
      <c r="AXD46" s="4">
        <v>1.0481230390365399</v>
      </c>
      <c r="AXE46" s="4">
        <v>1.0958041749826899</v>
      </c>
      <c r="AXF46" s="29">
        <v>4.7300000000000004</v>
      </c>
      <c r="AXG46" s="30">
        <v>1.08</v>
      </c>
      <c r="AXH46" s="29">
        <v>80.400000000000006</v>
      </c>
      <c r="AXI46" s="29">
        <v>29.6</v>
      </c>
      <c r="AXJ46" s="29">
        <v>6</v>
      </c>
      <c r="AXK46" s="29">
        <v>9.9</v>
      </c>
    </row>
    <row r="47" spans="1:1311" x14ac:dyDescent="0.25">
      <c r="A47" s="4">
        <v>46</v>
      </c>
      <c r="B47" s="4">
        <v>12</v>
      </c>
      <c r="C47" s="4" t="s">
        <v>10</v>
      </c>
      <c r="D47" s="4">
        <v>100</v>
      </c>
      <c r="E47" s="4">
        <v>1</v>
      </c>
      <c r="F47" s="4">
        <v>3</v>
      </c>
      <c r="G47" s="22">
        <v>-9999</v>
      </c>
      <c r="H47" s="22">
        <v>-9999</v>
      </c>
      <c r="I47" s="22">
        <v>-9999</v>
      </c>
      <c r="J47" s="22">
        <v>-9999</v>
      </c>
      <c r="K47" s="22">
        <v>-9999</v>
      </c>
      <c r="L47" s="4">
        <f t="shared" si="18"/>
        <v>172.48000000000002</v>
      </c>
      <c r="M47" s="4">
        <v>154</v>
      </c>
      <c r="N47" s="4">
        <v>52.400000000000006</v>
      </c>
      <c r="O47" s="4">
        <v>22</v>
      </c>
      <c r="P47" s="4">
        <v>25.6</v>
      </c>
      <c r="Q47" s="4">
        <v>50.4</v>
      </c>
      <c r="R47" s="4">
        <v>26</v>
      </c>
      <c r="S47" s="4">
        <v>23.6</v>
      </c>
      <c r="T47" s="4">
        <v>56.399999999999991</v>
      </c>
      <c r="U47" s="4">
        <v>26</v>
      </c>
      <c r="V47" s="4">
        <v>17.600000000000001</v>
      </c>
      <c r="W47" s="4">
        <v>56.399999999999991</v>
      </c>
      <c r="X47" s="4">
        <v>16</v>
      </c>
      <c r="Y47" s="4">
        <v>27.6</v>
      </c>
      <c r="Z47" s="4" t="s">
        <v>85</v>
      </c>
      <c r="AA47" s="4">
        <v>8.6999999999999993</v>
      </c>
      <c r="AB47" s="4">
        <v>7.2</v>
      </c>
      <c r="AC47" s="4">
        <v>1.95</v>
      </c>
      <c r="AD47" s="4" t="s">
        <v>40</v>
      </c>
      <c r="AE47" s="4">
        <v>2</v>
      </c>
      <c r="AF47" s="4">
        <v>1.1000000000000001</v>
      </c>
      <c r="AG47" s="4">
        <v>2.2000000000000002</v>
      </c>
      <c r="AH47" s="4">
        <v>4</v>
      </c>
      <c r="AI47" s="4">
        <v>353</v>
      </c>
      <c r="AJ47" s="4">
        <v>119</v>
      </c>
      <c r="AK47" s="4">
        <v>0.69</v>
      </c>
      <c r="AL47" s="4">
        <v>10</v>
      </c>
      <c r="AM47" s="4">
        <v>7.4</v>
      </c>
      <c r="AN47" s="4">
        <v>1.35</v>
      </c>
      <c r="AO47" s="4">
        <v>5407</v>
      </c>
      <c r="AP47" s="4">
        <v>197</v>
      </c>
      <c r="AQ47" s="4">
        <v>681</v>
      </c>
      <c r="AR47" s="4">
        <v>32.5</v>
      </c>
      <c r="AS47" s="4">
        <v>0</v>
      </c>
      <c r="AT47" s="4">
        <v>3</v>
      </c>
      <c r="AU47" s="4">
        <v>83</v>
      </c>
      <c r="AV47" s="4">
        <v>5</v>
      </c>
      <c r="AW47" s="4">
        <v>9</v>
      </c>
      <c r="AX47" s="4">
        <v>61</v>
      </c>
      <c r="AY47" s="4">
        <v>3.31</v>
      </c>
      <c r="AZ47" s="4">
        <v>1.79</v>
      </c>
      <c r="BA47" s="4">
        <v>1.31</v>
      </c>
      <c r="BB47" s="4">
        <v>2.2000000000000002</v>
      </c>
      <c r="BC47" s="22">
        <v>-9999</v>
      </c>
      <c r="BD47" s="22">
        <v>-9999</v>
      </c>
      <c r="BE47" s="22">
        <v>-9999</v>
      </c>
      <c r="BF47" s="5">
        <f t="shared" si="19"/>
        <v>20.399999999999999</v>
      </c>
      <c r="BG47" s="5">
        <f t="shared" si="20"/>
        <v>25.64</v>
      </c>
      <c r="BH47" s="5">
        <f t="shared" si="21"/>
        <v>34.44</v>
      </c>
      <c r="BI47" s="5">
        <f t="shared" si="22"/>
        <v>-39961.56</v>
      </c>
      <c r="BJ47" s="5">
        <f t="shared" si="23"/>
        <v>-79957.56</v>
      </c>
      <c r="BK47" s="4">
        <f t="shared" si="210"/>
        <v>8.8000000000000007</v>
      </c>
      <c r="BL47" s="4">
        <f t="shared" si="211"/>
        <v>-39996</v>
      </c>
      <c r="BM47" s="4">
        <f t="shared" si="212"/>
        <v>-39996</v>
      </c>
      <c r="BN47" s="4">
        <f t="shared" si="24"/>
        <v>-79983.199999999997</v>
      </c>
      <c r="BO47" s="4">
        <v>1.9760056457304165</v>
      </c>
      <c r="BP47" s="4">
        <v>1.1699108876387712</v>
      </c>
      <c r="BQ47" s="4">
        <v>0.86323037772566225</v>
      </c>
      <c r="BR47" s="4">
        <v>0.69548684078855205</v>
      </c>
      <c r="BS47" s="4">
        <v>0.84669338677354722</v>
      </c>
      <c r="BT47" s="4">
        <v>0.98378758219143703</v>
      </c>
      <c r="BU47" s="22">
        <v>-9999</v>
      </c>
      <c r="BV47" s="5">
        <f t="shared" si="25"/>
        <v>12.583666133476751</v>
      </c>
      <c r="BW47" s="5">
        <f t="shared" si="26"/>
        <v>16.036587644379399</v>
      </c>
      <c r="BX47" s="5">
        <f t="shared" si="27"/>
        <v>18.818535007533608</v>
      </c>
      <c r="BY47" s="5">
        <f t="shared" si="28"/>
        <v>26.140458883393542</v>
      </c>
      <c r="BZ47" s="4">
        <f t="shared" si="29"/>
        <v>2.7819473631542082</v>
      </c>
      <c r="CA47" s="4">
        <f t="shared" si="30"/>
        <v>3.3867735470941889</v>
      </c>
      <c r="CB47" s="4">
        <f t="shared" si="31"/>
        <v>3.9351503287657481</v>
      </c>
      <c r="CC47" s="4">
        <f t="shared" ref="CC47:CD47" si="249">SUM(BZ47:CB47)</f>
        <v>10.103871239014145</v>
      </c>
      <c r="CD47" s="4">
        <f t="shared" si="249"/>
        <v>17.425795114874084</v>
      </c>
      <c r="CE47" s="4">
        <v>2.7</v>
      </c>
      <c r="CF47" s="4">
        <v>1.7100000000000002</v>
      </c>
      <c r="CG47" s="4">
        <v>1.9650000000000001</v>
      </c>
      <c r="CH47" s="4">
        <v>1.61</v>
      </c>
      <c r="CI47" s="4">
        <v>1.2650000000000001</v>
      </c>
      <c r="CJ47" s="4">
        <v>1.49</v>
      </c>
      <c r="CK47" s="4">
        <v>0.98</v>
      </c>
      <c r="CL47" s="5">
        <f t="shared" si="131"/>
        <v>17.64</v>
      </c>
      <c r="CM47" s="5">
        <f t="shared" si="132"/>
        <v>25.5</v>
      </c>
      <c r="CN47" s="5">
        <f t="shared" si="133"/>
        <v>31.94</v>
      </c>
      <c r="CO47" s="5">
        <f t="shared" si="134"/>
        <v>37</v>
      </c>
      <c r="CP47" s="5">
        <f t="shared" si="135"/>
        <v>42.96</v>
      </c>
      <c r="CQ47" s="4">
        <f t="shared" si="136"/>
        <v>6.44</v>
      </c>
      <c r="CR47" s="4">
        <f t="shared" si="137"/>
        <v>5.0600000000000005</v>
      </c>
      <c r="CS47" s="4">
        <f t="shared" si="138"/>
        <v>5.96</v>
      </c>
      <c r="CT47" s="4">
        <f t="shared" si="139"/>
        <v>17.46</v>
      </c>
      <c r="CU47" s="4">
        <v>3.5599999999999996</v>
      </c>
      <c r="CV47" s="4">
        <v>1.9750000000000001</v>
      </c>
      <c r="CW47" s="4">
        <v>1.635</v>
      </c>
      <c r="CX47" s="4">
        <v>1.675</v>
      </c>
      <c r="CY47" s="4">
        <v>1.3250000000000002</v>
      </c>
      <c r="CZ47" s="4">
        <v>1.335</v>
      </c>
      <c r="DA47" s="4">
        <v>1.18</v>
      </c>
      <c r="DB47" s="5">
        <f t="shared" si="140"/>
        <v>22.14</v>
      </c>
      <c r="DC47" s="5">
        <f t="shared" si="141"/>
        <v>28.68</v>
      </c>
      <c r="DD47" s="5">
        <f t="shared" si="142"/>
        <v>35.380000000000003</v>
      </c>
      <c r="DE47" s="5">
        <f t="shared" si="143"/>
        <v>40.680000000000007</v>
      </c>
      <c r="DF47" s="5">
        <f t="shared" si="144"/>
        <v>46.02000000000001</v>
      </c>
      <c r="DG47" s="4">
        <f t="shared" si="145"/>
        <v>6.7</v>
      </c>
      <c r="DH47" s="4">
        <f t="shared" si="146"/>
        <v>5.3000000000000007</v>
      </c>
      <c r="DI47" s="4">
        <f t="shared" si="147"/>
        <v>5.34</v>
      </c>
      <c r="DJ47" s="4">
        <f t="shared" si="148"/>
        <v>17.34</v>
      </c>
      <c r="DK47" s="4">
        <f t="shared" si="233"/>
        <v>37.56</v>
      </c>
      <c r="DL47" s="4">
        <f t="shared" si="234"/>
        <v>22.110000000000003</v>
      </c>
      <c r="DM47" s="4">
        <f t="shared" si="235"/>
        <v>21.599999999999998</v>
      </c>
      <c r="DN47" s="4">
        <f t="shared" si="236"/>
        <v>19.71</v>
      </c>
      <c r="DO47" s="4">
        <f t="shared" si="237"/>
        <v>15.540000000000001</v>
      </c>
      <c r="DP47" s="4">
        <f t="shared" si="238"/>
        <v>16.95</v>
      </c>
      <c r="DQ47" s="4">
        <f t="shared" si="203"/>
        <v>12.959999999999999</v>
      </c>
      <c r="DR47" s="4">
        <v>0.35693848912625648</v>
      </c>
      <c r="DS47" s="4">
        <v>0.34920015890371353</v>
      </c>
      <c r="DT47" s="4">
        <v>0.33895570632818428</v>
      </c>
      <c r="DU47" s="4">
        <v>0.3460015785431908</v>
      </c>
      <c r="DV47" s="4">
        <v>0.34428886293544464</v>
      </c>
      <c r="DW47" s="4">
        <v>0.33124830901473507</v>
      </c>
      <c r="DX47" s="4">
        <v>0.35279936658269312</v>
      </c>
      <c r="DY47" s="4">
        <f t="shared" si="245"/>
        <v>0.26497835741522174</v>
      </c>
      <c r="DZ47" s="4">
        <f t="shared" si="245"/>
        <v>0.32891147464791126</v>
      </c>
      <c r="EA47" s="4">
        <f t="shared" si="245"/>
        <v>0.62302479905360897</v>
      </c>
      <c r="EB47" s="4">
        <f t="shared" si="245"/>
        <v>0.37236906055346025</v>
      </c>
      <c r="EC47" s="4">
        <f t="shared" si="245"/>
        <v>0.31895151079415252</v>
      </c>
      <c r="ED47" s="4">
        <f t="shared" si="245"/>
        <v>0.61222632517619702</v>
      </c>
      <c r="EE47" s="4">
        <f>(CK47*4)*((0.365-DX47)/(0.365-0.02))*1.12</f>
        <v>0.15526278537780899</v>
      </c>
      <c r="EF47" s="4">
        <f t="shared" si="246"/>
        <v>0.34937887125858857</v>
      </c>
      <c r="EG47" s="4">
        <f t="shared" si="246"/>
        <v>0.37988313592375711</v>
      </c>
      <c r="EH47" s="4">
        <f t="shared" si="246"/>
        <v>0.51839468012857537</v>
      </c>
      <c r="EI47" s="4">
        <f t="shared" si="246"/>
        <v>0.38740259405406574</v>
      </c>
      <c r="EJ47" s="4">
        <f t="shared" si="246"/>
        <v>0.33407964569347987</v>
      </c>
      <c r="EK47" s="4">
        <f t="shared" si="246"/>
        <v>0.54853835175182752</v>
      </c>
      <c r="EL47" s="4">
        <f>(DA47*4)*((0.365-DX47)/(0.365-0.02))*1.12</f>
        <v>0.18694906810797407</v>
      </c>
      <c r="EM47" s="4">
        <f t="shared" si="247"/>
        <v>3.0725690794900476E-3</v>
      </c>
      <c r="EN47" s="4">
        <f t="shared" si="247"/>
        <v>3.8139085650268001E-3</v>
      </c>
      <c r="EO47" s="4">
        <f t="shared" si="247"/>
        <v>7.2243135326253349E-3</v>
      </c>
      <c r="EP47" s="4">
        <f t="shared" si="247"/>
        <v>4.3178230583657256E-3</v>
      </c>
      <c r="EQ47" s="4">
        <f t="shared" si="247"/>
        <v>3.6984173329563134E-3</v>
      </c>
      <c r="ER47" s="4">
        <f t="shared" si="247"/>
        <v>7.0990993179058087E-3</v>
      </c>
      <c r="ES47" s="4">
        <f>(EE47/($L47/2))</f>
        <v>1.8003569733048351E-3</v>
      </c>
      <c r="ET47" s="4">
        <f t="shared" si="248"/>
        <v>4.0512392307350247E-3</v>
      </c>
      <c r="EU47" s="4">
        <f t="shared" si="248"/>
        <v>4.4049528748116547E-3</v>
      </c>
      <c r="EV47" s="4">
        <f t="shared" si="248"/>
        <v>6.0110700385966522E-3</v>
      </c>
      <c r="EW47" s="4">
        <f t="shared" si="248"/>
        <v>4.492145107305957E-3</v>
      </c>
      <c r="EX47" s="4">
        <f t="shared" si="248"/>
        <v>3.8738363368909998E-3</v>
      </c>
      <c r="EY47" s="4">
        <f t="shared" si="248"/>
        <v>6.3606024089961442E-3</v>
      </c>
      <c r="EZ47" s="4">
        <f t="shared" si="248"/>
        <v>2.1677767637752095E-3</v>
      </c>
      <c r="FA47" s="4">
        <f>SUM(EM47:EZ47)</f>
        <v>6.2388110620786516E-2</v>
      </c>
      <c r="FB47" s="4">
        <v>4.464628302478954E-2</v>
      </c>
      <c r="FC47" s="4">
        <f t="shared" si="47"/>
        <v>446.4628302478954</v>
      </c>
      <c r="FD47" s="4">
        <v>0.36764855863255969</v>
      </c>
      <c r="FE47" s="31">
        <v>-9999</v>
      </c>
      <c r="FF47" s="32">
        <v>-9999</v>
      </c>
      <c r="FG47" s="31">
        <v>-9999</v>
      </c>
      <c r="FH47" s="32">
        <v>-9999</v>
      </c>
      <c r="FI47" s="31">
        <v>-9999</v>
      </c>
      <c r="FJ47" s="32">
        <v>-9999</v>
      </c>
      <c r="FK47" s="33">
        <v>-9999</v>
      </c>
      <c r="FL47" s="33">
        <v>-9999</v>
      </c>
      <c r="FM47" s="33">
        <v>-9999</v>
      </c>
      <c r="FN47" s="33">
        <v>-9999</v>
      </c>
      <c r="FO47" s="33">
        <v>-9999</v>
      </c>
      <c r="FP47" s="33">
        <v>-9999</v>
      </c>
      <c r="FQ47" s="33">
        <v>-9999</v>
      </c>
      <c r="FR47" s="33">
        <v>-9999</v>
      </c>
      <c r="FS47" s="33">
        <v>-9999</v>
      </c>
      <c r="FT47" s="33">
        <v>-9999</v>
      </c>
      <c r="FU47" s="33">
        <v>-9999</v>
      </c>
      <c r="FV47" s="33">
        <v>-9999</v>
      </c>
      <c r="FW47" s="33">
        <v>-9999</v>
      </c>
      <c r="FX47" s="33">
        <v>-9999</v>
      </c>
      <c r="FY47" s="33">
        <v>-9999</v>
      </c>
      <c r="FZ47" s="33">
        <v>-9999</v>
      </c>
      <c r="GA47" s="31">
        <v>-9999</v>
      </c>
      <c r="GB47" s="31">
        <v>-9999</v>
      </c>
      <c r="GC47" s="31">
        <v>-9999</v>
      </c>
      <c r="GD47" s="31">
        <v>-9999</v>
      </c>
      <c r="GE47" s="31">
        <v>-9999</v>
      </c>
      <c r="GF47" s="34">
        <v>-9999</v>
      </c>
      <c r="GG47" s="34">
        <v>-9999</v>
      </c>
      <c r="GH47" s="34">
        <v>-9999</v>
      </c>
      <c r="GI47" s="34">
        <v>-9999</v>
      </c>
      <c r="GJ47" s="34">
        <v>-9999</v>
      </c>
      <c r="GK47" s="33">
        <v>-9999</v>
      </c>
      <c r="GL47" s="33">
        <v>-9999</v>
      </c>
      <c r="GM47" s="33">
        <v>-9999</v>
      </c>
      <c r="GN47" s="33">
        <v>-9999</v>
      </c>
      <c r="GO47" s="33">
        <v>-9999</v>
      </c>
      <c r="GP47" s="33">
        <v>-9999</v>
      </c>
      <c r="GQ47" s="33">
        <v>-9999</v>
      </c>
      <c r="GR47" s="33">
        <v>-9999</v>
      </c>
      <c r="GS47" s="33">
        <v>-9999</v>
      </c>
      <c r="GT47" s="33">
        <v>-9999</v>
      </c>
      <c r="GU47" s="33">
        <v>-9999</v>
      </c>
      <c r="GV47" s="33">
        <v>-9999</v>
      </c>
      <c r="GW47" s="33">
        <v>-9999</v>
      </c>
      <c r="GX47" s="33">
        <v>-9999</v>
      </c>
      <c r="GY47" s="22">
        <v>-9999</v>
      </c>
      <c r="GZ47" s="22">
        <v>-9999</v>
      </c>
      <c r="HA47" s="22">
        <v>-9999</v>
      </c>
      <c r="HB47" s="22">
        <v>-9999</v>
      </c>
      <c r="HC47" s="22">
        <v>-9999</v>
      </c>
      <c r="HD47" s="22">
        <v>-9999</v>
      </c>
      <c r="HE47" s="22">
        <v>-9999</v>
      </c>
      <c r="HF47" s="22">
        <v>-9999</v>
      </c>
      <c r="HG47" s="22">
        <v>-9999</v>
      </c>
      <c r="HH47" s="33">
        <v>-9999</v>
      </c>
      <c r="HI47" s="33">
        <v>-9999</v>
      </c>
      <c r="HJ47" s="22">
        <v>-9999</v>
      </c>
      <c r="HK47" s="33">
        <v>-9999</v>
      </c>
      <c r="HL47" s="33">
        <v>-9999</v>
      </c>
      <c r="HM47" s="33">
        <v>-9999</v>
      </c>
      <c r="HN47" s="33">
        <v>-9999</v>
      </c>
      <c r="HO47" s="33">
        <v>-9999</v>
      </c>
      <c r="HP47" s="33">
        <v>-9999</v>
      </c>
      <c r="HQ47" s="33">
        <v>-9999</v>
      </c>
      <c r="HR47" s="33">
        <v>-9999</v>
      </c>
      <c r="HS47" s="33">
        <v>-9999</v>
      </c>
      <c r="HT47" s="33">
        <v>-9999</v>
      </c>
      <c r="HU47" s="33">
        <v>-9999</v>
      </c>
      <c r="HV47" s="18">
        <v>429.4</v>
      </c>
      <c r="HW47" s="18">
        <v>72.09</v>
      </c>
      <c r="HX47" s="17">
        <f t="shared" si="48"/>
        <v>357.30999999999995</v>
      </c>
      <c r="HY47" s="11">
        <v>13</v>
      </c>
      <c r="HZ47" s="11">
        <v>648.4</v>
      </c>
      <c r="IA47" s="11">
        <v>32.880000000000003</v>
      </c>
      <c r="IB47" s="20">
        <f t="shared" si="49"/>
        <v>615.52</v>
      </c>
      <c r="IC47" s="23">
        <v>110</v>
      </c>
      <c r="ID47" s="11">
        <v>343</v>
      </c>
      <c r="IE47" s="11">
        <v>32.880000000000003</v>
      </c>
      <c r="IF47" s="10">
        <f t="shared" si="50"/>
        <v>310.12</v>
      </c>
      <c r="IG47" s="11">
        <v>186.5</v>
      </c>
      <c r="IH47" s="11">
        <v>32.880000000000003</v>
      </c>
      <c r="II47" s="10">
        <f t="shared" si="51"/>
        <v>153.62</v>
      </c>
      <c r="IJ47" s="9">
        <v>184.6</v>
      </c>
      <c r="IK47" s="11">
        <v>32.880000000000003</v>
      </c>
      <c r="IL47" s="10">
        <f t="shared" si="52"/>
        <v>151.72</v>
      </c>
      <c r="IM47" s="24">
        <v>86.8</v>
      </c>
      <c r="IN47" s="24">
        <v>6.91</v>
      </c>
      <c r="IO47" s="18">
        <v>101.6</v>
      </c>
      <c r="IP47" s="24">
        <v>32.880000000000003</v>
      </c>
      <c r="IQ47" s="20">
        <f t="shared" si="229"/>
        <v>79.89</v>
      </c>
      <c r="IR47" s="20">
        <f t="shared" si="230"/>
        <v>68.72</v>
      </c>
      <c r="IS47" s="17">
        <f t="shared" si="55"/>
        <v>673.72549019607845</v>
      </c>
      <c r="IT47" s="17">
        <f t="shared" si="56"/>
        <v>601.54061624649853</v>
      </c>
      <c r="IU47" s="22">
        <f t="shared" si="214"/>
        <v>3503.039215686274</v>
      </c>
      <c r="IV47" s="17">
        <f t="shared" si="215"/>
        <v>6034.5098039215691</v>
      </c>
      <c r="IW47" s="17">
        <f t="shared" si="216"/>
        <v>1506.0784313725489</v>
      </c>
      <c r="IX47" s="17">
        <f t="shared" si="57"/>
        <v>1487.4509803921569</v>
      </c>
      <c r="IY47" s="22">
        <f t="shared" si="217"/>
        <v>3040.3921568627452</v>
      </c>
      <c r="IZ47" s="17">
        <f t="shared" si="58"/>
        <v>12531.078431372549</v>
      </c>
      <c r="JA47" s="17">
        <f t="shared" si="59"/>
        <v>783.23529411764707</v>
      </c>
      <c r="JB47" s="18">
        <v>63.199999999999996</v>
      </c>
      <c r="JC47" s="19">
        <v>3.1338068843533504</v>
      </c>
      <c r="JD47" s="4">
        <v>3.37</v>
      </c>
      <c r="JE47" s="4">
        <f t="shared" si="218"/>
        <v>118.05242156862744</v>
      </c>
      <c r="JF47" s="28">
        <v>0.2468999324271777</v>
      </c>
      <c r="JG47" s="4">
        <v>0.64</v>
      </c>
      <c r="JH47" s="4">
        <f t="shared" si="219"/>
        <v>38.620862745098044</v>
      </c>
      <c r="JI47" s="28">
        <v>0.24879160311786372</v>
      </c>
      <c r="JJ47" s="4">
        <v>1.57</v>
      </c>
      <c r="JK47" s="4">
        <f t="shared" si="220"/>
        <v>23.645431372549023</v>
      </c>
      <c r="JL47" s="28">
        <v>0.25225938364467299</v>
      </c>
      <c r="JM47" s="4">
        <v>4.12</v>
      </c>
      <c r="JN47" s="4">
        <f t="shared" si="221"/>
        <v>32.269294117647057</v>
      </c>
      <c r="JO47" s="28">
        <v>0.24107974147046801</v>
      </c>
      <c r="JP47" s="17">
        <f t="shared" si="60"/>
        <v>212.58800980392155</v>
      </c>
      <c r="JQ47" s="17">
        <f t="shared" si="61"/>
        <v>189.81072303921565</v>
      </c>
      <c r="JR47" s="20">
        <v>18.399999999999999</v>
      </c>
      <c r="JS47" s="5">
        <v>125.00153299999999</v>
      </c>
      <c r="JT47" s="17">
        <v>6.09</v>
      </c>
      <c r="JU47" s="17">
        <f t="shared" si="62"/>
        <v>5.58</v>
      </c>
      <c r="JV47" s="4">
        <f t="shared" si="112"/>
        <v>4283.0276491603654</v>
      </c>
      <c r="JW47" s="10">
        <v>2.08</v>
      </c>
      <c r="JX47" s="4">
        <f t="shared" si="114"/>
        <v>0.37275985663082439</v>
      </c>
      <c r="JY47" s="4">
        <f t="shared" si="63"/>
        <v>1596.5407724468746</v>
      </c>
      <c r="JZ47" s="4">
        <f t="shared" si="64"/>
        <v>1788.1256651404997</v>
      </c>
      <c r="KA47" s="10">
        <v>2.75</v>
      </c>
      <c r="KB47" s="4">
        <f t="shared" si="222"/>
        <v>0.49283154121863798</v>
      </c>
      <c r="KC47" s="4">
        <f t="shared" si="223"/>
        <v>2110.8111174177429</v>
      </c>
      <c r="KD47" s="4">
        <f t="shared" si="65"/>
        <v>2364.1084515078724</v>
      </c>
      <c r="KE47" s="4">
        <v>2.8</v>
      </c>
      <c r="KF47" s="4">
        <v>50.1</v>
      </c>
      <c r="KG47" s="4">
        <f t="shared" si="66"/>
        <v>477.5</v>
      </c>
      <c r="KH47" s="4">
        <v>3.4095032374939755</v>
      </c>
      <c r="KI47" s="4">
        <f t="shared" si="67"/>
        <v>3.6782562395135998</v>
      </c>
      <c r="KJ47" s="4">
        <f t="shared" si="224"/>
        <v>86.957966626456667</v>
      </c>
      <c r="KK47" s="28">
        <v>0.2664932449249009</v>
      </c>
      <c r="KL47" s="4">
        <v>3.81</v>
      </c>
      <c r="KM47" s="4">
        <v>0.28334229391111099</v>
      </c>
      <c r="KN47" s="4">
        <v>0.44691308237777799</v>
      </c>
      <c r="KO47" s="4">
        <v>0.26145539906666698</v>
      </c>
      <c r="KP47" s="4">
        <v>0.36813992606666701</v>
      </c>
      <c r="KQ47" s="4">
        <v>0.54533771206666704</v>
      </c>
      <c r="KR47" s="4">
        <v>0.47298569862222201</v>
      </c>
      <c r="KS47" s="4">
        <v>0.35813315346666702</v>
      </c>
      <c r="KT47" s="4">
        <v>0.525357181622222</v>
      </c>
      <c r="KU47" s="4">
        <v>0.48004166664444498</v>
      </c>
      <c r="KV47" s="4">
        <v>0.26845111111111097</v>
      </c>
      <c r="KW47" s="4">
        <v>0.43370888888888898</v>
      </c>
      <c r="KX47" s="4">
        <v>0.26388666666666699</v>
      </c>
      <c r="KY47" s="4">
        <v>26.28</v>
      </c>
      <c r="KZ47" s="4">
        <v>23.736000000000001</v>
      </c>
      <c r="LA47" s="4">
        <v>14.682222222222199</v>
      </c>
      <c r="LB47" s="4">
        <v>38.055999999999997</v>
      </c>
      <c r="LC47" s="4">
        <v>37.509555555555501</v>
      </c>
      <c r="LD47" s="4">
        <v>26.920666666666701</v>
      </c>
      <c r="LE47" s="4">
        <v>26.518222222222199</v>
      </c>
      <c r="LF47" s="4">
        <v>0.30748227555555602</v>
      </c>
      <c r="LG47" s="4">
        <v>0.27634645333333302</v>
      </c>
      <c r="LH47" s="4">
        <v>53.335111111111097</v>
      </c>
      <c r="LI47" s="4">
        <v>50.522666666666701</v>
      </c>
      <c r="LJ47" s="4">
        <v>53</v>
      </c>
      <c r="LK47" s="4">
        <f t="shared" si="68"/>
        <v>-0.3351111111110967</v>
      </c>
      <c r="LL47" s="4">
        <f t="shared" si="69"/>
        <v>2.4773333333332985</v>
      </c>
      <c r="LM47" s="4">
        <v>1756.0125555555601</v>
      </c>
      <c r="LN47" s="4">
        <v>1692.1729555555601</v>
      </c>
      <c r="LO47" s="4">
        <v>0.189078135902222</v>
      </c>
      <c r="LP47" s="4">
        <v>0.19338826575555601</v>
      </c>
      <c r="LQ47" s="4">
        <v>0.14540259415777801</v>
      </c>
      <c r="LR47" s="4">
        <v>0.12425458024</v>
      </c>
      <c r="LS47" s="4">
        <v>9.5377912008888899E-2</v>
      </c>
      <c r="LT47" s="4">
        <v>9.8622850944444507E-2</v>
      </c>
      <c r="LU47" s="4">
        <v>5.0673267373333303E-2</v>
      </c>
      <c r="LV47" s="4">
        <v>2.79646990733333E-2</v>
      </c>
      <c r="LW47" s="4">
        <v>4.4929055868888901E-2</v>
      </c>
      <c r="LX47" s="4">
        <v>7.0866770648888897E-2</v>
      </c>
      <c r="LY47" s="4">
        <v>0.331142468455556</v>
      </c>
      <c r="LZ47" s="4">
        <v>0.35128014840444399</v>
      </c>
      <c r="MA47" s="4">
        <v>0.323443851626667</v>
      </c>
      <c r="MB47" s="4">
        <v>0.31557026788888898</v>
      </c>
      <c r="MC47" s="4">
        <v>0.151588854673333</v>
      </c>
      <c r="MD47" s="4">
        <v>0.16954638131555599</v>
      </c>
      <c r="ME47" s="4">
        <v>0.46691105604444499</v>
      </c>
      <c r="MF47" s="4">
        <v>0.48171924259555599</v>
      </c>
      <c r="MG47" s="4">
        <v>0.46333993338666701</v>
      </c>
      <c r="MH47" s="4">
        <v>0.71746576134444395</v>
      </c>
      <c r="MI47" s="4">
        <v>0.48525674632222199</v>
      </c>
      <c r="MJ47" s="4">
        <v>0.73336896116444406</v>
      </c>
      <c r="MK47" s="4">
        <v>0.26643517213333301</v>
      </c>
      <c r="ML47" s="4">
        <v>0.40078121179111098</v>
      </c>
      <c r="MM47" s="4">
        <v>0.23434344698444401</v>
      </c>
      <c r="MN47" s="4">
        <v>0.36090164272888903</v>
      </c>
      <c r="MO47" s="4">
        <v>-9.6362332822222202E-2</v>
      </c>
      <c r="MP47" s="4">
        <v>-5.3788858768888899E-2</v>
      </c>
      <c r="MQ47" s="4">
        <v>0.48525674632222199</v>
      </c>
      <c r="MR47" s="4">
        <v>0.73336896116444406</v>
      </c>
      <c r="MS47" s="4">
        <v>0.100530180242222</v>
      </c>
      <c r="MT47" s="4">
        <v>9.9211494317777801E-2</v>
      </c>
      <c r="MU47" s="4">
        <v>5.4653812995555599E-2</v>
      </c>
      <c r="MV47" s="4">
        <v>4.7307686639999999E-2</v>
      </c>
      <c r="MW47" s="4">
        <v>4.61301620111111E-2</v>
      </c>
      <c r="MX47" s="4">
        <v>5.2151847184444398E-2</v>
      </c>
      <c r="MY47" s="4">
        <v>0.45810678036888902</v>
      </c>
      <c r="MZ47" s="4">
        <v>0.52481313971111099</v>
      </c>
      <c r="NA47" s="4">
        <v>0.48164269638000001</v>
      </c>
      <c r="NB47" s="4">
        <v>0.54729345864444401</v>
      </c>
      <c r="NC47" s="4">
        <v>-0.10357613073333299</v>
      </c>
      <c r="ND47" s="4">
        <v>-9.0304887888888893E-2</v>
      </c>
      <c r="NE47" s="4">
        <v>0.48164269638000001</v>
      </c>
      <c r="NF47" s="4">
        <v>0.54729345864444401</v>
      </c>
      <c r="NG47" s="4">
        <v>0.28891537107142901</v>
      </c>
      <c r="NH47" s="4">
        <v>0.453307150285714</v>
      </c>
      <c r="NI47" s="4">
        <v>0.263842945</v>
      </c>
      <c r="NJ47" s="4">
        <v>0.37579446810714301</v>
      </c>
      <c r="NK47" s="4">
        <v>0.54310613946428599</v>
      </c>
      <c r="NL47" s="4">
        <v>0.482549679321429</v>
      </c>
      <c r="NM47" s="4">
        <v>0.35778790085714302</v>
      </c>
      <c r="NN47" s="4">
        <v>0.52716662017857097</v>
      </c>
      <c r="NO47" s="4">
        <v>0.47827825167857102</v>
      </c>
      <c r="NP47" s="4">
        <v>0.26029875339285702</v>
      </c>
      <c r="NQ47" s="4">
        <v>0.42163928571428599</v>
      </c>
      <c r="NR47" s="4">
        <v>0.26006944439285701</v>
      </c>
      <c r="NS47" s="4">
        <v>34.752857142857103</v>
      </c>
      <c r="NT47" s="4">
        <v>32.529642857142903</v>
      </c>
      <c r="NU47" s="4">
        <v>8.8803571428571395</v>
      </c>
      <c r="NV47" s="4">
        <v>53.440357142857103</v>
      </c>
      <c r="NW47" s="4">
        <v>53.757142857142902</v>
      </c>
      <c r="NX47" s="4">
        <v>37.366071428571402</v>
      </c>
      <c r="NY47" s="4">
        <v>37.385357142857103</v>
      </c>
      <c r="NZ47" s="4">
        <v>0.46254820357142901</v>
      </c>
      <c r="OA47" s="4">
        <v>0.430916853571429</v>
      </c>
      <c r="OB47" s="4">
        <v>51.788928571428599</v>
      </c>
      <c r="OC47" s="4">
        <v>49.496428571428602</v>
      </c>
      <c r="OD47" s="4">
        <v>54.5</v>
      </c>
      <c r="OE47" s="4">
        <f t="shared" si="70"/>
        <v>2.711071428571401</v>
      </c>
      <c r="OF47" s="4">
        <f t="shared" si="71"/>
        <v>5.0035714285713979</v>
      </c>
      <c r="OG47" s="4">
        <v>1701.44557142857</v>
      </c>
      <c r="OH47" s="4">
        <v>1649.39982142857</v>
      </c>
      <c r="OI47" s="4">
        <v>0.191315215221429</v>
      </c>
      <c r="OJ47" s="4">
        <v>0.18113594780714301</v>
      </c>
      <c r="OK47" s="4">
        <v>0.144081712467857</v>
      </c>
      <c r="OL47" s="4">
        <v>0.123981222264286</v>
      </c>
      <c r="OM47" s="4">
        <v>0.11115576575</v>
      </c>
      <c r="ON47" s="4">
        <v>8.9213181364285701E-2</v>
      </c>
      <c r="OO47" s="4">
        <v>6.2920214842857106E-2</v>
      </c>
      <c r="OP47" s="4">
        <v>3.08716959071429E-2</v>
      </c>
      <c r="OQ47" s="4">
        <v>4.8581657557142902E-2</v>
      </c>
      <c r="OR47" s="4">
        <v>5.85349696E-2</v>
      </c>
      <c r="OS47" s="4">
        <v>0.33924003113571399</v>
      </c>
      <c r="OT47" s="4">
        <v>0.345058517692857</v>
      </c>
      <c r="OU47" s="4">
        <v>0.33885798459285699</v>
      </c>
      <c r="OV47" s="4">
        <v>0.30447977305357099</v>
      </c>
      <c r="OW47" s="4">
        <v>0.158221135432143</v>
      </c>
      <c r="OX47" s="4">
        <v>0.17508624864642899</v>
      </c>
      <c r="OY47" s="4">
        <v>0.47351911903928601</v>
      </c>
      <c r="OZ47" s="4">
        <v>0.44529047022142898</v>
      </c>
      <c r="PA47" s="4">
        <v>0.43362798416785697</v>
      </c>
      <c r="PB47" s="4">
        <v>0.65331102096428595</v>
      </c>
      <c r="PC47" s="4">
        <v>0.45923920555357101</v>
      </c>
      <c r="PD47" s="4">
        <v>0.668399648575</v>
      </c>
      <c r="PE47" s="4">
        <v>0.28641417569642902</v>
      </c>
      <c r="PF47" s="4">
        <v>0.34519480526785701</v>
      </c>
      <c r="PG47" s="4">
        <v>0.25226440811071399</v>
      </c>
      <c r="PH47" s="4">
        <v>0.31056961701785701</v>
      </c>
      <c r="PI47" s="4">
        <v>-0.118317842428571</v>
      </c>
      <c r="PJ47" s="4">
        <v>-5.9180130096428599E-2</v>
      </c>
      <c r="PK47" s="4">
        <v>0.45923920555357101</v>
      </c>
      <c r="PL47" s="4">
        <v>0.668399648575</v>
      </c>
      <c r="PM47" s="4">
        <v>0.27528901130612199</v>
      </c>
      <c r="PN47" s="4">
        <v>0.42669129006122503</v>
      </c>
      <c r="PO47" s="4">
        <v>0.254430801836735</v>
      </c>
      <c r="PP47" s="4">
        <v>0.357216267857143</v>
      </c>
      <c r="PQ47" s="4">
        <v>0.52558998908163201</v>
      </c>
      <c r="PR47" s="4">
        <v>0.47330707473469402</v>
      </c>
      <c r="PS47" s="4">
        <v>0.351688082632653</v>
      </c>
      <c r="PT47" s="4">
        <v>0.52021000593877598</v>
      </c>
      <c r="PU47" s="4">
        <v>0.48710091063265298</v>
      </c>
      <c r="PV47" s="4">
        <v>0.261961394367347</v>
      </c>
      <c r="PW47" s="4">
        <v>0.40936734693877502</v>
      </c>
      <c r="PX47" s="4">
        <v>0.25556845495918401</v>
      </c>
      <c r="PY47" s="4">
        <v>24.57</v>
      </c>
      <c r="PZ47" s="4">
        <v>22.2844897959184</v>
      </c>
      <c r="QA47" s="4">
        <v>27.691428571428599</v>
      </c>
      <c r="QB47" s="4">
        <v>44.5614285714286</v>
      </c>
      <c r="QC47" s="4">
        <v>44.423469387755098</v>
      </c>
      <c r="QD47" s="4">
        <v>26.588979591836701</v>
      </c>
      <c r="QE47" s="4">
        <v>26.5379591836735</v>
      </c>
      <c r="QF47" s="4">
        <v>0.51074178367347001</v>
      </c>
      <c r="QG47" s="4">
        <v>0.463522691836735</v>
      </c>
      <c r="QH47" s="4">
        <v>53.591836734693899</v>
      </c>
      <c r="QI47" s="4">
        <v>49.7051020408163</v>
      </c>
      <c r="QJ47" s="4">
        <v>58</v>
      </c>
      <c r="QK47" s="4">
        <f t="shared" si="72"/>
        <v>4.4081632653061007</v>
      </c>
      <c r="QL47" s="4">
        <f t="shared" si="73"/>
        <v>8.2948979591837002</v>
      </c>
      <c r="QM47" s="4">
        <v>1763.1316938775501</v>
      </c>
      <c r="QN47" s="4">
        <v>1673.5955714285701</v>
      </c>
      <c r="QO47" s="4">
        <v>0.19313636748775501</v>
      </c>
      <c r="QP47" s="4">
        <v>0.189219679034694</v>
      </c>
      <c r="QQ47" s="4">
        <v>0.161417709869388</v>
      </c>
      <c r="QR47" s="4">
        <v>0.139336485438776</v>
      </c>
      <c r="QS47" s="4">
        <v>0.119152728032653</v>
      </c>
      <c r="QT47" s="4">
        <v>0.10248769160612201</v>
      </c>
      <c r="QU47" s="4">
        <v>8.6744135736734701E-2</v>
      </c>
      <c r="QV47" s="4">
        <v>5.1425213430612203E-2</v>
      </c>
      <c r="QW47" s="4">
        <v>3.2753842379591801E-2</v>
      </c>
      <c r="QX47" s="4">
        <v>5.1360772546938799E-2</v>
      </c>
      <c r="QY47" s="4">
        <v>0.34101668642244898</v>
      </c>
      <c r="QZ47" s="4">
        <v>0.34619292253265299</v>
      </c>
      <c r="RA47" s="4">
        <v>0.33006693955918398</v>
      </c>
      <c r="RB47" s="4">
        <v>0.31099344657550998</v>
      </c>
      <c r="RC47" s="4">
        <v>0.15832749635714299</v>
      </c>
      <c r="RD47" s="4">
        <v>0.168093331977551</v>
      </c>
      <c r="RE47" s="4">
        <v>0.47928640504081599</v>
      </c>
      <c r="RF47" s="4">
        <v>0.47233389328979603</v>
      </c>
      <c r="RG47" s="4">
        <v>0.27031789806122503</v>
      </c>
      <c r="RH47" s="4">
        <v>0.41419035461632597</v>
      </c>
      <c r="RI47" s="4">
        <v>0.292573344632653</v>
      </c>
      <c r="RJ47" s="4">
        <v>0.42986546949999999</v>
      </c>
      <c r="RK47" s="4">
        <v>0.19326543731224499</v>
      </c>
      <c r="RL47" s="4">
        <v>0.27189102580000002</v>
      </c>
      <c r="RM47" s="4">
        <v>0.16749299708979601</v>
      </c>
      <c r="RN47" s="4">
        <v>0.24295053532244901</v>
      </c>
      <c r="RO47" s="4">
        <v>-0.15953739816326501</v>
      </c>
      <c r="RP47" s="4">
        <v>-9.6861454142857101E-2</v>
      </c>
      <c r="RQ47" s="4">
        <v>0.292573344632653</v>
      </c>
      <c r="RR47" s="4">
        <v>0.42986546949999999</v>
      </c>
      <c r="RS47" s="4">
        <v>0.11512352355306101</v>
      </c>
      <c r="RT47" s="4">
        <v>0.114556866714286</v>
      </c>
      <c r="RU47" s="4">
        <v>6.8682205430612306E-2</v>
      </c>
      <c r="RV47" s="4">
        <v>6.0943911761224497E-2</v>
      </c>
      <c r="RW47" s="4">
        <v>4.6825876040816297E-2</v>
      </c>
      <c r="RX47" s="4">
        <v>5.4011422699999999E-2</v>
      </c>
      <c r="RY47" s="4">
        <v>0.40703004425918399</v>
      </c>
      <c r="RZ47" s="4">
        <v>0.47157328334285697</v>
      </c>
      <c r="SA47" s="4">
        <v>0.43374920082040802</v>
      </c>
      <c r="SB47" s="4">
        <v>0.49864407348571399</v>
      </c>
      <c r="SC47" s="4">
        <v>-0.12830556144898</v>
      </c>
      <c r="SD47" s="4">
        <v>-0.11468503510204101</v>
      </c>
      <c r="SE47" s="4">
        <v>0.43374920082040802</v>
      </c>
      <c r="SF47" s="4">
        <v>0.49864407348571399</v>
      </c>
      <c r="SG47" s="4">
        <v>0.25747297505128203</v>
      </c>
      <c r="SH47" s="4">
        <v>0.37263560407692298</v>
      </c>
      <c r="SI47" s="4">
        <v>0.225447013794872</v>
      </c>
      <c r="SJ47" s="4">
        <v>0.31818134825640998</v>
      </c>
      <c r="SK47" s="4">
        <v>0.46413392933333297</v>
      </c>
      <c r="SL47" s="4">
        <v>0.39160029220512799</v>
      </c>
      <c r="SM47" s="4">
        <v>0.31422907379487203</v>
      </c>
      <c r="SN47" s="4">
        <v>0.472111238641026</v>
      </c>
      <c r="SO47" s="4">
        <v>0.41883353258974398</v>
      </c>
      <c r="SP47" s="4">
        <v>0.245643628871795</v>
      </c>
      <c r="SQ47" s="4">
        <v>0.36891482587179503</v>
      </c>
      <c r="SR47" s="4">
        <v>0.23979695425641001</v>
      </c>
      <c r="SS47" s="4">
        <v>22.64</v>
      </c>
      <c r="ST47" s="4">
        <v>20.427435897435899</v>
      </c>
      <c r="SU47" s="4">
        <v>24.589743589743598</v>
      </c>
      <c r="SV47" s="4">
        <v>37.493333333333297</v>
      </c>
      <c r="SW47" s="4">
        <v>37.678461538461498</v>
      </c>
      <c r="SX47" s="4">
        <v>23.9069230769231</v>
      </c>
      <c r="SY47" s="4">
        <v>23.8302564102564</v>
      </c>
      <c r="SZ47" s="4">
        <v>0.37674590512820499</v>
      </c>
      <c r="TA47" s="4">
        <v>0.35040434615384602</v>
      </c>
      <c r="TB47" s="4">
        <v>57.533076923076898</v>
      </c>
      <c r="TC47" s="4">
        <v>54.203333333333298</v>
      </c>
      <c r="TD47" s="4">
        <v>62</v>
      </c>
      <c r="TE47" s="4">
        <f t="shared" si="74"/>
        <v>4.4669230769231021</v>
      </c>
      <c r="TF47" s="4">
        <f t="shared" si="75"/>
        <v>7.7966666666667024</v>
      </c>
      <c r="TG47" s="4">
        <v>1851.2786410256399</v>
      </c>
      <c r="TH47" s="4">
        <v>1775.7068974358999</v>
      </c>
      <c r="TI47" s="4">
        <v>0.20059252823076901</v>
      </c>
      <c r="TJ47" s="4">
        <v>0.18479532951538499</v>
      </c>
      <c r="TK47" s="4">
        <v>0.142663852202564</v>
      </c>
      <c r="TL47" s="4">
        <v>0.102958458433333</v>
      </c>
      <c r="TM47" s="4">
        <v>0.12261406519743601</v>
      </c>
      <c r="TN47" s="4">
        <v>0.107887126602564</v>
      </c>
      <c r="TO47" s="4">
        <v>6.34293340820513E-2</v>
      </c>
      <c r="TP47" s="4">
        <v>2.4608163574359E-2</v>
      </c>
      <c r="TQ47" s="4">
        <v>5.9657338312820503E-2</v>
      </c>
      <c r="TR47" s="4">
        <v>8.3480615948718001E-2</v>
      </c>
      <c r="TS47" s="4">
        <v>0.32620620566666703</v>
      </c>
      <c r="TT47" s="4">
        <v>0.34453049882820502</v>
      </c>
      <c r="TU47" s="4">
        <v>0.31535333170000002</v>
      </c>
      <c r="TV47" s="4">
        <v>0.28460621578717998</v>
      </c>
      <c r="TW47" s="4">
        <v>0.134417730930769</v>
      </c>
      <c r="TX47" s="4">
        <v>0.170762976264103</v>
      </c>
      <c r="TY47" s="4">
        <v>0.50275559765640998</v>
      </c>
      <c r="TZ47" s="4">
        <v>0.45919771713846202</v>
      </c>
      <c r="UA47" s="4">
        <v>0.48459376418461497</v>
      </c>
      <c r="UB47" s="4">
        <v>0.8295952405</v>
      </c>
      <c r="UC47" s="4">
        <v>0.51274517378205098</v>
      </c>
      <c r="UD47" s="4">
        <v>0.84225926810769303</v>
      </c>
      <c r="UE47" s="4">
        <v>0.33446384743846103</v>
      </c>
      <c r="UF47" s="4">
        <v>0.464032814817949</v>
      </c>
      <c r="UG47" s="4">
        <v>0.295476243205128</v>
      </c>
      <c r="UH47" s="4">
        <v>0.42762268027692302</v>
      </c>
      <c r="UI47" s="4">
        <v>-0.119087940230769</v>
      </c>
      <c r="UJ47" s="4">
        <v>-4.67210199410256E-2</v>
      </c>
      <c r="UK47" s="4">
        <v>0.51274517378205098</v>
      </c>
      <c r="UL47" s="4">
        <v>0.84225926810769303</v>
      </c>
      <c r="UM47" s="4">
        <v>0.12940259082564101</v>
      </c>
      <c r="UN47" s="4">
        <v>0.12844291223076901</v>
      </c>
      <c r="UO47" s="4">
        <v>7.7497166841025603E-2</v>
      </c>
      <c r="UP47" s="4">
        <v>7.1511358135897402E-2</v>
      </c>
      <c r="UQ47" s="4">
        <v>5.2467432320512798E-2</v>
      </c>
      <c r="UR47" s="4">
        <v>5.7497565302564099E-2</v>
      </c>
      <c r="US47" s="4">
        <v>0.40546612121282</v>
      </c>
      <c r="UT47" s="4">
        <v>0.44707429538461502</v>
      </c>
      <c r="UU47" s="4">
        <v>0.43521304423589702</v>
      </c>
      <c r="UV47" s="4">
        <v>0.47600794741025598</v>
      </c>
      <c r="UW47" s="4">
        <v>-0.143494895897436</v>
      </c>
      <c r="UX47" s="4">
        <v>-0.133245043948718</v>
      </c>
      <c r="UY47" s="4">
        <v>0.43521304423589702</v>
      </c>
      <c r="UZ47" s="4">
        <v>0.47600794741025598</v>
      </c>
      <c r="VA47" s="4">
        <v>0.232230102361702</v>
      </c>
      <c r="VB47" s="4">
        <v>0.33588196982978702</v>
      </c>
      <c r="VC47" s="4">
        <v>0.20881091285106401</v>
      </c>
      <c r="VD47" s="4">
        <v>0.284066899531915</v>
      </c>
      <c r="VE47" s="4">
        <v>0.44550706136170198</v>
      </c>
      <c r="VF47" s="4">
        <v>0.39633192361702102</v>
      </c>
      <c r="VG47" s="4">
        <v>0.28804174551063799</v>
      </c>
      <c r="VH47" s="4">
        <v>0.46757753427659599</v>
      </c>
      <c r="VI47" s="4">
        <v>0.41198733376595698</v>
      </c>
      <c r="VJ47" s="4">
        <v>0.21972473138297899</v>
      </c>
      <c r="VK47" s="4">
        <v>0.32859668182978702</v>
      </c>
      <c r="VL47" s="4">
        <v>0.21765405365957499</v>
      </c>
      <c r="VM47" s="4">
        <v>33.1</v>
      </c>
      <c r="VN47" s="4">
        <v>31.671914893617</v>
      </c>
      <c r="VO47" s="4">
        <v>12.658936170212799</v>
      </c>
      <c r="VP47" s="4">
        <v>41.083617021276602</v>
      </c>
      <c r="VQ47" s="4">
        <v>40.559148936170203</v>
      </c>
      <c r="VR47" s="4">
        <v>34.79</v>
      </c>
      <c r="VS47" s="4">
        <v>34.798085106382999</v>
      </c>
      <c r="VT47" s="4">
        <v>0.172969885957447</v>
      </c>
      <c r="VU47" s="4">
        <v>0.14459669276595699</v>
      </c>
      <c r="VV47" s="4">
        <v>54.239148936170203</v>
      </c>
      <c r="VW47" s="4">
        <v>52.232765957446802</v>
      </c>
      <c r="VX47" s="4">
        <v>68.099999999999994</v>
      </c>
      <c r="VY47" s="4">
        <f t="shared" si="76"/>
        <v>13.860851063829791</v>
      </c>
      <c r="VZ47" s="4">
        <f t="shared" si="77"/>
        <v>15.867234042553193</v>
      </c>
      <c r="WA47" s="4">
        <f t="shared" si="78"/>
        <v>14.864042553191492</v>
      </c>
      <c r="WB47" s="4">
        <v>1776.5270425531901</v>
      </c>
      <c r="WC47" s="4">
        <v>1730.9914468085101</v>
      </c>
      <c r="WD47" s="4">
        <v>0.237317583187234</v>
      </c>
      <c r="WE47" s="4">
        <v>0.21941898361276599</v>
      </c>
      <c r="WF47" s="4">
        <v>0.17707828452553201</v>
      </c>
      <c r="WG47" s="4">
        <v>0.16465867072127699</v>
      </c>
      <c r="WH47" s="4">
        <v>0.174540147302128</v>
      </c>
      <c r="WI47" s="4">
        <v>0.13890411522766</v>
      </c>
      <c r="WJ47" s="4">
        <f t="shared" si="79"/>
        <v>0.15672213126489398</v>
      </c>
      <c r="WK47" s="4">
        <v>0.112877898270213</v>
      </c>
      <c r="WL47" s="4">
        <v>8.2658074468085097E-2</v>
      </c>
      <c r="WM47" s="4">
        <v>6.29693882106383E-2</v>
      </c>
      <c r="WN47" s="4">
        <v>5.70265586553192E-2</v>
      </c>
      <c r="WO47" s="4">
        <v>0.36447080956595801</v>
      </c>
      <c r="WP47" s="4">
        <v>0.35981979275957499</v>
      </c>
      <c r="WQ47" s="4">
        <v>0.36031394557659602</v>
      </c>
      <c r="WR47" s="4">
        <v>0.312720220729787</v>
      </c>
      <c r="WS47" s="4">
        <v>0.13922112278510601</v>
      </c>
      <c r="WT47" s="4">
        <v>0.15267103172978699</v>
      </c>
      <c r="WU47" s="4">
        <v>0.62513341972127601</v>
      </c>
      <c r="WV47" s="4">
        <v>0.571205032338298</v>
      </c>
      <c r="WW47" s="4">
        <v>0.36142114898085098</v>
      </c>
      <c r="WX47" s="4">
        <v>0.37620101705106401</v>
      </c>
      <c r="WY47" s="4">
        <v>0.398578263082979</v>
      </c>
      <c r="WZ47" s="4">
        <v>0.39689284681914899</v>
      </c>
      <c r="XA47" s="4">
        <v>0.30678732180000001</v>
      </c>
      <c r="XB47" s="4">
        <v>0.26648535622978697</v>
      </c>
      <c r="XC47" s="4">
        <v>0.26379715904468098</v>
      </c>
      <c r="XD47" s="4">
        <v>0.234276720359574</v>
      </c>
      <c r="XE47" s="4">
        <v>-0.20219947327659599</v>
      </c>
      <c r="XF47" s="4">
        <v>-0.15036948704255301</v>
      </c>
      <c r="XG47" s="4">
        <v>0.398578263082979</v>
      </c>
      <c r="XH47" s="4">
        <v>0.39689284681914899</v>
      </c>
      <c r="XI47" s="4">
        <v>0.205460685206383</v>
      </c>
      <c r="XJ47" s="4">
        <v>0.212620554948936</v>
      </c>
      <c r="XK47" s="4">
        <v>0.12968360626382999</v>
      </c>
      <c r="XL47" s="4">
        <v>0.12640074066808499</v>
      </c>
      <c r="XM47" s="4">
        <v>7.8136504661702105E-2</v>
      </c>
      <c r="XN47" s="4">
        <v>8.8947905708510702E-2</v>
      </c>
      <c r="XO47" s="4">
        <v>0.381816411265957</v>
      </c>
      <c r="XP47" s="4">
        <v>0.42138913901276598</v>
      </c>
      <c r="XQ47" s="4">
        <v>0.428690603921277</v>
      </c>
      <c r="XR47" s="4">
        <v>0.47081735731063801</v>
      </c>
      <c r="XS47" s="4">
        <v>-0.22801763797872299</v>
      </c>
      <c r="XT47" s="4">
        <v>-0.22278956604255301</v>
      </c>
      <c r="XU47" s="4">
        <v>0.428690603921277</v>
      </c>
      <c r="XV47" s="4">
        <v>0.47081735731063801</v>
      </c>
      <c r="XW47" s="4">
        <v>0.18407960192682901</v>
      </c>
      <c r="XX47" s="4">
        <v>0.23255757453658499</v>
      </c>
      <c r="XY47" s="4">
        <v>0.163858971170732</v>
      </c>
      <c r="XZ47" s="4">
        <v>0.205985812707317</v>
      </c>
      <c r="YA47" s="4">
        <v>0.46730296685365802</v>
      </c>
      <c r="YB47" s="4">
        <v>0.35977451921951198</v>
      </c>
      <c r="YC47" s="4">
        <v>0.21561703678048799</v>
      </c>
      <c r="YD47" s="4">
        <v>0.43678142143902399</v>
      </c>
      <c r="YE47" s="4">
        <v>0.34691123553658498</v>
      </c>
      <c r="YF47" s="4">
        <v>0.17244679819512199</v>
      </c>
      <c r="YG47" s="4">
        <v>0.229582537609756</v>
      </c>
      <c r="YH47" s="4">
        <v>0.169495456707317</v>
      </c>
      <c r="YI47" s="4">
        <v>0.13219512195121999</v>
      </c>
      <c r="YJ47" s="4">
        <v>0.17651219512195099</v>
      </c>
      <c r="YK47" s="4">
        <v>7.8536585365853701E-2</v>
      </c>
      <c r="YL47" s="4">
        <v>0.13582926829268299</v>
      </c>
      <c r="YM47" s="4">
        <v>0.175463414634146</v>
      </c>
      <c r="YN47" s="4">
        <v>8.2048780487804895E-2</v>
      </c>
      <c r="YO47" s="4">
        <v>0.133024390243902</v>
      </c>
      <c r="YP47" s="4">
        <v>0.17668292682926801</v>
      </c>
      <c r="YQ47" s="4">
        <v>7.9170731707317102E-2</v>
      </c>
      <c r="YR47" s="4">
        <v>0.13670731707317099</v>
      </c>
      <c r="YS47" s="4">
        <v>0.17290243902439001</v>
      </c>
      <c r="YT47" s="4">
        <v>8.1317073170731696E-2</v>
      </c>
      <c r="YU47" s="4">
        <v>33.06</v>
      </c>
      <c r="YV47" s="4">
        <v>32.341707317073201</v>
      </c>
      <c r="YW47" s="4">
        <v>14.2714634146341</v>
      </c>
      <c r="YX47" s="4">
        <v>37.806341463414597</v>
      </c>
      <c r="YY47" s="4">
        <v>37.124878048780502</v>
      </c>
      <c r="YZ47" s="4">
        <v>34.6182926829268</v>
      </c>
      <c r="ZA47" s="4">
        <v>34.639756097560998</v>
      </c>
      <c r="ZB47" s="4">
        <v>8.7880153756097507E-2</v>
      </c>
      <c r="ZC47" s="4">
        <v>6.3195085390243905E-2</v>
      </c>
      <c r="ZD47" s="4">
        <v>59.0858536585366</v>
      </c>
      <c r="ZE47" s="4">
        <v>57.669268292682901</v>
      </c>
      <c r="ZF47" s="4">
        <v>80.900000000000006</v>
      </c>
      <c r="ZG47" s="4">
        <f t="shared" si="80"/>
        <v>21.814146341463406</v>
      </c>
      <c r="ZH47" s="4">
        <f t="shared" si="81"/>
        <v>23.230731707317105</v>
      </c>
      <c r="ZI47" s="4">
        <v>1886.5461219512199</v>
      </c>
      <c r="ZJ47" s="4">
        <v>1854.3927073170701</v>
      </c>
      <c r="ZK47" s="4">
        <v>0.33781116280731699</v>
      </c>
      <c r="ZL47" s="4">
        <v>0.38398806510487798</v>
      </c>
      <c r="ZM47" s="4">
        <v>0.233134299004878</v>
      </c>
      <c r="ZN47" s="4">
        <v>0.271199438831707</v>
      </c>
      <c r="ZO47" s="4">
        <v>0.31054461187073201</v>
      </c>
      <c r="ZP47" s="4">
        <v>0.33218791969268302</v>
      </c>
      <c r="ZQ47" s="4">
        <v>0.204102394397561</v>
      </c>
      <c r="ZR47" s="4">
        <v>0.2151545041</v>
      </c>
      <c r="ZS47" s="4">
        <v>0.114061029704878</v>
      </c>
      <c r="ZT47" s="4">
        <v>0.12733197377073199</v>
      </c>
      <c r="ZU47" s="4">
        <v>0.43985268901707297</v>
      </c>
      <c r="ZV47" s="4">
        <v>0.476726103643902</v>
      </c>
      <c r="ZW47" s="4">
        <v>0.43286467203414603</v>
      </c>
      <c r="ZX47" s="4">
        <v>0.43084485732926803</v>
      </c>
      <c r="ZY47" s="4">
        <v>0.11958887397073199</v>
      </c>
      <c r="ZZ47" s="4">
        <v>0.113510200939024</v>
      </c>
      <c r="AAA47" s="4">
        <v>1.03323001050976</v>
      </c>
      <c r="AAB47" s="4">
        <v>1.28686833124634</v>
      </c>
      <c r="AAC47" s="4">
        <v>0.36987188835853702</v>
      </c>
      <c r="AAD47" s="4">
        <v>0.37946290980487801</v>
      </c>
      <c r="AAE47" s="4">
        <v>0.43388635307073098</v>
      </c>
      <c r="AAF47" s="4">
        <v>0.44551246804634198</v>
      </c>
      <c r="AAG47" s="4">
        <v>0.40538558088048798</v>
      </c>
      <c r="AAH47" s="4">
        <v>0.396942775112195</v>
      </c>
      <c r="AAI47" s="4">
        <v>0.33811724186829301</v>
      </c>
      <c r="AAJ47" s="4">
        <v>0.32451003553170699</v>
      </c>
      <c r="AAK47" s="4">
        <v>-0.33715444790243898</v>
      </c>
      <c r="AAL47" s="4">
        <v>-0.350584133317073</v>
      </c>
      <c r="AAM47" s="4">
        <v>0.77984830989512199</v>
      </c>
      <c r="AAN47" s="4">
        <v>0.89936786230487797</v>
      </c>
      <c r="AAO47" s="4">
        <v>0.35941287751219497</v>
      </c>
      <c r="AAP47" s="4">
        <v>0.38176791780487801</v>
      </c>
      <c r="AAQ47" s="4">
        <v>0.251407067509756</v>
      </c>
      <c r="AAR47" s="4">
        <v>0.25583579471463402</v>
      </c>
      <c r="AAS47" s="4">
        <v>0.1205050285</v>
      </c>
      <c r="AAT47" s="4">
        <v>0.141235095909756</v>
      </c>
      <c r="AAU47" s="4">
        <v>0.33541606791463402</v>
      </c>
      <c r="AAV47" s="4">
        <v>0.37216610323902399</v>
      </c>
      <c r="AAW47" s="4">
        <v>0.40705062759999999</v>
      </c>
      <c r="AAX47" s="4">
        <v>0.45115763072195098</v>
      </c>
      <c r="AAY47" s="4">
        <v>-0.39772634770731702</v>
      </c>
      <c r="AAZ47" s="4">
        <v>-0.40352842078048801</v>
      </c>
      <c r="ABA47" s="4">
        <v>0.69234996771463397</v>
      </c>
      <c r="ABB47" s="4">
        <v>0.82740649969756097</v>
      </c>
      <c r="ABC47" s="4">
        <v>0.150260082558139</v>
      </c>
      <c r="ABD47" s="4">
        <v>0.14611074637209301</v>
      </c>
      <c r="ABE47" s="4">
        <v>0.122204459837209</v>
      </c>
      <c r="ABF47" s="4">
        <v>0.157616124232558</v>
      </c>
      <c r="ABG47" s="4">
        <v>0.49607165306976703</v>
      </c>
      <c r="ABH47" s="4">
        <v>0.343708885395349</v>
      </c>
      <c r="ABI47" s="4">
        <v>0.15559534883720899</v>
      </c>
      <c r="ABJ47" s="4">
        <v>0.44938030776744198</v>
      </c>
      <c r="ABK47" s="4">
        <v>0.31415812027906997</v>
      </c>
      <c r="ABL47" s="4">
        <v>0.132497001465116</v>
      </c>
      <c r="ABM47" s="4">
        <v>0.13894007604651201</v>
      </c>
      <c r="ABN47" s="4">
        <v>0.13243074216279099</v>
      </c>
      <c r="ABO47" s="4">
        <v>0.11520930232558101</v>
      </c>
      <c r="ABP47" s="4">
        <v>0.17493023255814</v>
      </c>
      <c r="ABQ47" s="4">
        <v>4.5232558139534897E-2</v>
      </c>
      <c r="ABR47" s="4">
        <v>0.121023255813954</v>
      </c>
      <c r="ABS47" s="4">
        <v>0.179767441860465</v>
      </c>
      <c r="ABT47" s="4">
        <v>4.5162790697674399E-2</v>
      </c>
      <c r="ABU47" s="4">
        <v>0.11623255813953499</v>
      </c>
      <c r="ABV47" s="4">
        <v>0.17683720930232599</v>
      </c>
      <c r="ABW47" s="4">
        <v>4.45116279069767E-2</v>
      </c>
      <c r="ABX47" s="4">
        <v>0.122209302325581</v>
      </c>
      <c r="ABY47" s="4">
        <v>0.178767441860465</v>
      </c>
      <c r="ABZ47" s="4">
        <v>4.4139534883720903E-2</v>
      </c>
      <c r="ACA47" s="4" t="s">
        <v>655</v>
      </c>
      <c r="ACB47" s="4" t="s">
        <v>655</v>
      </c>
      <c r="ACC47" s="4" t="s">
        <v>655</v>
      </c>
      <c r="ACD47" s="4" t="s">
        <v>655</v>
      </c>
      <c r="ACE47" s="4" t="s">
        <v>655</v>
      </c>
      <c r="ACF47" s="4" t="s">
        <v>655</v>
      </c>
      <c r="ACG47" s="4" t="s">
        <v>655</v>
      </c>
      <c r="ACH47" s="4" t="s">
        <v>655</v>
      </c>
      <c r="ACI47" s="4" t="s">
        <v>655</v>
      </c>
      <c r="ACJ47" s="4" t="s">
        <v>655</v>
      </c>
      <c r="ACK47" s="4" t="s">
        <v>655</v>
      </c>
      <c r="ACL47" s="4" t="s">
        <v>655</v>
      </c>
      <c r="ACM47" s="4" t="s">
        <v>655</v>
      </c>
      <c r="ACN47" s="4" t="s">
        <v>655</v>
      </c>
      <c r="ACO47" s="22">
        <v>-9999</v>
      </c>
      <c r="ACP47" s="4" t="s">
        <v>655</v>
      </c>
      <c r="ACQ47" s="4" t="s">
        <v>655</v>
      </c>
      <c r="ACR47" s="4">
        <v>0.48319281172558098</v>
      </c>
      <c r="ACS47" s="4">
        <v>0.51196563253023197</v>
      </c>
      <c r="ACT47" s="4">
        <v>0.33667461210465099</v>
      </c>
      <c r="ACU47" s="4">
        <v>0.36941440186279101</v>
      </c>
      <c r="ACV47" s="4">
        <v>0.52613769543023303</v>
      </c>
      <c r="ACW47" s="4">
        <v>0.53996618740000002</v>
      </c>
      <c r="ACX47" s="4">
        <v>0.38678539492325598</v>
      </c>
      <c r="ACY47" s="4">
        <v>0.40242346806046497</v>
      </c>
      <c r="ACZ47" s="4">
        <v>0.17602123156279101</v>
      </c>
      <c r="ADA47" s="4">
        <v>0.17731926557674399</v>
      </c>
      <c r="ADB47" s="4">
        <v>0.542858494932558</v>
      </c>
      <c r="ADC47" s="4">
        <v>0.59972985576279103</v>
      </c>
      <c r="ADD47" s="4">
        <v>0.542633798541861</v>
      </c>
      <c r="ADE47" s="4">
        <v>0.52985963834186001</v>
      </c>
      <c r="ADF47" s="4">
        <v>8.0115143511627906E-2</v>
      </c>
      <c r="ADG47" s="4">
        <v>0.126462029134884</v>
      </c>
      <c r="ADH47" s="4">
        <v>1.90228769646744</v>
      </c>
      <c r="ADI47" s="4">
        <v>2.15917324321163</v>
      </c>
      <c r="ADJ47" s="4">
        <v>0.33486047341395397</v>
      </c>
      <c r="ADK47" s="4">
        <v>0.32365917812325601</v>
      </c>
      <c r="ADL47" s="4">
        <v>0.43388561287674399</v>
      </c>
      <c r="ADM47" s="4">
        <v>0.41863155416279102</v>
      </c>
      <c r="ADN47" s="4">
        <v>0.45909038176744199</v>
      </c>
      <c r="ADO47" s="4">
        <v>0.431948206455814</v>
      </c>
      <c r="ADP47" s="4">
        <v>0.36435696627906999</v>
      </c>
      <c r="ADQ47" s="4">
        <v>0.33933673523720898</v>
      </c>
      <c r="ADR47" s="4">
        <v>-0.55618410213953495</v>
      </c>
      <c r="ADS47" s="4">
        <v>-0.57128889162790697</v>
      </c>
      <c r="ADT47" s="4">
        <v>0.77341942933720897</v>
      </c>
      <c r="ADU47" s="4">
        <v>0.79690569209534901</v>
      </c>
      <c r="ADV47" s="4">
        <v>0.59805619051627901</v>
      </c>
      <c r="ADW47" s="4">
        <v>0.590205540304651</v>
      </c>
      <c r="ADX47" s="4">
        <v>0.46304320894418599</v>
      </c>
      <c r="ADY47" s="4">
        <v>0.44071353037907002</v>
      </c>
      <c r="ADZ47" s="4">
        <v>0.19004588172558101</v>
      </c>
      <c r="AEA47" s="4">
        <v>0.204844671146512</v>
      </c>
      <c r="AEB47" s="4">
        <v>0.31767370069302298</v>
      </c>
      <c r="AEC47" s="4">
        <v>0.34726269369767399</v>
      </c>
      <c r="AED47" s="4">
        <v>0.42662784239534901</v>
      </c>
      <c r="AEE47" s="4">
        <v>0.458199308165116</v>
      </c>
      <c r="AEF47" s="4">
        <v>-0.62980131751162804</v>
      </c>
      <c r="AEG47" s="4">
        <v>-0.60888250455813897</v>
      </c>
      <c r="AEH47" s="4">
        <v>0.74646977977441897</v>
      </c>
      <c r="AEI47" s="4">
        <v>0.84940215813720898</v>
      </c>
      <c r="AEJ47" s="4">
        <v>0.14313630673913</v>
      </c>
      <c r="AEK47" s="4">
        <v>0.13127216115217399</v>
      </c>
      <c r="AEL47" s="4">
        <v>0.11374919856521699</v>
      </c>
      <c r="AEM47" s="4">
        <v>0.14218063334782599</v>
      </c>
      <c r="AEN47" s="4">
        <v>0.46385978436956499</v>
      </c>
      <c r="AEO47" s="4">
        <v>0.31111231671739098</v>
      </c>
      <c r="AEP47" s="4">
        <v>0.14332921684782601</v>
      </c>
      <c r="AEQ47" s="4">
        <v>0.42869736230434802</v>
      </c>
      <c r="AER47" s="4">
        <v>0.29772367841304398</v>
      </c>
      <c r="AES47" s="4">
        <v>0.124304447021739</v>
      </c>
      <c r="AET47" s="4">
        <v>0.122990373478261</v>
      </c>
      <c r="AEU47" s="4">
        <v>0.121177563</v>
      </c>
      <c r="AEV47" s="4">
        <v>0.116760869565217</v>
      </c>
      <c r="AEW47" s="4">
        <v>0.182217391304348</v>
      </c>
      <c r="AEX47" s="4">
        <v>3.8369565217391301E-2</v>
      </c>
      <c r="AEY47" s="4">
        <v>0.120065217391304</v>
      </c>
      <c r="AEZ47" s="4">
        <v>0.18113043478260901</v>
      </c>
      <c r="AFA47" s="4">
        <v>3.9630434782608699E-2</v>
      </c>
      <c r="AFB47" s="4">
        <v>0.11691304347826099</v>
      </c>
      <c r="AFC47" s="4">
        <v>0.18278260869565199</v>
      </c>
      <c r="AFD47" s="4">
        <v>3.78695652173913E-2</v>
      </c>
      <c r="AFE47" s="4">
        <v>0.12045652173913</v>
      </c>
      <c r="AFF47" s="4">
        <v>0.18</v>
      </c>
      <c r="AFG47" s="4">
        <v>3.8782608695652199E-2</v>
      </c>
      <c r="AFH47" s="4">
        <v>33.06</v>
      </c>
      <c r="AFI47" s="4">
        <v>34.380000000000003</v>
      </c>
      <c r="AFJ47" s="4">
        <v>26.0732608695652</v>
      </c>
      <c r="AFK47" s="4">
        <v>34.893695652173903</v>
      </c>
      <c r="AFL47" s="4">
        <v>35.1421739130435</v>
      </c>
      <c r="AFM47" s="4">
        <v>37.436086956521798</v>
      </c>
      <c r="AFN47" s="4">
        <v>37.504782608695599</v>
      </c>
      <c r="AFO47" s="4">
        <v>-6.4325894478260898E-2</v>
      </c>
      <c r="AFP47" s="4">
        <v>-5.3943651304347799E-2</v>
      </c>
      <c r="AFQ47" s="4">
        <v>62.820652173912997</v>
      </c>
      <c r="AFR47" s="4">
        <v>61.2658695652174</v>
      </c>
      <c r="AFS47" s="4">
        <v>101.2</v>
      </c>
      <c r="AFT47" s="4">
        <f t="shared" si="85"/>
        <v>38.379347826087006</v>
      </c>
      <c r="AFU47" s="4">
        <f t="shared" si="86"/>
        <v>39.934130434782602</v>
      </c>
      <c r="AFV47" s="4">
        <f t="shared" si="87"/>
        <v>39.156739130434801</v>
      </c>
      <c r="AFW47" s="4">
        <v>1971.3242173913</v>
      </c>
      <c r="AFX47" s="4">
        <v>1936.0349130434799</v>
      </c>
      <c r="AFY47" s="4">
        <v>0.49679893982608703</v>
      </c>
      <c r="AFZ47" s="4">
        <v>0.52613431503478303</v>
      </c>
      <c r="AGA47" s="4">
        <v>0.34897599431739101</v>
      </c>
      <c r="AGB47" s="4">
        <v>0.36945578972826099</v>
      </c>
      <c r="AGC47" s="4">
        <v>0.55288498588913004</v>
      </c>
      <c r="AGD47" s="4">
        <v>0.55473945095434796</v>
      </c>
      <c r="AGE47" s="4">
        <f t="shared" si="88"/>
        <v>0.553812218421739</v>
      </c>
      <c r="AGF47" s="4">
        <v>0.41520183363695701</v>
      </c>
      <c r="AGG47" s="4">
        <v>0.404372611208696</v>
      </c>
      <c r="AGH47" s="4">
        <v>0.179644213208696</v>
      </c>
      <c r="AGI47" s="4">
        <v>0.195281228617391</v>
      </c>
      <c r="AGJ47" s="4">
        <v>0.55768173750217398</v>
      </c>
      <c r="AGK47" s="4">
        <v>0.60183762423913001</v>
      </c>
      <c r="AGL47" s="4">
        <v>0.54883588102608705</v>
      </c>
      <c r="AGM47" s="4">
        <v>0.52390215075652202</v>
      </c>
      <c r="AGN47" s="4">
        <v>8.3418954200000006E-2</v>
      </c>
      <c r="AGO47" s="4">
        <v>0.111187802045652</v>
      </c>
      <c r="AGP47" s="4">
        <v>2.0055647192239099</v>
      </c>
      <c r="AGQ47" s="4">
        <v>2.2709858064586999</v>
      </c>
      <c r="AGR47" s="4">
        <v>0.32636115843043501</v>
      </c>
      <c r="AGS47" s="4">
        <v>0.35086144171304401</v>
      </c>
      <c r="AGT47" s="4">
        <v>0.42865685521086999</v>
      </c>
      <c r="AGU47" s="4">
        <v>0.45368317835217398</v>
      </c>
      <c r="AGV47" s="4">
        <v>0.45970334390000001</v>
      </c>
      <c r="AGW47" s="4">
        <v>0.47011212380434803</v>
      </c>
      <c r="AGX47" s="4">
        <v>0.36289445532826098</v>
      </c>
      <c r="AGY47" s="4">
        <v>0.37075627090434798</v>
      </c>
      <c r="AGZ47" s="4">
        <v>-0.58475240836956499</v>
      </c>
      <c r="AHA47" s="4">
        <v>-0.57316749884782603</v>
      </c>
      <c r="AHB47" s="4">
        <v>0.75576642361521695</v>
      </c>
      <c r="AHC47" s="4">
        <v>0.87395880417173899</v>
      </c>
      <c r="AHD47" s="4">
        <v>0.63934010788260898</v>
      </c>
      <c r="AHE47" s="4">
        <v>0.64981054909130498</v>
      </c>
      <c r="AHF47" s="4">
        <v>0.50773027786304303</v>
      </c>
      <c r="AHG47" s="4">
        <v>0.50671009304347803</v>
      </c>
      <c r="AHH47" s="4">
        <v>0.19880477863478299</v>
      </c>
      <c r="AHI47" s="4">
        <v>0.21746753657826101</v>
      </c>
      <c r="AHJ47" s="4">
        <v>0.311202426271739</v>
      </c>
      <c r="AHK47" s="4">
        <v>0.33497378852391302</v>
      </c>
      <c r="AHL47" s="4">
        <v>0.42533651509565201</v>
      </c>
      <c r="AHM47" s="4">
        <v>0.45376836557608702</v>
      </c>
      <c r="AHN47" s="4">
        <v>-0.67001746721739097</v>
      </c>
      <c r="AHO47" s="4">
        <v>-0.66924516747826102</v>
      </c>
      <c r="AHP47" s="4">
        <v>0.74232202893695698</v>
      </c>
      <c r="AHQ47" s="4">
        <v>0.83257143541304401</v>
      </c>
      <c r="AHR47" s="4">
        <v>0.123087986375</v>
      </c>
      <c r="AHS47" s="4">
        <v>9.8584265833333407E-2</v>
      </c>
      <c r="AHT47" s="4">
        <v>9.3716193416666704E-2</v>
      </c>
      <c r="AHU47" s="4">
        <v>0.11022860245833301</v>
      </c>
      <c r="AHV47" s="4">
        <v>0.4524204911875</v>
      </c>
      <c r="AHW47" s="4">
        <v>0.302837862520833</v>
      </c>
      <c r="AHX47" s="4">
        <v>0.112109453479167</v>
      </c>
      <c r="AHY47" s="4">
        <v>0.42842639175000002</v>
      </c>
      <c r="AHZ47" s="4">
        <v>0.27666946302083301</v>
      </c>
      <c r="AIA47" s="4">
        <v>0.108740443708333</v>
      </c>
      <c r="AIB47" s="4">
        <v>9.2473674479166698E-2</v>
      </c>
      <c r="AIC47" s="4">
        <v>0.100179694458333</v>
      </c>
      <c r="AID47" s="4">
        <v>0.10554166666666701</v>
      </c>
      <c r="AIE47" s="4">
        <v>0.17327083333333301</v>
      </c>
      <c r="AIF47" s="4">
        <v>2.72916666666667E-2</v>
      </c>
      <c r="AIG47" s="4">
        <v>0.10881250000000001</v>
      </c>
      <c r="AIH47" s="4">
        <v>0.175666666666667</v>
      </c>
      <c r="AII47" s="4">
        <v>2.5958333333333299E-2</v>
      </c>
      <c r="AIJ47" s="4">
        <v>0.10577083333333299</v>
      </c>
      <c r="AIK47" s="4">
        <v>0.17822916666666699</v>
      </c>
      <c r="AIL47" s="4">
        <v>2.6833333333333299E-2</v>
      </c>
      <c r="AIM47" s="4">
        <v>0.110541666666667</v>
      </c>
      <c r="AIN47" s="4">
        <v>0.176625</v>
      </c>
      <c r="AIO47" s="4">
        <v>2.5187500000000002E-2</v>
      </c>
      <c r="AIP47" s="4">
        <v>29.55</v>
      </c>
      <c r="AIQ47" s="4">
        <v>27.407916666666701</v>
      </c>
      <c r="AIR47" s="4">
        <v>21.363958333333301</v>
      </c>
      <c r="AIS47" s="4">
        <v>28.0839583333333</v>
      </c>
      <c r="AIT47" s="4">
        <v>27.730208333333302</v>
      </c>
      <c r="AIU47" s="4">
        <v>29.870208333333299</v>
      </c>
      <c r="AIV47" s="4">
        <v>29.934166666666702</v>
      </c>
      <c r="AIW47" s="4">
        <v>-4.3126371541666701E-2</v>
      </c>
      <c r="AIX47" s="4">
        <v>-4.89466318541667E-2</v>
      </c>
      <c r="AIY47" s="4">
        <v>65.465416666666698</v>
      </c>
      <c r="AIZ47" s="4">
        <v>62.8229166666667</v>
      </c>
      <c r="AJA47" s="4">
        <v>116</v>
      </c>
      <c r="AJB47" s="4">
        <f t="shared" si="89"/>
        <v>50.534583333333302</v>
      </c>
      <c r="AJC47" s="4">
        <f t="shared" si="90"/>
        <v>53.1770833333333</v>
      </c>
      <c r="AJD47" s="4">
        <f t="shared" si="91"/>
        <v>51.855833333333301</v>
      </c>
      <c r="AJE47" s="4">
        <v>2031.3497500000001</v>
      </c>
      <c r="AJF47" s="4">
        <v>1971.3862708333299</v>
      </c>
      <c r="AJG47" s="4">
        <v>0.582856079960417</v>
      </c>
      <c r="AJH47" s="4">
        <v>0.60473781963541695</v>
      </c>
      <c r="AJI47" s="4">
        <v>0.42198499954791702</v>
      </c>
      <c r="AJJ47" s="4">
        <v>0.46327648498125001</v>
      </c>
      <c r="AJK47" s="4">
        <v>0.64360710902291696</v>
      </c>
      <c r="AJL47" s="4">
        <v>0.63909063443750003</v>
      </c>
      <c r="AJM47" s="4">
        <f t="shared" si="92"/>
        <v>0.64134887173020849</v>
      </c>
      <c r="AJN47" s="4">
        <v>0.49867322113541701</v>
      </c>
      <c r="AJO47" s="4">
        <v>0.50600880197499998</v>
      </c>
      <c r="AJP47" s="4">
        <v>0.21426649071250001</v>
      </c>
      <c r="AJQ47" s="4">
        <v>0.19687162164999999</v>
      </c>
      <c r="AJR47" s="4">
        <v>0.61929258990000002</v>
      </c>
      <c r="AJS47" s="4">
        <v>0.65406701024583302</v>
      </c>
      <c r="AJT47" s="4">
        <v>0.59326781408124996</v>
      </c>
      <c r="AJU47" s="4">
        <v>0.56889127574791598</v>
      </c>
      <c r="AJV47" s="4">
        <v>5.6286476729166701E-2</v>
      </c>
      <c r="AJW47" s="4">
        <v>8.1488978122916694E-2</v>
      </c>
      <c r="AJX47" s="4">
        <v>2.83322511724583</v>
      </c>
      <c r="AJY47" s="4">
        <v>3.11419211542708</v>
      </c>
      <c r="AJZ47" s="4">
        <v>0.33311621285833298</v>
      </c>
      <c r="AKA47" s="4">
        <v>0.30706235533333298</v>
      </c>
      <c r="AKB47" s="4">
        <v>0.450373965802083</v>
      </c>
      <c r="AKC47" s="4">
        <v>0.4170618719625</v>
      </c>
      <c r="AKD47" s="4">
        <v>0.47894188213125</v>
      </c>
      <c r="AKE47" s="4">
        <v>0.430964140108333</v>
      </c>
      <c r="AKF47" s="4">
        <v>0.36772068689166698</v>
      </c>
      <c r="AKG47" s="4">
        <v>0.32371064301875002</v>
      </c>
      <c r="AKH47" s="4">
        <v>-0.66450271460416699</v>
      </c>
      <c r="AKI47" s="4">
        <v>-0.67024711695833294</v>
      </c>
      <c r="AKJ47" s="4">
        <v>0.82464663399375004</v>
      </c>
      <c r="AKK47" s="4">
        <v>0.76133415611249999</v>
      </c>
      <c r="AKL47" s="4">
        <v>0.74271178203333299</v>
      </c>
      <c r="AKM47" s="4">
        <v>0.73108526280624997</v>
      </c>
      <c r="AKN47" s="4">
        <v>0.62011735001458301</v>
      </c>
      <c r="AKO47" s="4">
        <v>0.59125891927708296</v>
      </c>
      <c r="AKP47" s="4">
        <v>0.23114771924583299</v>
      </c>
      <c r="AKQ47" s="4">
        <v>0.24824077316041701</v>
      </c>
      <c r="AKR47" s="4">
        <f t="shared" si="93"/>
        <v>0.23969424620312502</v>
      </c>
      <c r="AKS47" s="4">
        <v>0.311178177008333</v>
      </c>
      <c r="AKT47" s="4">
        <v>0.339538870702083</v>
      </c>
      <c r="AKU47" s="4">
        <v>0.44037448739166701</v>
      </c>
      <c r="AKV47" s="4">
        <v>0.47069216960208299</v>
      </c>
      <c r="AKW47" s="4">
        <v>-0.76341643337499998</v>
      </c>
      <c r="AKX47" s="4">
        <v>-0.742062256229166</v>
      </c>
      <c r="AKY47" s="4">
        <v>0.78906698849583301</v>
      </c>
      <c r="AKZ47" s="4">
        <v>0.89140310292500002</v>
      </c>
      <c r="ALA47" s="4">
        <v>9.4221105523809495E-2</v>
      </c>
      <c r="ALB47" s="4">
        <v>6.1950273023809503E-2</v>
      </c>
      <c r="ALC47" s="4">
        <v>7.7504187571428601E-2</v>
      </c>
      <c r="ALD47" s="4">
        <v>8.3425783666666697E-2</v>
      </c>
      <c r="ALE47" s="4">
        <v>0.42946740990476201</v>
      </c>
      <c r="ALF47" s="4">
        <v>0.25207514195238101</v>
      </c>
      <c r="ALG47" s="4">
        <v>8.2100904619047593E-2</v>
      </c>
      <c r="ALH47" s="4">
        <v>0.39627420711904798</v>
      </c>
      <c r="ALI47" s="4">
        <v>0.237191821809524</v>
      </c>
      <c r="ALJ47" s="4">
        <v>7.76426883571429E-2</v>
      </c>
      <c r="ALK47" s="4">
        <v>5.7430296119047597E-2</v>
      </c>
      <c r="ALL47" s="4">
        <v>7.9910116690476193E-2</v>
      </c>
      <c r="ALM47" s="4">
        <v>8.9547619047619098E-2</v>
      </c>
      <c r="ALN47" s="4">
        <v>0.16500000000000001</v>
      </c>
      <c r="ALO47" s="4">
        <v>1.5214285714285699E-2</v>
      </c>
      <c r="ALP47" s="4">
        <v>9.0952380952381007E-2</v>
      </c>
      <c r="ALQ47" s="4">
        <v>0.163190476190476</v>
      </c>
      <c r="ALR47" s="4">
        <v>1.4738095238095199E-2</v>
      </c>
      <c r="ALS47" s="4">
        <v>36</v>
      </c>
      <c r="ALT47" s="4">
        <v>36.565238095238101</v>
      </c>
      <c r="ALU47" s="4">
        <v>16.022619047618999</v>
      </c>
      <c r="ALV47" s="4">
        <v>29.058809523809501</v>
      </c>
      <c r="ALW47" s="4">
        <v>28.854047619047599</v>
      </c>
      <c r="ALX47" s="4">
        <v>37.264285714285698</v>
      </c>
      <c r="ALY47" s="4">
        <v>37.527619047618998</v>
      </c>
      <c r="ALZ47" s="4">
        <v>-0.20634320476190501</v>
      </c>
      <c r="AMA47" s="4">
        <v>-0.19837746428571401</v>
      </c>
      <c r="AMB47" s="4">
        <v>70.594523809523807</v>
      </c>
      <c r="AMC47" s="4">
        <v>69.304523809523801</v>
      </c>
      <c r="AMD47" s="4">
        <v>140</v>
      </c>
      <c r="AME47" s="4">
        <f t="shared" si="94"/>
        <v>69.405476190476193</v>
      </c>
      <c r="AMF47" s="4">
        <f t="shared" si="95"/>
        <v>70.695476190476199</v>
      </c>
      <c r="AMG47" s="4">
        <f t="shared" si="96"/>
        <v>70.050476190476189</v>
      </c>
      <c r="AMH47" s="4">
        <v>2147.8305714285698</v>
      </c>
      <c r="AMI47" s="4">
        <v>2118.5361904761899</v>
      </c>
      <c r="AMJ47" s="4">
        <v>0.65524016788571404</v>
      </c>
      <c r="AMK47" s="4">
        <v>0.67164919860476202</v>
      </c>
      <c r="AML47" s="4">
        <v>0.484605316135714</v>
      </c>
      <c r="AMM47" s="4">
        <v>0.50052642185714302</v>
      </c>
      <c r="AMN47" s="4">
        <v>0.74586515268809594</v>
      </c>
      <c r="AMO47" s="4">
        <v>0.744969689007143</v>
      </c>
      <c r="AMP47" s="4">
        <f t="shared" si="97"/>
        <v>0.74541742084761942</v>
      </c>
      <c r="AMQ47" s="4">
        <v>0.60957219213571501</v>
      </c>
      <c r="AMR47" s="4">
        <v>0.60275834137142803</v>
      </c>
      <c r="AMS47" s="4">
        <v>0.25053523205</v>
      </c>
      <c r="AMT47" s="4">
        <v>0.25817038344523802</v>
      </c>
      <c r="AMU47" s="4">
        <v>0.66312303202857203</v>
      </c>
      <c r="AMV47" s="4">
        <v>0.69121149743809496</v>
      </c>
      <c r="AMW47" s="4">
        <v>0.67114265506904802</v>
      </c>
      <c r="AMX47" s="4">
        <v>0.63662855366904803</v>
      </c>
      <c r="AMY47" s="4">
        <v>1.3991293319047599E-2</v>
      </c>
      <c r="AMZ47" s="4">
        <v>3.7348792664285702E-2</v>
      </c>
      <c r="ANA47" s="4">
        <v>3.8316848566928599</v>
      </c>
      <c r="ANB47" s="4">
        <v>4.1536819498785702</v>
      </c>
      <c r="ANC47" s="4">
        <v>0.33615958951904801</v>
      </c>
      <c r="AND47" s="4">
        <v>0.345112128973809</v>
      </c>
      <c r="ANE47" s="4">
        <v>0.46890624009523801</v>
      </c>
      <c r="ANF47" s="4">
        <v>0.47486746157619097</v>
      </c>
      <c r="ANG47" s="4">
        <v>0.50593023756904798</v>
      </c>
      <c r="ANH47" s="4">
        <v>0.50377076955</v>
      </c>
      <c r="ANI47" s="4">
        <v>0.38242539275476201</v>
      </c>
      <c r="ANJ47" s="4">
        <v>0.38154936043333298</v>
      </c>
      <c r="ANK47" s="4">
        <v>-0.75674107633333298</v>
      </c>
      <c r="ANL47" s="4">
        <v>-0.75122334499999999</v>
      </c>
      <c r="ANM47" s="4">
        <v>0.88634193391904803</v>
      </c>
      <c r="ANN47" s="4">
        <v>0.96052103937380895</v>
      </c>
      <c r="ANO47" s="4">
        <v>0.83188072249761902</v>
      </c>
      <c r="ANP47" s="4">
        <v>0.82992098019523797</v>
      </c>
      <c r="ANQ47" s="22">
        <v>-9999</v>
      </c>
      <c r="ANR47" s="4">
        <v>0.71935379903095198</v>
      </c>
      <c r="ANS47" s="4">
        <v>0.70851513897619101</v>
      </c>
      <c r="ANT47" s="4">
        <v>0.28316492608333299</v>
      </c>
      <c r="ANU47" s="4">
        <v>0.29581483091428601</v>
      </c>
      <c r="ANV47" s="4">
        <v>0.340299576654369</v>
      </c>
      <c r="ANW47" s="4">
        <v>0.35644838398765</v>
      </c>
      <c r="ANX47" s="4">
        <v>0.485656738147619</v>
      </c>
      <c r="ANY47" s="4">
        <v>0.50321754187619006</v>
      </c>
      <c r="ANZ47" s="4">
        <v>-0.83592279245238099</v>
      </c>
      <c r="AOA47" s="4">
        <v>-0.82898055180952401</v>
      </c>
      <c r="AOB47" s="4">
        <v>0.94645167164047606</v>
      </c>
      <c r="AOC47" s="4">
        <v>1.01478152620714</v>
      </c>
      <c r="AOD47" s="4">
        <v>0.107186311382979</v>
      </c>
      <c r="AOE47" s="4">
        <v>5.8283480255319202E-2</v>
      </c>
      <c r="AOF47" s="4">
        <v>8.5829581893617002E-2</v>
      </c>
      <c r="AOG47" s="4">
        <v>9.31671477659574E-2</v>
      </c>
      <c r="AOH47" s="4">
        <v>0.55879705397872403</v>
      </c>
      <c r="AOI47" s="4">
        <v>0.33008114491489399</v>
      </c>
      <c r="AOJ47" s="4">
        <v>8.6895406042553205E-2</v>
      </c>
      <c r="AOK47" s="4">
        <v>0.52278549404255303</v>
      </c>
      <c r="AOL47" s="4">
        <v>0.30663652155319099</v>
      </c>
      <c r="AOM47" s="4">
        <v>9.8006804446808496E-2</v>
      </c>
      <c r="AON47" s="4">
        <v>5.2379894723404298E-2</v>
      </c>
      <c r="AOO47" s="4">
        <v>8.5265480212765907E-2</v>
      </c>
      <c r="AOP47" s="4">
        <v>0.10931914893616999</v>
      </c>
      <c r="AOQ47" s="4">
        <v>0.21002127659574499</v>
      </c>
      <c r="AOR47" s="4">
        <v>1.53191489361702E-2</v>
      </c>
      <c r="AOS47" s="4">
        <v>0.115</v>
      </c>
      <c r="AOT47" s="4">
        <v>0.218276595744681</v>
      </c>
      <c r="AOU47" s="4">
        <v>1.4510638297872301E-2</v>
      </c>
      <c r="AOV47" s="4">
        <v>36.486666666666601</v>
      </c>
      <c r="AOW47" s="4">
        <v>36.936170212766001</v>
      </c>
      <c r="AOX47" s="4">
        <v>14.731914893617001</v>
      </c>
      <c r="AOY47" s="4">
        <v>28.996453900709199</v>
      </c>
      <c r="AOZ47" s="4">
        <v>29.207801418439701</v>
      </c>
      <c r="APA47" s="4">
        <v>37.699645390070998</v>
      </c>
      <c r="APB47" s="4">
        <v>37.8464539007092</v>
      </c>
      <c r="APC47" s="4">
        <v>-0.218139292198582</v>
      </c>
      <c r="APD47" s="4">
        <v>-0.19732013758865199</v>
      </c>
      <c r="APE47" s="4">
        <v>68.063404255319199</v>
      </c>
      <c r="APF47" s="4">
        <v>64.231489361702103</v>
      </c>
      <c r="APG47" s="4">
        <v>140</v>
      </c>
      <c r="APH47" s="4">
        <f t="shared" si="98"/>
        <v>71.936595744680801</v>
      </c>
      <c r="API47" s="4">
        <f t="shared" si="99"/>
        <v>75.768510638297897</v>
      </c>
      <c r="APJ47" s="4">
        <f t="shared" si="100"/>
        <v>73.852553191489349</v>
      </c>
      <c r="APK47" s="4">
        <v>2090.3709361702099</v>
      </c>
      <c r="APL47" s="4">
        <v>2003.3735106383001</v>
      </c>
      <c r="APM47" s="4">
        <v>0.71429044258723395</v>
      </c>
      <c r="APN47" s="4">
        <v>0.71235178827446799</v>
      </c>
      <c r="APO47" s="4">
        <v>0.55771576398085099</v>
      </c>
      <c r="APP47" s="4">
        <v>0.55896502361914902</v>
      </c>
      <c r="APQ47" s="4">
        <v>0.817496729638298</v>
      </c>
      <c r="APR47" s="4">
        <v>0.80949445552978705</v>
      </c>
      <c r="APS47" s="4">
        <f t="shared" si="101"/>
        <v>0.81349559258404258</v>
      </c>
      <c r="APT47" s="4">
        <v>0.70786021162127699</v>
      </c>
      <c r="APU47" s="4">
        <v>0.69855186289361704</v>
      </c>
      <c r="APV47" s="4">
        <v>0.26043903939148899</v>
      </c>
      <c r="APW47" s="4">
        <v>0.25547597618936202</v>
      </c>
      <c r="APX47" s="4">
        <v>0.71850072331914905</v>
      </c>
      <c r="APY47" s="4">
        <v>0.73168106647021203</v>
      </c>
      <c r="APZ47" s="4">
        <v>0.68328441508510696</v>
      </c>
      <c r="AQA47" s="4">
        <v>0.67555553441276595</v>
      </c>
      <c r="AQB47" s="4">
        <v>1.0207029812766E-2</v>
      </c>
      <c r="AQC47" s="4">
        <v>4.1396224731914899E-2</v>
      </c>
      <c r="AQD47" s="4">
        <v>5.0184063747255303</v>
      </c>
      <c r="AQE47" s="4">
        <v>5.0002489456361703</v>
      </c>
      <c r="AQF47" s="4">
        <v>0.31864610946595701</v>
      </c>
      <c r="AQG47" s="4">
        <v>0.31521383206383002</v>
      </c>
      <c r="AQH47" s="4">
        <v>0.45917954914255299</v>
      </c>
      <c r="AQI47" s="4">
        <v>0.452532311982978</v>
      </c>
      <c r="AQJ47" s="4">
        <v>0.49559859943191498</v>
      </c>
      <c r="AQK47" s="4">
        <v>0.48608411011276598</v>
      </c>
      <c r="AQL47" s="4">
        <v>0.36454272601063797</v>
      </c>
      <c r="AQM47" s="4">
        <v>0.35735443346383</v>
      </c>
      <c r="AQN47" s="4">
        <v>-0.82868597419148904</v>
      </c>
      <c r="AQO47" s="4">
        <v>-0.82214811051063796</v>
      </c>
      <c r="AQP47" s="4">
        <v>0.85193403319148997</v>
      </c>
      <c r="AQQ47" s="4">
        <v>0.84745355574042502</v>
      </c>
      <c r="AQR47" s="4">
        <v>0.87453690194893596</v>
      </c>
      <c r="AQS47" s="4">
        <v>0.86298928896808602</v>
      </c>
      <c r="AQT47" s="4">
        <v>0.77523749753617099</v>
      </c>
      <c r="AQU47" s="4">
        <v>0.75307668880638301</v>
      </c>
      <c r="AQV47" s="4">
        <v>0.30936313808510701</v>
      </c>
      <c r="AQW47" s="4">
        <v>0.314968038378723</v>
      </c>
      <c r="AQX47" s="4">
        <v>0.35368911931513902</v>
      </c>
      <c r="AQY47" s="4">
        <v>0.36500645829712902</v>
      </c>
      <c r="AQZ47" s="4">
        <v>0.50622289452553204</v>
      </c>
      <c r="ARA47" s="4">
        <v>0.51700457563404301</v>
      </c>
      <c r="ARB47" s="4">
        <v>-0.87318677310638304</v>
      </c>
      <c r="ARC47" s="4">
        <v>-0.85881305034042599</v>
      </c>
      <c r="ARD47" s="4">
        <v>1.02729657390638</v>
      </c>
      <c r="ARE47" s="4">
        <v>1.07181812605745</v>
      </c>
      <c r="ARF47" s="4">
        <v>0.12575373492682901</v>
      </c>
      <c r="ARG47" s="4">
        <v>3.2524415926829302E-2</v>
      </c>
      <c r="ARH47" s="4">
        <v>9.3456309048780495E-2</v>
      </c>
      <c r="ARI47" s="4">
        <v>9.6434146341463398E-2</v>
      </c>
      <c r="ARJ47" s="4">
        <v>0.70357954036585402</v>
      </c>
      <c r="ARK47" s="4">
        <v>0.41466785348780499</v>
      </c>
      <c r="ARL47" s="4">
        <v>9.0558968463414699E-2</v>
      </c>
      <c r="ARM47" s="4">
        <v>0.61871513714634097</v>
      </c>
      <c r="ARN47" s="4">
        <v>0.35759645329268303</v>
      </c>
      <c r="ARO47" s="4">
        <v>0.108087084073171</v>
      </c>
      <c r="ARP47" s="4">
        <v>5.0028076878048798E-2</v>
      </c>
      <c r="ARQ47" s="4">
        <v>0.100248242560976</v>
      </c>
      <c r="ARR47" s="4">
        <v>0.13875609756097601</v>
      </c>
      <c r="ARS47" s="4">
        <v>0.267560975609756</v>
      </c>
      <c r="ART47" s="4">
        <v>1.38048780487805E-2</v>
      </c>
      <c r="ARU47" s="4">
        <v>0.139414634146341</v>
      </c>
      <c r="ARV47" s="4">
        <v>0.259268292682927</v>
      </c>
      <c r="ARW47" s="4">
        <v>1.43658536585366E-2</v>
      </c>
      <c r="ARX47" s="4">
        <v>35.902560975609802</v>
      </c>
      <c r="ARY47" s="4">
        <v>34.5229268292683</v>
      </c>
      <c r="ARZ47" s="4">
        <v>26.998902439024398</v>
      </c>
      <c r="ASA47" s="4">
        <v>27.9331707317073</v>
      </c>
      <c r="ASB47" s="4">
        <v>27.940609756097601</v>
      </c>
      <c r="ASC47" s="4">
        <v>35.923902439024403</v>
      </c>
      <c r="ASD47" s="4">
        <v>35.989146341463503</v>
      </c>
      <c r="ASE47" s="4">
        <v>-0.20012751097560999</v>
      </c>
      <c r="ASF47" s="4">
        <v>-0.183544241463415</v>
      </c>
      <c r="ASG47" s="4">
        <v>54.448902439024401</v>
      </c>
      <c r="ASH47" s="4">
        <v>52.5648780487805</v>
      </c>
      <c r="ASI47" s="4">
        <v>148</v>
      </c>
      <c r="ASJ47" s="4">
        <f t="shared" si="102"/>
        <v>93.551097560975592</v>
      </c>
      <c r="ASK47" s="4">
        <f t="shared" si="103"/>
        <v>95.4351219512195</v>
      </c>
      <c r="ASL47" s="4">
        <v>1781.3013414634099</v>
      </c>
      <c r="ASM47" s="4">
        <v>1738.5222682926801</v>
      </c>
      <c r="ASN47" s="4">
        <v>0.74443082946585404</v>
      </c>
      <c r="ASO47" s="4">
        <v>0.75855579372438997</v>
      </c>
      <c r="ASP47" s="4">
        <v>0.59555286991463396</v>
      </c>
      <c r="ASQ47" s="4">
        <v>0.62221273982682901</v>
      </c>
      <c r="ASR47" s="4">
        <v>0.85003698915609804</v>
      </c>
      <c r="ASS47" s="4">
        <v>0.91103963298048796</v>
      </c>
      <c r="AST47" s="4">
        <v>0.75386423967561</v>
      </c>
      <c r="ASU47" s="4">
        <v>0.85372331710243998</v>
      </c>
      <c r="ASV47" s="4">
        <v>0.26757191676341502</v>
      </c>
      <c r="ASW47" s="4">
        <v>0.25805804390975601</v>
      </c>
      <c r="ASX47" s="4">
        <v>0.72039684746097599</v>
      </c>
      <c r="ASY47" s="4">
        <v>0.76406236336585398</v>
      </c>
      <c r="ASZ47" s="4">
        <v>0.70192064570975599</v>
      </c>
      <c r="ATA47" s="4">
        <v>0.69522155010731701</v>
      </c>
      <c r="ATB47" s="4">
        <v>-5.0458362624390199E-2</v>
      </c>
      <c r="ATC47" s="4">
        <v>1.5877907143902401E-2</v>
      </c>
      <c r="ATD47" s="4">
        <v>5.8422613265975603</v>
      </c>
      <c r="ATE47" s="4">
        <v>6.3034720915219502</v>
      </c>
      <c r="ATF47" s="4">
        <v>0.314873678365854</v>
      </c>
      <c r="ATG47" s="4">
        <v>0.28316141123170702</v>
      </c>
      <c r="ATH47" s="4">
        <v>0.459223740160976</v>
      </c>
      <c r="ATI47" s="4">
        <v>0.42912220823902397</v>
      </c>
      <c r="ATJ47" s="4">
        <v>0.49432134758048801</v>
      </c>
      <c r="ATK47" s="4">
        <v>0.474110206053658</v>
      </c>
      <c r="ATL47" s="4">
        <v>0.35934709851463398</v>
      </c>
      <c r="ATM47" s="4">
        <v>0.33984637116829303</v>
      </c>
      <c r="ATN47" s="4">
        <v>-0.85948238760975604</v>
      </c>
      <c r="ATO47" s="4">
        <v>-0.92099064824390298</v>
      </c>
      <c r="ATP47" s="4">
        <v>0.852294058729268</v>
      </c>
      <c r="ATQ47" s="4">
        <v>0.76125190936829301</v>
      </c>
      <c r="ATR47" s="4">
        <v>0.89499805800487797</v>
      </c>
      <c r="ATS47" s="4">
        <v>0.90189880907561004</v>
      </c>
      <c r="ATT47" s="4">
        <v>0.81329486548048802</v>
      </c>
      <c r="ATU47" s="4">
        <v>0.81904391125609799</v>
      </c>
      <c r="ATV47" s="4">
        <v>0.30051790978292697</v>
      </c>
      <c r="ATW47" s="4">
        <v>0.31718679561707303</v>
      </c>
      <c r="ATX47" s="4">
        <v>0.33576228440867001</v>
      </c>
      <c r="ATY47" s="4">
        <v>0.351674399269987</v>
      </c>
      <c r="ATZ47" s="4">
        <v>0.489142196156097</v>
      </c>
      <c r="AUA47" s="4">
        <v>0.5076661146</v>
      </c>
      <c r="AUB47" s="4">
        <v>-0.89697740373170798</v>
      </c>
      <c r="AUC47" s="4">
        <v>-0.90048608107317096</v>
      </c>
      <c r="AUD47" s="4">
        <v>0.95878443463170704</v>
      </c>
      <c r="AUE47" s="4">
        <v>1.03282837670488</v>
      </c>
      <c r="AUF47" s="4">
        <v>0.14534363245098</v>
      </c>
      <c r="AUG47" s="4">
        <v>4.8771382196078399E-2</v>
      </c>
      <c r="AUH47" s="4">
        <v>5.8285945999999901E-2</v>
      </c>
      <c r="AUI47" s="4">
        <v>0.117802426862745</v>
      </c>
      <c r="AUJ47" s="4">
        <v>0.843100922823529</v>
      </c>
      <c r="AUK47" s="4">
        <v>0.47769725868627499</v>
      </c>
      <c r="AUL47" s="4">
        <v>0.111124933352941</v>
      </c>
      <c r="AUM47" s="4">
        <v>0.80612526480392199</v>
      </c>
      <c r="AUN47" s="4">
        <v>5.9132585000000099E-2</v>
      </c>
      <c r="AUO47" s="4">
        <v>0.13881299698039201</v>
      </c>
      <c r="AUP47" s="4">
        <v>6.18659216078431E-2</v>
      </c>
      <c r="AUQ47" s="4">
        <v>5.77581E-2</v>
      </c>
      <c r="AUR47" s="4">
        <v>0.15562745098039199</v>
      </c>
      <c r="AUS47" s="4">
        <v>0.30845098039215701</v>
      </c>
      <c r="AUT47" s="4">
        <v>1.7803921568627399E-2</v>
      </c>
      <c r="AUU47" s="4">
        <v>0.167803921568627</v>
      </c>
      <c r="AUV47" s="4">
        <v>0.32421568627450997</v>
      </c>
      <c r="AUW47" s="4">
        <v>1.9588235294117601E-2</v>
      </c>
      <c r="AUX47" s="4">
        <v>35.853529411764598</v>
      </c>
      <c r="AUY47" s="4">
        <v>33.573529411764703</v>
      </c>
      <c r="AUZ47" s="4">
        <v>43.260196078431399</v>
      </c>
      <c r="AVA47" s="4">
        <v>41.300784313725501</v>
      </c>
      <c r="AVB47" s="4">
        <v>41.9464705882353</v>
      </c>
      <c r="AVC47" s="4">
        <v>36.479999999999997</v>
      </c>
      <c r="AVD47" s="4">
        <v>36.744705882352903</v>
      </c>
      <c r="AVE47" s="4">
        <v>0.150186624509804</v>
      </c>
      <c r="AVF47" s="4">
        <v>0.14863978235294101</v>
      </c>
      <c r="AVG47" s="4">
        <v>8.9200000000000106</v>
      </c>
      <c r="AVH47" s="4">
        <v>7.8187254901960799</v>
      </c>
      <c r="AVI47" s="4">
        <v>151</v>
      </c>
      <c r="AVJ47" s="4">
        <f t="shared" si="104"/>
        <v>142.07999999999998</v>
      </c>
      <c r="AVK47" s="4">
        <f t="shared" si="105"/>
        <v>143.18127450980393</v>
      </c>
      <c r="AVL47" s="4">
        <v>747.76623529411802</v>
      </c>
      <c r="AVM47" s="4">
        <v>722.76199999999994</v>
      </c>
      <c r="AVN47" s="4">
        <v>0.75784017234117595</v>
      </c>
      <c r="AVO47" s="4">
        <v>0.75420368460392195</v>
      </c>
      <c r="AVP47" s="4">
        <v>-0.30388407096078401</v>
      </c>
      <c r="AVQ47" s="4">
        <v>0.60420873845490197</v>
      </c>
      <c r="AVR47" s="4">
        <v>0.85712695400980399</v>
      </c>
      <c r="AVS47" s="4">
        <v>0.88968851568039198</v>
      </c>
      <c r="AVT47" s="4">
        <v>-2.11759733843137E-2</v>
      </c>
      <c r="AVU47" s="4">
        <v>0.81367077827647105</v>
      </c>
      <c r="AVV47" s="4">
        <v>0.86303923536470595</v>
      </c>
      <c r="AVW47" s="4">
        <v>0.27584750956470599</v>
      </c>
      <c r="AVX47" s="4">
        <v>0.86600905202941103</v>
      </c>
      <c r="AVY47" s="4">
        <v>0.86936714396470605</v>
      </c>
      <c r="AVZ47" s="4">
        <v>0.70580228761764696</v>
      </c>
      <c r="AWA47" s="4">
        <v>0.70364886631176404</v>
      </c>
      <c r="AWB47" s="4">
        <v>0.31450698778627501</v>
      </c>
      <c r="AWC47" s="4">
        <v>0.33499909628235303</v>
      </c>
      <c r="AWD47" s="4">
        <v>6.2705330346058901</v>
      </c>
      <c r="AWE47" s="4">
        <v>6.1730889171705901</v>
      </c>
      <c r="AWF47" s="4">
        <v>1.0070560114470599</v>
      </c>
      <c r="AWG47" s="4">
        <v>0.30995053286470597</v>
      </c>
      <c r="AWH47" s="4">
        <v>1.0037921259235301</v>
      </c>
      <c r="AWI47" s="4">
        <v>0.45820410090000002</v>
      </c>
      <c r="AWJ47" s="4">
        <v>1.0745903064450999</v>
      </c>
      <c r="AWK47" s="4">
        <v>0.50156340659215704</v>
      </c>
      <c r="AWL47" s="4">
        <v>1.1389996834098</v>
      </c>
      <c r="AWM47" s="4">
        <v>0.36530259019607902</v>
      </c>
      <c r="AWN47" s="4">
        <v>4.6223864666666697E-2</v>
      </c>
      <c r="AWO47" s="4">
        <v>-0.89704019760784304</v>
      </c>
      <c r="AWP47" s="4">
        <v>-118.04126003941199</v>
      </c>
      <c r="AWQ47" s="4">
        <v>0.85528750224705896</v>
      </c>
      <c r="AWR47" s="4">
        <v>0.88624180991764601</v>
      </c>
      <c r="AWS47" s="4">
        <v>0.89105673795686302</v>
      </c>
      <c r="AWT47" s="4">
        <v>0.79122614637450905</v>
      </c>
      <c r="AWU47" s="4">
        <v>0.795060054272549</v>
      </c>
      <c r="AWV47" s="4">
        <v>0.31835666333725499</v>
      </c>
      <c r="AWW47" s="4">
        <v>0.329496059760784</v>
      </c>
      <c r="AWX47" s="4">
        <v>0.35918173357251998</v>
      </c>
      <c r="AWY47" s="4">
        <v>0.36977081141485502</v>
      </c>
      <c r="AWZ47" s="4">
        <v>0.51378336466862795</v>
      </c>
      <c r="AXA47" s="4">
        <v>0.52588111653137204</v>
      </c>
      <c r="AXB47" s="4">
        <v>-0.88338703227450999</v>
      </c>
      <c r="AXC47" s="4">
        <v>-0.88577340905882396</v>
      </c>
      <c r="AXD47" s="4">
        <v>1.0585899528215701</v>
      </c>
      <c r="AXE47" s="4">
        <v>1.1103507250803899</v>
      </c>
      <c r="AXF47" s="29">
        <v>4.75</v>
      </c>
      <c r="AXG47" s="30">
        <v>1.07</v>
      </c>
      <c r="AXH47" s="29">
        <v>78</v>
      </c>
      <c r="AXI47" s="29">
        <v>30.2</v>
      </c>
      <c r="AXJ47" s="29">
        <v>5.7</v>
      </c>
      <c r="AXK47" s="29">
        <v>12.7</v>
      </c>
    </row>
    <row r="48" spans="1:1311" x14ac:dyDescent="0.25">
      <c r="A48" s="4">
        <v>47</v>
      </c>
      <c r="B48" s="4">
        <v>12</v>
      </c>
      <c r="C48" s="4" t="s">
        <v>10</v>
      </c>
      <c r="D48" s="4">
        <v>100</v>
      </c>
      <c r="E48" s="4">
        <v>1</v>
      </c>
      <c r="F48" s="4">
        <v>3</v>
      </c>
      <c r="G48" s="4" t="s">
        <v>14</v>
      </c>
      <c r="H48" s="22">
        <v>-9999</v>
      </c>
      <c r="I48" s="22">
        <v>-9999</v>
      </c>
      <c r="J48" s="22">
        <v>-9999</v>
      </c>
      <c r="K48" s="22">
        <v>-9999</v>
      </c>
      <c r="L48" s="4">
        <f t="shared" si="18"/>
        <v>172.48000000000002</v>
      </c>
      <c r="M48" s="4">
        <v>154</v>
      </c>
      <c r="N48" s="4">
        <v>53.679999999999993</v>
      </c>
      <c r="O48" s="4">
        <v>18</v>
      </c>
      <c r="P48" s="4">
        <v>28.320000000000007</v>
      </c>
      <c r="Q48" s="4">
        <v>57.68</v>
      </c>
      <c r="R48" s="4">
        <v>16</v>
      </c>
      <c r="S48" s="4">
        <v>26.320000000000004</v>
      </c>
      <c r="T48" s="4">
        <v>59.679999999999986</v>
      </c>
      <c r="U48" s="4">
        <v>18.000000000000014</v>
      </c>
      <c r="V48" s="4">
        <v>22.320000000000004</v>
      </c>
      <c r="W48" s="4">
        <v>57.68</v>
      </c>
      <c r="X48" s="4">
        <v>20</v>
      </c>
      <c r="Y48" s="4">
        <v>22.320000000000004</v>
      </c>
      <c r="Z48" s="4" t="s">
        <v>86</v>
      </c>
      <c r="AA48" s="4">
        <v>8.6</v>
      </c>
      <c r="AB48" s="4">
        <v>7.2</v>
      </c>
      <c r="AC48" s="4">
        <v>2.8</v>
      </c>
      <c r="AD48" s="4" t="s">
        <v>40</v>
      </c>
      <c r="AE48" s="4">
        <v>2</v>
      </c>
      <c r="AF48" s="4">
        <v>0.9</v>
      </c>
      <c r="AG48" s="4">
        <v>2.8</v>
      </c>
      <c r="AH48" s="4">
        <v>5</v>
      </c>
      <c r="AI48" s="4">
        <v>446</v>
      </c>
      <c r="AJ48" s="4">
        <v>152</v>
      </c>
      <c r="AK48" s="4">
        <v>0.82</v>
      </c>
      <c r="AL48" s="4">
        <v>8.5</v>
      </c>
      <c r="AM48" s="4">
        <v>7.3</v>
      </c>
      <c r="AN48" s="4">
        <v>1.3</v>
      </c>
      <c r="AO48" s="4">
        <v>4605</v>
      </c>
      <c r="AP48" s="4">
        <v>189</v>
      </c>
      <c r="AQ48" s="4">
        <v>714</v>
      </c>
      <c r="AR48" s="4">
        <v>28.8</v>
      </c>
      <c r="AS48" s="4">
        <v>0</v>
      </c>
      <c r="AT48" s="4">
        <v>4</v>
      </c>
      <c r="AU48" s="4">
        <v>80</v>
      </c>
      <c r="AV48" s="4">
        <v>5</v>
      </c>
      <c r="AW48" s="4">
        <v>11</v>
      </c>
      <c r="AX48" s="4">
        <v>62</v>
      </c>
      <c r="AY48" s="4">
        <v>7.06</v>
      </c>
      <c r="AZ48" s="4">
        <v>5.36</v>
      </c>
      <c r="BA48" s="4">
        <v>3.5449999999999999</v>
      </c>
      <c r="BB48" s="4">
        <v>2.645</v>
      </c>
      <c r="BC48" s="4">
        <v>3.13</v>
      </c>
      <c r="BD48" s="22">
        <v>-9999</v>
      </c>
      <c r="BE48" s="22">
        <v>-9999</v>
      </c>
      <c r="BF48" s="5">
        <f t="shared" si="19"/>
        <v>49.68</v>
      </c>
      <c r="BG48" s="5">
        <f t="shared" si="20"/>
        <v>63.86</v>
      </c>
      <c r="BH48" s="5">
        <f t="shared" si="21"/>
        <v>74.44</v>
      </c>
      <c r="BI48" s="5">
        <f t="shared" si="22"/>
        <v>86.96</v>
      </c>
      <c r="BJ48" s="5">
        <f t="shared" si="23"/>
        <v>-39909.040000000001</v>
      </c>
      <c r="BK48" s="4">
        <f t="shared" si="210"/>
        <v>10.58</v>
      </c>
      <c r="BL48" s="4">
        <f t="shared" si="211"/>
        <v>12.52</v>
      </c>
      <c r="BM48" s="4">
        <f t="shared" si="212"/>
        <v>-39996</v>
      </c>
      <c r="BN48" s="4">
        <f t="shared" si="24"/>
        <v>-39972.9</v>
      </c>
      <c r="BO48" s="4">
        <v>2.0042194092827006</v>
      </c>
      <c r="BP48" s="4">
        <v>1.0100505025251263</v>
      </c>
      <c r="BQ48" s="4">
        <v>0.74998741631851817</v>
      </c>
      <c r="BR48" s="4">
        <v>0.88689586447433977</v>
      </c>
      <c r="BS48" s="4">
        <v>0.73603044261966755</v>
      </c>
      <c r="BT48" s="4">
        <v>1.8010334620980282</v>
      </c>
      <c r="BU48" s="4">
        <v>1.0179520609768329</v>
      </c>
      <c r="BV48" s="5">
        <f t="shared" si="25"/>
        <v>12.057079647231308</v>
      </c>
      <c r="BW48" s="5">
        <f t="shared" si="26"/>
        <v>15.057029312505382</v>
      </c>
      <c r="BX48" s="5">
        <f t="shared" si="27"/>
        <v>18.604612770402742</v>
      </c>
      <c r="BY48" s="5">
        <f t="shared" si="28"/>
        <v>28.752868389273523</v>
      </c>
      <c r="BZ48" s="4">
        <f t="shared" si="29"/>
        <v>3.5475834578973591</v>
      </c>
      <c r="CA48" s="4">
        <f t="shared" si="30"/>
        <v>2.9441217704786702</v>
      </c>
      <c r="CB48" s="4">
        <f t="shared" si="31"/>
        <v>7.2041338483921127</v>
      </c>
      <c r="CC48" s="4">
        <f t="shared" ref="CC48:CD48" si="250">SUM(BZ48:CB48)</f>
        <v>13.695839076768141</v>
      </c>
      <c r="CD48" s="4">
        <f t="shared" si="250"/>
        <v>23.844094695638923</v>
      </c>
      <c r="CE48" s="4">
        <v>2.8549999999999995</v>
      </c>
      <c r="CF48" s="4">
        <v>1.655</v>
      </c>
      <c r="CG48" s="4">
        <v>1.56</v>
      </c>
      <c r="CH48" s="4">
        <v>1.1949999999999998</v>
      </c>
      <c r="CI48" s="4">
        <v>1.3650000000000002</v>
      </c>
      <c r="CJ48" s="4">
        <v>1.7249999999999999</v>
      </c>
      <c r="CK48" s="4">
        <v>1.1200000000000001</v>
      </c>
      <c r="CL48" s="5">
        <f t="shared" si="131"/>
        <v>18.04</v>
      </c>
      <c r="CM48" s="5">
        <f t="shared" si="132"/>
        <v>24.28</v>
      </c>
      <c r="CN48" s="5">
        <f t="shared" si="133"/>
        <v>29.060000000000002</v>
      </c>
      <c r="CO48" s="5">
        <f t="shared" si="134"/>
        <v>34.520000000000003</v>
      </c>
      <c r="CP48" s="5">
        <f t="shared" si="135"/>
        <v>41.42</v>
      </c>
      <c r="CQ48" s="4">
        <f t="shared" si="136"/>
        <v>4.7799999999999994</v>
      </c>
      <c r="CR48" s="4">
        <f t="shared" si="137"/>
        <v>5.4600000000000009</v>
      </c>
      <c r="CS48" s="4">
        <f t="shared" si="138"/>
        <v>6.8999999999999995</v>
      </c>
      <c r="CT48" s="4">
        <f t="shared" si="139"/>
        <v>17.14</v>
      </c>
      <c r="CU48" s="4">
        <v>4.72</v>
      </c>
      <c r="CV48" s="4">
        <v>2.0549999999999997</v>
      </c>
      <c r="CW48" s="4">
        <v>2.0749999999999997</v>
      </c>
      <c r="CX48" s="4">
        <v>1.6900000000000002</v>
      </c>
      <c r="CY48" s="4">
        <v>1.4000000000000001</v>
      </c>
      <c r="CZ48" s="4">
        <v>1.42</v>
      </c>
      <c r="DA48" s="4">
        <v>1.3800000000000001</v>
      </c>
      <c r="DB48" s="5">
        <f t="shared" si="140"/>
        <v>27.099999999999998</v>
      </c>
      <c r="DC48" s="5">
        <f t="shared" si="141"/>
        <v>35.4</v>
      </c>
      <c r="DD48" s="5">
        <f t="shared" si="142"/>
        <v>42.16</v>
      </c>
      <c r="DE48" s="5">
        <f t="shared" si="143"/>
        <v>47.76</v>
      </c>
      <c r="DF48" s="5">
        <f t="shared" si="144"/>
        <v>53.44</v>
      </c>
      <c r="DG48" s="4">
        <f t="shared" si="145"/>
        <v>6.7600000000000007</v>
      </c>
      <c r="DH48" s="4">
        <f t="shared" si="146"/>
        <v>5.6000000000000005</v>
      </c>
      <c r="DI48" s="4">
        <f t="shared" si="147"/>
        <v>5.68</v>
      </c>
      <c r="DJ48" s="4">
        <f t="shared" si="148"/>
        <v>18.04</v>
      </c>
      <c r="DK48" s="4">
        <f t="shared" si="233"/>
        <v>45.449999999999996</v>
      </c>
      <c r="DL48" s="4">
        <f t="shared" si="234"/>
        <v>22.259999999999998</v>
      </c>
      <c r="DM48" s="4">
        <f t="shared" si="235"/>
        <v>21.809999999999995</v>
      </c>
      <c r="DN48" s="4">
        <f t="shared" si="236"/>
        <v>17.309999999999999</v>
      </c>
      <c r="DO48" s="4">
        <f t="shared" si="237"/>
        <v>16.59</v>
      </c>
      <c r="DP48" s="4">
        <f t="shared" si="238"/>
        <v>18.87</v>
      </c>
      <c r="DQ48" s="4">
        <f t="shared" si="203"/>
        <v>15</v>
      </c>
      <c r="DR48" s="4">
        <v>0.35443734719755082</v>
      </c>
      <c r="DS48" s="4">
        <v>0.33588209097942751</v>
      </c>
      <c r="DT48" s="4">
        <v>0.3444234800602598</v>
      </c>
      <c r="DU48" s="4">
        <v>0.35634157423638563</v>
      </c>
      <c r="DV48" s="4">
        <v>0.35366172988372174</v>
      </c>
      <c r="DW48" s="4">
        <v>0.35370966920054908</v>
      </c>
      <c r="DX48" s="4">
        <v>0.35367692541468543</v>
      </c>
      <c r="DY48" s="4">
        <f t="shared" si="245"/>
        <v>0.3671210717512115</v>
      </c>
      <c r="DZ48" s="4">
        <f t="shared" si="245"/>
        <v>0.586662566962317</v>
      </c>
      <c r="EA48" s="4">
        <f t="shared" si="245"/>
        <v>0.39077495259471812</v>
      </c>
      <c r="EB48" s="4">
        <f t="shared" si="245"/>
        <v>0.12596127219588549</v>
      </c>
      <c r="EC48" s="4">
        <f t="shared" si="245"/>
        <v>0.18841247123658905</v>
      </c>
      <c r="ED48" s="4">
        <f t="shared" si="245"/>
        <v>0.2370969467884691</v>
      </c>
      <c r="EE48" s="4">
        <f>(CK48*4)*((0.365-DX48)/(0.365-0.02))*1.12</f>
        <v>0.1646801711283315</v>
      </c>
      <c r="EF48" s="4">
        <f t="shared" si="246"/>
        <v>0.60693921494420966</v>
      </c>
      <c r="EG48" s="4">
        <f t="shared" si="246"/>
        <v>0.7284541239320611</v>
      </c>
      <c r="EH48" s="4">
        <f t="shared" si="246"/>
        <v>0.5197807863038717</v>
      </c>
      <c r="EI48" s="4">
        <f t="shared" si="246"/>
        <v>0.17813769875401381</v>
      </c>
      <c r="EJ48" s="4">
        <f t="shared" si="246"/>
        <v>0.19324356024265543</v>
      </c>
      <c r="EK48" s="4">
        <f t="shared" si="246"/>
        <v>0.19517545764616009</v>
      </c>
      <c r="EL48" s="4">
        <f>(DA48*4)*((0.365-DX48)/(0.365-0.02))*1.12</f>
        <v>0.20290949656883703</v>
      </c>
      <c r="EM48" s="4">
        <f t="shared" si="247"/>
        <v>4.2569697559277763E-3</v>
      </c>
      <c r="EN48" s="4">
        <f t="shared" si="247"/>
        <v>6.8026735501196308E-3</v>
      </c>
      <c r="EO48" s="4">
        <f t="shared" si="247"/>
        <v>4.5312494503098105E-3</v>
      </c>
      <c r="EP48" s="4">
        <f t="shared" si="247"/>
        <v>1.4605898909541451E-3</v>
      </c>
      <c r="EQ48" s="4">
        <f t="shared" si="247"/>
        <v>2.1847457239864221E-3</v>
      </c>
      <c r="ER48" s="4">
        <f t="shared" si="247"/>
        <v>2.7492688635026561E-3</v>
      </c>
      <c r="ES48" s="4">
        <f>(EE48/($L48/2))</f>
        <v>1.9095567153099662E-3</v>
      </c>
      <c r="ET48" s="4">
        <f t="shared" si="248"/>
        <v>7.0377923810784971E-3</v>
      </c>
      <c r="EU48" s="4">
        <f t="shared" si="248"/>
        <v>8.4468242570971824E-3</v>
      </c>
      <c r="EV48" s="4">
        <f t="shared" si="248"/>
        <v>6.0271426983287526E-3</v>
      </c>
      <c r="EW48" s="4">
        <f t="shared" si="248"/>
        <v>2.0656041135669501E-3</v>
      </c>
      <c r="EX48" s="4">
        <f t="shared" si="248"/>
        <v>2.240764845114279E-3</v>
      </c>
      <c r="EY48" s="4">
        <f t="shared" si="248"/>
        <v>2.2631662528543608E-3</v>
      </c>
      <c r="EZ48" s="4">
        <f t="shared" si="248"/>
        <v>2.3528466670783513E-3</v>
      </c>
      <c r="FA48" s="4">
        <f>SUM(EM48:EZ48)</f>
        <v>5.4329195165228786E-2</v>
      </c>
      <c r="FB48" s="4">
        <v>6.0693371794825153E-2</v>
      </c>
      <c r="FC48" s="4">
        <f t="shared" si="47"/>
        <v>606.93371794825157</v>
      </c>
      <c r="FD48" s="4">
        <v>0.36647346379850604</v>
      </c>
      <c r="FE48" s="31">
        <v>-9999</v>
      </c>
      <c r="FF48" s="32">
        <v>-9999</v>
      </c>
      <c r="FG48" s="18">
        <v>15</v>
      </c>
      <c r="FH48" s="11">
        <v>9.6999999999999993</v>
      </c>
      <c r="FI48" s="19">
        <v>10.8</v>
      </c>
      <c r="FJ48" s="11">
        <v>11.1</v>
      </c>
      <c r="FK48" s="20">
        <v>9.1</v>
      </c>
      <c r="FL48" s="20">
        <v>7.3</v>
      </c>
      <c r="FM48" s="20">
        <v>9.6999999999999993</v>
      </c>
      <c r="FN48" s="10">
        <v>7.6</v>
      </c>
      <c r="FO48" s="10">
        <v>6</v>
      </c>
      <c r="FP48" s="20">
        <v>12.8</v>
      </c>
      <c r="FQ48" s="10">
        <v>14.8</v>
      </c>
      <c r="FR48" s="20">
        <v>8.1999999999999993</v>
      </c>
      <c r="FS48" s="10">
        <v>8.1</v>
      </c>
      <c r="FT48" s="10">
        <v>7.8</v>
      </c>
      <c r="FU48" s="10">
        <v>8</v>
      </c>
      <c r="FV48" s="10">
        <v>9.1</v>
      </c>
      <c r="FW48" s="10">
        <v>10.1</v>
      </c>
      <c r="FX48" s="10">
        <v>8.6</v>
      </c>
      <c r="FY48" s="10">
        <v>7.1</v>
      </c>
      <c r="FZ48" s="10">
        <v>26.6</v>
      </c>
      <c r="GA48" s="18">
        <v>26.6</v>
      </c>
      <c r="GB48" s="18">
        <v>28.3</v>
      </c>
      <c r="GC48" s="18">
        <v>23.9</v>
      </c>
      <c r="GD48" s="18">
        <v>26.5</v>
      </c>
      <c r="GE48" s="18">
        <v>24</v>
      </c>
      <c r="GF48" s="21">
        <v>25.8</v>
      </c>
      <c r="GG48" s="21">
        <v>23.6</v>
      </c>
      <c r="GH48" s="21">
        <v>22.5</v>
      </c>
      <c r="GI48" s="21">
        <v>18.899999999999999</v>
      </c>
      <c r="GJ48" s="21">
        <v>24</v>
      </c>
      <c r="GK48" s="20">
        <v>37</v>
      </c>
      <c r="GL48" s="20">
        <v>24</v>
      </c>
      <c r="GM48" s="20">
        <v>52.5</v>
      </c>
      <c r="GN48" s="20">
        <v>49</v>
      </c>
      <c r="GO48" s="20">
        <v>68.5</v>
      </c>
      <c r="GP48" s="20">
        <v>63.5</v>
      </c>
      <c r="GQ48" s="20">
        <v>81.5</v>
      </c>
      <c r="GR48" s="20">
        <v>76</v>
      </c>
      <c r="GS48" s="20">
        <v>98.5</v>
      </c>
      <c r="GT48" s="20">
        <v>91.5</v>
      </c>
      <c r="GU48" s="20">
        <v>119</v>
      </c>
      <c r="GV48" s="20">
        <v>91</v>
      </c>
      <c r="GW48" s="20">
        <v>131.5</v>
      </c>
      <c r="GX48" s="20">
        <v>105.5</v>
      </c>
      <c r="GY48" s="22">
        <v>6643.6152570480936</v>
      </c>
      <c r="GZ48" s="22">
        <v>14715.873015873016</v>
      </c>
      <c r="HA48" s="22">
        <v>13947.389162561576</v>
      </c>
      <c r="HB48" s="22">
        <v>10182.475247524751</v>
      </c>
      <c r="HC48" s="22">
        <v>6457.1566731141193</v>
      </c>
      <c r="HD48" s="22">
        <v>4977.3584905660373</v>
      </c>
      <c r="HE48" s="22">
        <v>1941.5506958250498</v>
      </c>
      <c r="HF48" s="22">
        <v>465.63745019920322</v>
      </c>
      <c r="HG48" s="22">
        <v>33.767535070140283</v>
      </c>
      <c r="HH48" s="10">
        <v>5.5945999999999998</v>
      </c>
      <c r="HI48" s="10">
        <v>5.41</v>
      </c>
      <c r="HJ48" s="4">
        <v>5.72</v>
      </c>
      <c r="HK48" s="10">
        <v>5.2721</v>
      </c>
      <c r="HL48" s="10">
        <v>2.9276</v>
      </c>
      <c r="HM48" s="10">
        <v>5.5945999999999998</v>
      </c>
      <c r="HN48" s="10">
        <v>5.41</v>
      </c>
      <c r="HO48" s="10">
        <v>5.4833999999999996</v>
      </c>
      <c r="HP48" s="10">
        <v>4.4043000000000001</v>
      </c>
      <c r="HQ48" s="10">
        <v>5.2126999999999999</v>
      </c>
      <c r="HR48" s="10">
        <v>4.1120999999999999</v>
      </c>
      <c r="HS48" s="10">
        <v>4.1357999999999997</v>
      </c>
      <c r="HT48" s="10">
        <v>3.7237</v>
      </c>
      <c r="HU48" s="10">
        <v>2.9276</v>
      </c>
      <c r="HV48" s="18">
        <v>395.7</v>
      </c>
      <c r="HW48" s="18">
        <v>72.09</v>
      </c>
      <c r="HX48" s="17">
        <f t="shared" si="48"/>
        <v>323.61</v>
      </c>
      <c r="HY48" s="11">
        <v>11</v>
      </c>
      <c r="HZ48" s="11">
        <v>587.29999999999995</v>
      </c>
      <c r="IA48" s="11">
        <v>32.880000000000003</v>
      </c>
      <c r="IB48" s="20">
        <f t="shared" si="49"/>
        <v>554.41999999999996</v>
      </c>
      <c r="IC48" s="23">
        <v>102</v>
      </c>
      <c r="ID48" s="11">
        <v>326.39999999999998</v>
      </c>
      <c r="IE48" s="11">
        <v>32.880000000000003</v>
      </c>
      <c r="IF48" s="10">
        <f t="shared" si="50"/>
        <v>293.52</v>
      </c>
      <c r="IG48" s="11">
        <v>176.1</v>
      </c>
      <c r="IH48" s="11">
        <v>32.880000000000003</v>
      </c>
      <c r="II48" s="10">
        <f t="shared" si="51"/>
        <v>143.22</v>
      </c>
      <c r="IJ48" s="9">
        <v>178.4</v>
      </c>
      <c r="IK48" s="11">
        <v>32.880000000000003</v>
      </c>
      <c r="IL48" s="10">
        <f t="shared" si="52"/>
        <v>145.52000000000001</v>
      </c>
      <c r="IM48" s="24">
        <v>82.3</v>
      </c>
      <c r="IN48" s="24">
        <v>6.91</v>
      </c>
      <c r="IO48" s="18">
        <v>98.1</v>
      </c>
      <c r="IP48" s="24">
        <v>32.880000000000003</v>
      </c>
      <c r="IQ48" s="20">
        <f t="shared" si="229"/>
        <v>75.39</v>
      </c>
      <c r="IR48" s="20">
        <f t="shared" si="230"/>
        <v>65.22</v>
      </c>
      <c r="IS48" s="17">
        <f t="shared" si="55"/>
        <v>639.41176470588232</v>
      </c>
      <c r="IT48" s="17">
        <f t="shared" si="56"/>
        <v>570.90336134453776</v>
      </c>
      <c r="IU48" s="22">
        <f t="shared" si="214"/>
        <v>3172.6470588235293</v>
      </c>
      <c r="IV48" s="17">
        <f t="shared" si="215"/>
        <v>5435.4901960784309</v>
      </c>
      <c r="IW48" s="17">
        <f t="shared" si="216"/>
        <v>1404.1176470588234</v>
      </c>
      <c r="IX48" s="17">
        <f t="shared" si="57"/>
        <v>1426.6666666666667</v>
      </c>
      <c r="IY48" s="22">
        <f t="shared" si="217"/>
        <v>2877.6470588235293</v>
      </c>
      <c r="IZ48" s="17">
        <f t="shared" si="58"/>
        <v>11438.921568627449</v>
      </c>
      <c r="JA48" s="17">
        <f t="shared" si="59"/>
        <v>739.11764705882354</v>
      </c>
      <c r="JB48" s="18">
        <v>60.300000000000004</v>
      </c>
      <c r="JC48" s="19">
        <v>3.0800365803975804</v>
      </c>
      <c r="JD48" s="4">
        <v>3.33</v>
      </c>
      <c r="JE48" s="4">
        <f t="shared" si="218"/>
        <v>105.64914705882353</v>
      </c>
      <c r="JF48" s="28">
        <v>0.24481193627565365</v>
      </c>
      <c r="JG48" s="4">
        <v>0.7</v>
      </c>
      <c r="JH48" s="4">
        <f t="shared" si="219"/>
        <v>38.048431372549011</v>
      </c>
      <c r="JI48" s="28">
        <v>0.24558855108903374</v>
      </c>
      <c r="JJ48" s="4">
        <v>1.53</v>
      </c>
      <c r="JK48" s="4">
        <f t="shared" si="220"/>
        <v>21.483000000000001</v>
      </c>
      <c r="JL48" s="28">
        <v>0.24915106870068626</v>
      </c>
      <c r="JM48" s="4">
        <v>3.83</v>
      </c>
      <c r="JN48" s="4">
        <f t="shared" si="221"/>
        <v>28.308205882352944</v>
      </c>
      <c r="JO48" s="28">
        <v>0.23956465267419463</v>
      </c>
      <c r="JP48" s="17">
        <f t="shared" si="60"/>
        <v>193.48878431372549</v>
      </c>
      <c r="JQ48" s="17">
        <f t="shared" si="61"/>
        <v>172.75784313725489</v>
      </c>
      <c r="JR48" s="20">
        <v>18.399999999999999</v>
      </c>
      <c r="JS48" s="5">
        <v>119.87470999999999</v>
      </c>
      <c r="JT48" s="17">
        <v>6.12</v>
      </c>
      <c r="JU48" s="17">
        <f t="shared" si="62"/>
        <v>5.61</v>
      </c>
      <c r="JV48" s="4">
        <f t="shared" si="112"/>
        <v>4490.2167948798206</v>
      </c>
      <c r="JW48" s="10">
        <v>2.08</v>
      </c>
      <c r="JX48" s="4">
        <f t="shared" si="114"/>
        <v>0.3707664884135472</v>
      </c>
      <c r="JY48" s="4">
        <f t="shared" si="63"/>
        <v>1664.821913253124</v>
      </c>
      <c r="JZ48" s="4">
        <f t="shared" si="64"/>
        <v>1864.6005428434989</v>
      </c>
      <c r="KA48" s="10">
        <v>2.74</v>
      </c>
      <c r="KB48" s="4">
        <f t="shared" si="222"/>
        <v>0.48841354723707664</v>
      </c>
      <c r="KC48" s="4">
        <f t="shared" si="223"/>
        <v>2193.0827126507502</v>
      </c>
      <c r="KD48" s="4">
        <f t="shared" si="65"/>
        <v>2456.2526381688403</v>
      </c>
      <c r="KE48" s="4">
        <v>2.8</v>
      </c>
      <c r="KF48" s="4">
        <v>43.1</v>
      </c>
      <c r="KG48" s="4">
        <f t="shared" si="66"/>
        <v>302.50000000000006</v>
      </c>
      <c r="KH48" s="4">
        <v>3.3331807584125817</v>
      </c>
      <c r="KI48" s="4">
        <f t="shared" si="67"/>
        <v>3.5971712377375269</v>
      </c>
      <c r="KJ48" s="4">
        <f t="shared" si="224"/>
        <v>88.355613426378724</v>
      </c>
      <c r="KK48" s="28">
        <v>0.27263696256736331</v>
      </c>
      <c r="KL48" s="4">
        <v>4.04</v>
      </c>
      <c r="KM48" s="4">
        <v>0.26864919349999999</v>
      </c>
      <c r="KN48" s="4">
        <v>0.42817540318181802</v>
      </c>
      <c r="KO48" s="4">
        <v>0.245813517545455</v>
      </c>
      <c r="KP48" s="4">
        <v>0.34877304831818201</v>
      </c>
      <c r="KQ48" s="4">
        <v>0.52022615309090903</v>
      </c>
      <c r="KR48" s="4">
        <v>0.449464446409091</v>
      </c>
      <c r="KS48" s="4">
        <v>0.34310360688636399</v>
      </c>
      <c r="KT48" s="4">
        <v>0.50723281600000003</v>
      </c>
      <c r="KU48" s="4">
        <v>0.46162642043181801</v>
      </c>
      <c r="KV48" s="4">
        <v>0.25644772727272702</v>
      </c>
      <c r="KW48" s="4">
        <v>0.41698181818181801</v>
      </c>
      <c r="KX48" s="4">
        <v>0.25266363636363598</v>
      </c>
      <c r="KY48" s="4">
        <v>26.28</v>
      </c>
      <c r="KZ48" s="4">
        <v>23.8184090909091</v>
      </c>
      <c r="LA48" s="4">
        <v>14.638181818181801</v>
      </c>
      <c r="LB48" s="4">
        <v>37.926136363636402</v>
      </c>
      <c r="LC48" s="4">
        <v>37.475227272727302</v>
      </c>
      <c r="LD48" s="4">
        <v>26.948181818181801</v>
      </c>
      <c r="LE48" s="4">
        <v>26.55</v>
      </c>
      <c r="LF48" s="4">
        <v>0.30290956363636401</v>
      </c>
      <c r="LG48" s="4">
        <v>0.27459140909090901</v>
      </c>
      <c r="LH48" s="4">
        <v>52.761363636363598</v>
      </c>
      <c r="LI48" s="4">
        <v>50.2486363636364</v>
      </c>
      <c r="LJ48" s="4">
        <v>53</v>
      </c>
      <c r="LK48" s="4">
        <f t="shared" si="68"/>
        <v>0.23863636363640239</v>
      </c>
      <c r="LL48" s="4">
        <f t="shared" si="69"/>
        <v>2.7513636363635996</v>
      </c>
      <c r="LM48" s="4">
        <v>1742.9744318181799</v>
      </c>
      <c r="LN48" s="4">
        <v>1685.95411363636</v>
      </c>
      <c r="LO48" s="4">
        <v>0.192926141877273</v>
      </c>
      <c r="LP48" s="4">
        <v>0.19628537352727299</v>
      </c>
      <c r="LQ48" s="4">
        <v>0.14726967500454499</v>
      </c>
      <c r="LR48" s="4">
        <v>0.125839481695455</v>
      </c>
      <c r="LS48" s="4">
        <v>9.7638586202272698E-2</v>
      </c>
      <c r="LT48" s="4">
        <v>9.6152980927272702E-2</v>
      </c>
      <c r="LU48" s="4">
        <v>5.0881547093181802E-2</v>
      </c>
      <c r="LV48" s="4">
        <v>2.4028974538636401E-2</v>
      </c>
      <c r="LW48" s="4">
        <v>4.7005598113636402E-2</v>
      </c>
      <c r="LX48" s="4">
        <v>7.2272506531818201E-2</v>
      </c>
      <c r="LY48" s="4">
        <v>0.33499294048863598</v>
      </c>
      <c r="LZ48" s="4">
        <v>0.357312050618182</v>
      </c>
      <c r="MA48" s="4">
        <v>0.32838460567727301</v>
      </c>
      <c r="MB48" s="4">
        <v>0.31790942073181799</v>
      </c>
      <c r="MC48" s="4">
        <v>0.151933797875</v>
      </c>
      <c r="MD48" s="4">
        <v>0.17331881246590899</v>
      </c>
      <c r="ME48" s="4">
        <v>0.47855991619545502</v>
      </c>
      <c r="MF48" s="4">
        <v>0.49204325354545497</v>
      </c>
      <c r="MG48" s="4">
        <v>0.49006063228409102</v>
      </c>
      <c r="MH48" s="4">
        <v>0.70407439220909096</v>
      </c>
      <c r="MI48" s="4">
        <v>0.51221392930227305</v>
      </c>
      <c r="MJ48" s="4">
        <v>0.71502075992500003</v>
      </c>
      <c r="MK48" s="4">
        <v>0.27525032926818199</v>
      </c>
      <c r="ML48" s="4">
        <v>0.38865946473181801</v>
      </c>
      <c r="MM48" s="4">
        <v>0.241723272729545</v>
      </c>
      <c r="MN48" s="4">
        <v>0.35058958517727301</v>
      </c>
      <c r="MO48" s="4">
        <v>-9.6337338818181795E-2</v>
      </c>
      <c r="MP48" s="4">
        <v>-4.6192624013636399E-2</v>
      </c>
      <c r="MQ48" s="4">
        <v>0.51221392930227305</v>
      </c>
      <c r="MR48" s="4">
        <v>0.71502075992500003</v>
      </c>
      <c r="MS48" s="4">
        <v>0.101853841675</v>
      </c>
      <c r="MT48" s="4">
        <v>0.106387497138636</v>
      </c>
      <c r="MU48" s="4">
        <v>5.4699297061363603E-2</v>
      </c>
      <c r="MV48" s="4">
        <v>5.5001916674999998E-2</v>
      </c>
      <c r="MW48" s="4">
        <v>4.7423912831818203E-2</v>
      </c>
      <c r="MX48" s="4">
        <v>5.1691243393181797E-2</v>
      </c>
      <c r="MY48" s="4">
        <v>0.46500947045000002</v>
      </c>
      <c r="MZ48" s="4">
        <v>0.48519105297045401</v>
      </c>
      <c r="NA48" s="4">
        <v>0.48855226794772699</v>
      </c>
      <c r="NB48" s="4">
        <v>0.50919667992954498</v>
      </c>
      <c r="NC48" s="4">
        <v>-0.103655726909091</v>
      </c>
      <c r="ND48" s="4">
        <v>-0.104223467863636</v>
      </c>
      <c r="NE48" s="4">
        <v>0.48855226794772699</v>
      </c>
      <c r="NF48" s="4">
        <v>0.50919667992954498</v>
      </c>
      <c r="NG48" s="4">
        <v>0.26183264882142898</v>
      </c>
      <c r="NH48" s="4">
        <v>0.41441785342857101</v>
      </c>
      <c r="NI48" s="4">
        <v>0.236855971928571</v>
      </c>
      <c r="NJ48" s="4">
        <v>0.34288656760714298</v>
      </c>
      <c r="NK48" s="4">
        <v>0.52282964182142799</v>
      </c>
      <c r="NL48" s="4">
        <v>0.44220388046428599</v>
      </c>
      <c r="NM48" s="4">
        <v>0.33987609314285699</v>
      </c>
      <c r="NN48" s="4">
        <v>0.50596519428571396</v>
      </c>
      <c r="NO48" s="4">
        <v>0.45670880289285698</v>
      </c>
      <c r="NP48" s="4">
        <v>0.247359937</v>
      </c>
      <c r="NQ48" s="4">
        <v>0.40015714285714299</v>
      </c>
      <c r="NR48" s="4">
        <v>0.245663265285714</v>
      </c>
      <c r="NS48" s="4">
        <v>36.04</v>
      </c>
      <c r="NT48" s="4">
        <v>33.965000000000003</v>
      </c>
      <c r="NU48" s="4">
        <v>9.1150000000000002</v>
      </c>
      <c r="NV48" s="4">
        <v>55.006071428571403</v>
      </c>
      <c r="NW48" s="4">
        <v>56.814285714285703</v>
      </c>
      <c r="NX48" s="4">
        <v>38.7478571428571</v>
      </c>
      <c r="NY48" s="4">
        <v>38.770000000000003</v>
      </c>
      <c r="NZ48" s="4">
        <v>0.46697369999999999</v>
      </c>
      <c r="OA48" s="4">
        <v>0.47720310714285702</v>
      </c>
      <c r="OB48" s="4">
        <v>55.097142857142799</v>
      </c>
      <c r="OC48" s="4">
        <v>52.663571428571402</v>
      </c>
      <c r="OD48" s="4">
        <v>54.5</v>
      </c>
      <c r="OE48" s="4">
        <f t="shared" si="70"/>
        <v>-0.59714285714279924</v>
      </c>
      <c r="OF48" s="4">
        <f t="shared" si="71"/>
        <v>1.8364285714285984</v>
      </c>
      <c r="OG48" s="4">
        <v>1796.0164642857101</v>
      </c>
      <c r="OH48" s="4">
        <v>1740.7484285714299</v>
      </c>
      <c r="OI48" s="4">
        <v>0.196155176614286</v>
      </c>
      <c r="OJ48" s="4">
        <v>0.206723912553571</v>
      </c>
      <c r="OK48" s="4">
        <v>0.146657306707143</v>
      </c>
      <c r="OL48" s="4">
        <v>0.126088184771429</v>
      </c>
      <c r="OM48" s="4">
        <v>0.116600533428571</v>
      </c>
      <c r="ON48" s="4">
        <v>0.114655413989286</v>
      </c>
      <c r="OO48" s="4">
        <v>6.6027046610714304E-2</v>
      </c>
      <c r="OP48" s="4">
        <v>3.2093033078571399E-2</v>
      </c>
      <c r="OQ48" s="4">
        <v>5.0983814042857102E-2</v>
      </c>
      <c r="OR48" s="4">
        <v>8.2833635832142899E-2</v>
      </c>
      <c r="OS48" s="4">
        <v>0.34618949921785702</v>
      </c>
      <c r="OT48" s="4">
        <v>0.37532314031428599</v>
      </c>
      <c r="OU48" s="4">
        <v>0.34313326246428599</v>
      </c>
      <c r="OV48" s="4">
        <v>0.33153986564642901</v>
      </c>
      <c r="OW48" s="4">
        <v>0.16101812483571401</v>
      </c>
      <c r="OX48" s="4">
        <v>0.18296803751785701</v>
      </c>
      <c r="OY48" s="4">
        <v>0.48868934380357099</v>
      </c>
      <c r="OZ48" s="4">
        <v>0.52534682716428605</v>
      </c>
      <c r="PA48" s="4">
        <v>0.43594067505714301</v>
      </c>
      <c r="PB48" s="4">
        <v>0.674948256053572</v>
      </c>
      <c r="PC48" s="4">
        <v>0.462665214142857</v>
      </c>
      <c r="PD48" s="4">
        <v>0.69126805807857095</v>
      </c>
      <c r="PE48" s="4">
        <v>0.29320541769285702</v>
      </c>
      <c r="PF48" s="4">
        <v>0.42231358454642798</v>
      </c>
      <c r="PG48" s="4">
        <v>0.257770910517857</v>
      </c>
      <c r="PH48" s="4">
        <v>0.381102475910714</v>
      </c>
      <c r="PI48" s="4">
        <v>-0.12363332460714301</v>
      </c>
      <c r="PJ48" s="4">
        <v>-6.1334662642857099E-2</v>
      </c>
      <c r="PK48" s="4">
        <v>0.462665214142857</v>
      </c>
      <c r="PL48" s="4">
        <v>0.69126805807857095</v>
      </c>
      <c r="PM48" s="4">
        <v>0.25688664132432398</v>
      </c>
      <c r="PN48" s="4">
        <v>0.39853258167567601</v>
      </c>
      <c r="PO48" s="4">
        <v>0.234157855540541</v>
      </c>
      <c r="PP48" s="4">
        <v>0.33292408551351299</v>
      </c>
      <c r="PQ48" s="4">
        <v>0.50352852856756802</v>
      </c>
      <c r="PR48" s="4">
        <v>0.45209079699999999</v>
      </c>
      <c r="PS48" s="4">
        <v>0.33111166724324298</v>
      </c>
      <c r="PT48" s="4">
        <v>0.49663447229729701</v>
      </c>
      <c r="PU48" s="4">
        <v>0.46086118070270299</v>
      </c>
      <c r="PV48" s="4">
        <v>0.24446582994594601</v>
      </c>
      <c r="PW48" s="4">
        <v>0.38481621621621598</v>
      </c>
      <c r="PX48" s="4">
        <v>0.23540216864864899</v>
      </c>
      <c r="PY48" s="4">
        <v>24.57</v>
      </c>
      <c r="PZ48" s="4">
        <v>22.137567567567601</v>
      </c>
      <c r="QA48" s="4">
        <v>28.102972972972999</v>
      </c>
      <c r="QB48" s="4">
        <v>44.958918918918897</v>
      </c>
      <c r="QC48" s="4">
        <v>44.762432432432398</v>
      </c>
      <c r="QD48" s="4">
        <v>26.610810810810801</v>
      </c>
      <c r="QE48" s="4">
        <v>26.566756756756799</v>
      </c>
      <c r="QF48" s="4">
        <v>0.52231998918918898</v>
      </c>
      <c r="QG48" s="4">
        <v>0.47238298918918897</v>
      </c>
      <c r="QH48" s="4">
        <v>51.594594594594597</v>
      </c>
      <c r="QI48" s="4">
        <v>52.183783783783802</v>
      </c>
      <c r="QJ48" s="4">
        <v>58</v>
      </c>
      <c r="QK48" s="4">
        <f t="shared" si="72"/>
        <v>6.4054054054054035</v>
      </c>
      <c r="QL48" s="4">
        <f t="shared" si="73"/>
        <v>5.8162162162161977</v>
      </c>
      <c r="QM48" s="4">
        <v>1717.67289189189</v>
      </c>
      <c r="QN48" s="4">
        <v>1729.8781621621599</v>
      </c>
      <c r="QO48" s="4">
        <v>0.19986455562702701</v>
      </c>
      <c r="QP48" s="4">
        <v>0.202050578183784</v>
      </c>
      <c r="QQ48" s="4">
        <v>0.163831678564865</v>
      </c>
      <c r="QR48" s="4">
        <v>0.151475758132432</v>
      </c>
      <c r="QS48" s="4">
        <v>0.12682449160810799</v>
      </c>
      <c r="QT48" s="4">
        <v>0.11464356875675701</v>
      </c>
      <c r="QU48" s="4">
        <v>8.9993569743243199E-2</v>
      </c>
      <c r="QV48" s="4">
        <v>6.2738992421621606E-2</v>
      </c>
      <c r="QW48" s="4">
        <v>3.7281728778378397E-2</v>
      </c>
      <c r="QX48" s="4">
        <v>5.2348331518918899E-2</v>
      </c>
      <c r="QY48" s="4">
        <v>0.35678052810810801</v>
      </c>
      <c r="QZ48" s="4">
        <v>0.36325110531621602</v>
      </c>
      <c r="RA48" s="4">
        <v>0.340146297613514</v>
      </c>
      <c r="RB48" s="4">
        <v>0.32242436918918899</v>
      </c>
      <c r="RC48" s="4">
        <v>0.169007324643243</v>
      </c>
      <c r="RD48" s="4">
        <v>0.17428146568108099</v>
      </c>
      <c r="RE48" s="4">
        <v>0.50039894423243203</v>
      </c>
      <c r="RF48" s="4">
        <v>0.51202149004864905</v>
      </c>
      <c r="RG48" s="4">
        <v>0.28893249449729702</v>
      </c>
      <c r="RH48" s="4">
        <v>0.73067178293513502</v>
      </c>
      <c r="RI48" s="4">
        <v>0.313295665381081</v>
      </c>
      <c r="RJ48" s="4">
        <v>0.77890906851081099</v>
      </c>
      <c r="RK48" s="4">
        <v>0.21128186975135099</v>
      </c>
      <c r="RL48" s="4">
        <v>0.25296620302162198</v>
      </c>
      <c r="RM48" s="4">
        <v>0.18287244809189199</v>
      </c>
      <c r="RN48" s="4">
        <v>0.22422503876216199</v>
      </c>
      <c r="RO48" s="4">
        <v>-0.16481505910810801</v>
      </c>
      <c r="RP48" s="4">
        <v>-0.117346032243243</v>
      </c>
      <c r="RQ48" s="4">
        <v>0.313295665381081</v>
      </c>
      <c r="RR48" s="4">
        <v>0.77890906851081099</v>
      </c>
      <c r="RS48" s="4">
        <v>0.120191028440541</v>
      </c>
      <c r="RT48" s="4">
        <v>0.13944967669729699</v>
      </c>
      <c r="RU48" s="4">
        <v>7.3097431808108099E-2</v>
      </c>
      <c r="RV48" s="4">
        <v>8.2769063891891897E-2</v>
      </c>
      <c r="RW48" s="4">
        <v>4.7532698372972998E-2</v>
      </c>
      <c r="RX48" s="4">
        <v>5.7373120427026997E-2</v>
      </c>
      <c r="RY48" s="4">
        <v>0.39446838926216199</v>
      </c>
      <c r="RZ48" s="4">
        <v>0.41201103352162199</v>
      </c>
      <c r="SA48" s="4">
        <v>0.42149062120270298</v>
      </c>
      <c r="SB48" s="4">
        <v>0.443458446505405</v>
      </c>
      <c r="SC48" s="4">
        <v>-0.13602173054054101</v>
      </c>
      <c r="SD48" s="4">
        <v>-0.152630171216216</v>
      </c>
      <c r="SE48" s="4">
        <v>0.42149062120270298</v>
      </c>
      <c r="SF48" s="4">
        <v>0.443458446505405</v>
      </c>
      <c r="SG48" s="4">
        <v>0.24131619139999999</v>
      </c>
      <c r="SH48" s="4">
        <v>0.345367722125</v>
      </c>
      <c r="SI48" s="4">
        <v>0.20830521475</v>
      </c>
      <c r="SJ48" s="4">
        <v>0.29741179429999998</v>
      </c>
      <c r="SK48" s="4">
        <v>0.468514271175</v>
      </c>
      <c r="SL48" s="4">
        <v>0.37560557929999999</v>
      </c>
      <c r="SM48" s="4">
        <v>0.29823753814999998</v>
      </c>
      <c r="SN48" s="4">
        <v>0.45568905464999998</v>
      </c>
      <c r="SO48" s="4">
        <v>0.40175906735</v>
      </c>
      <c r="SP48" s="4">
        <v>0.23243147207500001</v>
      </c>
      <c r="SQ48" s="4">
        <v>0.34996181264999998</v>
      </c>
      <c r="SR48" s="4">
        <v>0.22606598987500001</v>
      </c>
      <c r="SS48" s="4">
        <v>22.64</v>
      </c>
      <c r="ST48" s="4">
        <v>20.245750000000001</v>
      </c>
      <c r="SU48" s="4">
        <v>24.724</v>
      </c>
      <c r="SV48" s="4">
        <v>38.112749999999998</v>
      </c>
      <c r="SW48" s="4">
        <v>37.728000000000002</v>
      </c>
      <c r="SX48" s="4">
        <v>23.913499999999999</v>
      </c>
      <c r="SY48" s="4">
        <v>23.85</v>
      </c>
      <c r="SZ48" s="4">
        <v>0.3947800675</v>
      </c>
      <c r="TA48" s="4">
        <v>0.35140768500000003</v>
      </c>
      <c r="TB48" s="4">
        <v>54.469749999999998</v>
      </c>
      <c r="TC48" s="4">
        <v>54.875250000000001</v>
      </c>
      <c r="TD48" s="4">
        <v>62</v>
      </c>
      <c r="TE48" s="4">
        <f t="shared" si="74"/>
        <v>7.5302500000000023</v>
      </c>
      <c r="TF48" s="4">
        <f t="shared" si="75"/>
        <v>7.1247499999999988</v>
      </c>
      <c r="TG48" s="4">
        <v>1781.7591749999999</v>
      </c>
      <c r="TH48" s="4">
        <v>1790.9653249999999</v>
      </c>
      <c r="TI48" s="4">
        <v>0.2084921975025</v>
      </c>
      <c r="TJ48" s="4">
        <v>0.221884534745</v>
      </c>
      <c r="TK48" s="4">
        <v>0.14787858248499999</v>
      </c>
      <c r="TL48" s="4">
        <v>0.11556627614999999</v>
      </c>
      <c r="TM48" s="4">
        <v>0.13102223086500001</v>
      </c>
      <c r="TN48" s="4">
        <v>0.15008200427000001</v>
      </c>
      <c r="TO48" s="4">
        <v>6.9037255485000004E-2</v>
      </c>
      <c r="TP48" s="4">
        <v>4.1561329612500003E-2</v>
      </c>
      <c r="TQ48" s="4">
        <v>6.2604839627500006E-2</v>
      </c>
      <c r="TR48" s="4">
        <v>0.1091193593525</v>
      </c>
      <c r="TS48" s="4">
        <v>0.33649980174749999</v>
      </c>
      <c r="TT48" s="4">
        <v>0.38303458149000003</v>
      </c>
      <c r="TU48" s="4">
        <v>0.32407012905999999</v>
      </c>
      <c r="TV48" s="4">
        <v>0.31854189348500001</v>
      </c>
      <c r="TW48" s="4">
        <v>0.13776131388999999</v>
      </c>
      <c r="TX48" s="4">
        <v>0.17636078964499999</v>
      </c>
      <c r="TY48" s="4">
        <v>0.52870444483500001</v>
      </c>
      <c r="TZ48" s="4">
        <v>0.5769725000625</v>
      </c>
      <c r="UA48" s="4">
        <v>0.47691345440749999</v>
      </c>
      <c r="UB48" s="4">
        <v>0.70514307670499998</v>
      </c>
      <c r="UC48" s="4">
        <v>0.50639362725250003</v>
      </c>
      <c r="UD48" s="4">
        <v>0.72729619019000002</v>
      </c>
      <c r="UE48" s="4">
        <v>0.33585878946499997</v>
      </c>
      <c r="UF48" s="4">
        <v>0.5193619155425</v>
      </c>
      <c r="UG48" s="4">
        <v>0.29556053038500002</v>
      </c>
      <c r="UH48" s="4">
        <v>0.47390501804000001</v>
      </c>
      <c r="UI48" s="4">
        <v>-0.12852964354999999</v>
      </c>
      <c r="UJ48" s="4">
        <v>-7.8396720542500006E-2</v>
      </c>
      <c r="UK48" s="4">
        <v>0.50639362725250003</v>
      </c>
      <c r="UL48" s="4">
        <v>0.72729619019000002</v>
      </c>
      <c r="UM48" s="4">
        <v>0.13718370243</v>
      </c>
      <c r="UN48" s="4">
        <v>0.1592846995975</v>
      </c>
      <c r="UO48" s="4">
        <v>8.0954866215000004E-2</v>
      </c>
      <c r="UP48" s="4">
        <v>9.4793686269999997E-2</v>
      </c>
      <c r="UQ48" s="4">
        <v>5.6912052687499999E-2</v>
      </c>
      <c r="UR48" s="4">
        <v>6.5544409900000003E-2</v>
      </c>
      <c r="US48" s="4">
        <v>0.41476687239499999</v>
      </c>
      <c r="UT48" s="4">
        <v>0.41192178358249998</v>
      </c>
      <c r="UU48" s="4">
        <v>0.44561124021999998</v>
      </c>
      <c r="UV48" s="4">
        <v>0.44733203691250001</v>
      </c>
      <c r="UW48" s="4">
        <v>-0.14941216402499999</v>
      </c>
      <c r="UX48" s="4">
        <v>-0.17276516457499999</v>
      </c>
      <c r="UY48" s="4">
        <v>0.44561124021999998</v>
      </c>
      <c r="UZ48" s="4">
        <v>0.44733203691250001</v>
      </c>
      <c r="VA48" s="4">
        <v>0.21668253619512201</v>
      </c>
      <c r="VB48" s="4">
        <v>0.30694503936585399</v>
      </c>
      <c r="VC48" s="4">
        <v>0.19178796224390199</v>
      </c>
      <c r="VD48" s="4">
        <v>0.261545928902439</v>
      </c>
      <c r="VE48" s="4">
        <v>0.43680818902439</v>
      </c>
      <c r="VF48" s="4">
        <v>0.37927708419512202</v>
      </c>
      <c r="VG48" s="4">
        <v>0.269316049804878</v>
      </c>
      <c r="VH48" s="4">
        <v>0.450407295756098</v>
      </c>
      <c r="VI48" s="4">
        <v>0.38890132017073198</v>
      </c>
      <c r="VJ48" s="4">
        <v>0.20404622863414601</v>
      </c>
      <c r="VK48" s="4">
        <v>0.30761737351219498</v>
      </c>
      <c r="VL48" s="4">
        <v>0.203259334902439</v>
      </c>
      <c r="VM48" s="4">
        <v>33.139024390243897</v>
      </c>
      <c r="VN48" s="4">
        <v>31.658292682926799</v>
      </c>
      <c r="VO48" s="4">
        <v>12.650243902439</v>
      </c>
      <c r="VP48" s="4">
        <v>40.970487804878097</v>
      </c>
      <c r="VQ48" s="4">
        <v>40.054878048780502</v>
      </c>
      <c r="VR48" s="4">
        <v>34.83</v>
      </c>
      <c r="VS48" s="4">
        <v>34.83</v>
      </c>
      <c r="VT48" s="4">
        <v>0.16890399756097599</v>
      </c>
      <c r="VU48" s="4">
        <v>0.131059587073171</v>
      </c>
      <c r="VV48" s="4">
        <v>53.001707317073198</v>
      </c>
      <c r="VW48" s="4">
        <v>51.735121951219497</v>
      </c>
      <c r="VX48" s="4">
        <v>68.099999999999994</v>
      </c>
      <c r="VY48" s="4">
        <f t="shared" si="76"/>
        <v>15.098292682926797</v>
      </c>
      <c r="VZ48" s="4">
        <f t="shared" si="77"/>
        <v>16.364878048780497</v>
      </c>
      <c r="WA48" s="4">
        <f t="shared" si="78"/>
        <v>15.731585365853647</v>
      </c>
      <c r="WB48" s="4">
        <v>1748.42651219512</v>
      </c>
      <c r="WC48" s="4">
        <v>1719.70851219512</v>
      </c>
      <c r="WD48" s="4">
        <v>0.25098524924878102</v>
      </c>
      <c r="WE48" s="4">
        <v>0.24939730074878</v>
      </c>
      <c r="WF48" s="4">
        <v>0.18158551907804901</v>
      </c>
      <c r="WG48" s="4">
        <v>0.18293762913414599</v>
      </c>
      <c r="WH48" s="4">
        <v>0.18815760843658499</v>
      </c>
      <c r="WI48" s="4">
        <v>0.173416622307317</v>
      </c>
      <c r="WJ48" s="4">
        <f t="shared" si="79"/>
        <v>0.180787115371951</v>
      </c>
      <c r="WK48" s="4">
        <v>0.116990808602439</v>
      </c>
      <c r="WL48" s="4">
        <v>0.10497561226829299</v>
      </c>
      <c r="WM48" s="4">
        <v>7.2879310119512195E-2</v>
      </c>
      <c r="WN48" s="4">
        <v>6.9732048002438998E-2</v>
      </c>
      <c r="WO48" s="4">
        <v>0.37756135076585401</v>
      </c>
      <c r="WP48" s="4">
        <v>0.38828270080487798</v>
      </c>
      <c r="WQ48" s="4">
        <v>0.37585980563902399</v>
      </c>
      <c r="WR48" s="4">
        <v>0.33527457838536601</v>
      </c>
      <c r="WS48" s="4">
        <v>0.13980700848536601</v>
      </c>
      <c r="WT48" s="4">
        <v>0.153792056395122</v>
      </c>
      <c r="WU48" s="4">
        <v>0.67537285052439</v>
      </c>
      <c r="WV48" s="4">
        <v>0.67245103545853702</v>
      </c>
      <c r="WW48" s="4">
        <v>0.39285855851707302</v>
      </c>
      <c r="WX48" s="4">
        <v>0.35453727180487798</v>
      </c>
      <c r="WY48" s="4">
        <v>0.43268995239512198</v>
      </c>
      <c r="WZ48" s="4">
        <v>0.38159123581219501</v>
      </c>
      <c r="XA48" s="4">
        <v>0.33559039820243902</v>
      </c>
      <c r="XB48" s="4">
        <v>0.298830648897561</v>
      </c>
      <c r="XC48" s="4">
        <v>0.28837822781463401</v>
      </c>
      <c r="XD48" s="4">
        <v>0.26037980348780498</v>
      </c>
      <c r="XE48" s="4">
        <v>-0.20797552504878</v>
      </c>
      <c r="XF48" s="4">
        <v>-0.188151459390244</v>
      </c>
      <c r="XG48" s="4">
        <v>0.43268995239512198</v>
      </c>
      <c r="XH48" s="4">
        <v>0.38159123581219501</v>
      </c>
      <c r="XI48" s="4">
        <v>0.22262455235853701</v>
      </c>
      <c r="XJ48" s="4">
        <v>0.258647786407317</v>
      </c>
      <c r="XK48" s="4">
        <v>0.138761056521951</v>
      </c>
      <c r="XL48" s="4">
        <v>0.158766617709756</v>
      </c>
      <c r="XM48" s="4">
        <v>8.7010241217073195E-2</v>
      </c>
      <c r="XN48" s="4">
        <v>0.104524137517073</v>
      </c>
      <c r="XO48" s="4">
        <v>0.39570941932439002</v>
      </c>
      <c r="XP48" s="4">
        <v>0.40643090780975599</v>
      </c>
      <c r="XQ48" s="4">
        <v>0.446194511129268</v>
      </c>
      <c r="XR48" s="4">
        <v>0.46402147737317101</v>
      </c>
      <c r="XS48" s="4">
        <v>-0.24139991536585401</v>
      </c>
      <c r="XT48" s="4">
        <v>-0.27243443926829303</v>
      </c>
      <c r="XU48" s="4">
        <v>0.446194511129268</v>
      </c>
      <c r="XV48" s="4">
        <v>0.46402147737317101</v>
      </c>
      <c r="XW48" s="4">
        <v>0.17342177994444399</v>
      </c>
      <c r="XX48" s="4">
        <v>0.21192729094444401</v>
      </c>
      <c r="XY48" s="4">
        <v>0.153047304722222</v>
      </c>
      <c r="XZ48" s="4">
        <v>0.18956673302777799</v>
      </c>
      <c r="YA48" s="4">
        <v>0.47193200666666701</v>
      </c>
      <c r="YB48" s="4">
        <v>0.35754727536111103</v>
      </c>
      <c r="YC48" s="4">
        <v>0.20340519627777801</v>
      </c>
      <c r="YD48" s="4">
        <v>0.41744019136111099</v>
      </c>
      <c r="YE48" s="4">
        <v>0.32657103833333301</v>
      </c>
      <c r="YF48" s="4">
        <v>0.16084827361111101</v>
      </c>
      <c r="YG48" s="4">
        <v>0.21815879302777799</v>
      </c>
      <c r="YH48" s="4">
        <v>0.160702614416667</v>
      </c>
      <c r="YI48" s="4">
        <v>0.13355555555555601</v>
      </c>
      <c r="YJ48" s="4">
        <v>0.186055555555556</v>
      </c>
      <c r="YK48" s="4">
        <v>6.8833333333333302E-2</v>
      </c>
      <c r="YL48" s="4">
        <v>0.13052777777777799</v>
      </c>
      <c r="YM48" s="4">
        <v>0.171277777777778</v>
      </c>
      <c r="YN48" s="4">
        <v>7.6972222222222206E-2</v>
      </c>
      <c r="YO48" s="4">
        <v>0.133694444444444</v>
      </c>
      <c r="YP48" s="4">
        <v>0.18477777777777801</v>
      </c>
      <c r="YQ48" s="4">
        <v>6.9722222222222199E-2</v>
      </c>
      <c r="YR48" s="4">
        <v>0.13052777777777799</v>
      </c>
      <c r="YS48" s="4">
        <v>0.16861111111111099</v>
      </c>
      <c r="YT48" s="4">
        <v>7.7361111111111103E-2</v>
      </c>
      <c r="YU48" s="4">
        <v>33.087777777777802</v>
      </c>
      <c r="YV48" s="4">
        <v>32.054444444444499</v>
      </c>
      <c r="YW48" s="4">
        <v>14.827222222222201</v>
      </c>
      <c r="YX48" s="4">
        <v>38.415555555555599</v>
      </c>
      <c r="YY48" s="4">
        <v>35.688888888888897</v>
      </c>
      <c r="YZ48" s="4">
        <v>34.665555555555599</v>
      </c>
      <c r="ZA48" s="4">
        <v>34.686666666666703</v>
      </c>
      <c r="ZB48" s="4">
        <v>0.10300148286111099</v>
      </c>
      <c r="ZC48" s="4">
        <v>2.6702692722222199E-2</v>
      </c>
      <c r="ZD48" s="4">
        <v>56.696388888888897</v>
      </c>
      <c r="ZE48" s="4">
        <v>56.927500000000002</v>
      </c>
      <c r="ZF48" s="4">
        <v>80.900000000000006</v>
      </c>
      <c r="ZG48" s="4">
        <f t="shared" si="80"/>
        <v>24.203611111111108</v>
      </c>
      <c r="ZH48" s="4">
        <f t="shared" si="81"/>
        <v>23.972500000000004</v>
      </c>
      <c r="ZI48" s="4">
        <v>1832.2890833333299</v>
      </c>
      <c r="ZJ48" s="4">
        <v>1837.56919444444</v>
      </c>
      <c r="ZK48" s="4">
        <v>0.34275714604166702</v>
      </c>
      <c r="ZL48" s="4">
        <v>0.42473381938055599</v>
      </c>
      <c r="ZM48" s="4">
        <v>0.231903772288889</v>
      </c>
      <c r="ZN48" s="4">
        <v>0.30614018061388898</v>
      </c>
      <c r="ZO48" s="4">
        <v>0.31262993645833298</v>
      </c>
      <c r="ZP48" s="4">
        <v>0.37843191392222197</v>
      </c>
      <c r="ZQ48" s="4">
        <v>0.199783400647222</v>
      </c>
      <c r="ZR48" s="4">
        <v>0.25531980373611102</v>
      </c>
      <c r="ZS48" s="4">
        <v>0.12114186474166699</v>
      </c>
      <c r="ZT48" s="4">
        <v>0.136652572972222</v>
      </c>
      <c r="ZU48" s="4">
        <v>0.4423919811</v>
      </c>
      <c r="ZV48" s="4">
        <v>0.50824481165000002</v>
      </c>
      <c r="ZW48" s="4">
        <v>0.441935951105556</v>
      </c>
      <c r="ZX48" s="4">
        <v>0.460563790977778</v>
      </c>
      <c r="ZY48" s="4">
        <v>0.117035622230556</v>
      </c>
      <c r="ZZ48" s="4">
        <v>0.106405360125</v>
      </c>
      <c r="AAA48" s="4">
        <v>1.0628010920555599</v>
      </c>
      <c r="AAB48" s="4">
        <v>1.4963414287416701</v>
      </c>
      <c r="AAC48" s="4">
        <v>0.39455992448611099</v>
      </c>
      <c r="AAD48" s="4">
        <v>0.35797400693611098</v>
      </c>
      <c r="AAE48" s="4">
        <v>0.45966462006111097</v>
      </c>
      <c r="AAF48" s="4">
        <v>0.43113005191111098</v>
      </c>
      <c r="AAG48" s="4">
        <v>0.42463292053888901</v>
      </c>
      <c r="AAH48" s="4">
        <v>0.39625996354722198</v>
      </c>
      <c r="AAI48" s="4">
        <v>0.35535337056388899</v>
      </c>
      <c r="AAJ48" s="4">
        <v>0.31829900505277797</v>
      </c>
      <c r="AAK48" s="4">
        <v>-0.32981993163888901</v>
      </c>
      <c r="AAL48" s="4">
        <v>-0.40485330861111102</v>
      </c>
      <c r="AAM48" s="4">
        <v>0.87578350030833296</v>
      </c>
      <c r="AAN48" s="4">
        <v>0.82319975424444403</v>
      </c>
      <c r="AAO48" s="4">
        <v>0.372808916169445</v>
      </c>
      <c r="AAP48" s="4">
        <v>0.45435161372499999</v>
      </c>
      <c r="AAQ48" s="4">
        <v>0.25788921713888902</v>
      </c>
      <c r="AAR48" s="4">
        <v>0.31785062531666702</v>
      </c>
      <c r="AAS48" s="4">
        <v>0.12934829954166699</v>
      </c>
      <c r="AAT48" s="4">
        <v>0.161193593072222</v>
      </c>
      <c r="AAU48" s="4">
        <v>0.348823554947222</v>
      </c>
      <c r="AAV48" s="4">
        <v>0.35524218136666702</v>
      </c>
      <c r="AAW48" s="4">
        <v>0.42588008037222203</v>
      </c>
      <c r="AAX48" s="4">
        <v>0.44465772137499998</v>
      </c>
      <c r="AAY48" s="4">
        <v>-0.40466904952777799</v>
      </c>
      <c r="AAZ48" s="4">
        <v>-0.479785461388889</v>
      </c>
      <c r="ABA48" s="4">
        <v>0.74864658514166704</v>
      </c>
      <c r="ABB48" s="4">
        <v>0.80351300487499999</v>
      </c>
      <c r="ABC48" s="4">
        <v>0.145534038</v>
      </c>
      <c r="ABD48" s="4">
        <v>0.13695202646153901</v>
      </c>
      <c r="ABE48" s="4">
        <v>0.117531874410256</v>
      </c>
      <c r="ABF48" s="4">
        <v>0.14924620741025599</v>
      </c>
      <c r="ABG48" s="4">
        <v>0.51089001089743602</v>
      </c>
      <c r="ABH48" s="4">
        <v>0.35140463789743598</v>
      </c>
      <c r="ABI48" s="4">
        <v>0.15048461538461499</v>
      </c>
      <c r="ABJ48" s="4">
        <v>0.42851945474358999</v>
      </c>
      <c r="ABK48" s="4">
        <v>0.30052290717948699</v>
      </c>
      <c r="ABL48" s="4">
        <v>0.12678748776923099</v>
      </c>
      <c r="ABM48" s="4">
        <v>0.13620605399999999</v>
      </c>
      <c r="ABN48" s="4">
        <v>0.12704310966666699</v>
      </c>
      <c r="ABO48" s="4">
        <v>0.119717948717949</v>
      </c>
      <c r="ABP48" s="4">
        <v>0.187846153846154</v>
      </c>
      <c r="ABQ48" s="4">
        <v>4.0307692307692301E-2</v>
      </c>
      <c r="ABR48" s="4">
        <v>0.116564102564103</v>
      </c>
      <c r="ABS48" s="4">
        <v>0.173025641025641</v>
      </c>
      <c r="ABT48" s="4">
        <v>4.4846153846153897E-2</v>
      </c>
      <c r="ABU48" s="4">
        <v>0.118974358974359</v>
      </c>
      <c r="ABV48" s="4">
        <v>0.18902564102564101</v>
      </c>
      <c r="ABW48" s="4">
        <v>3.9923076923076901E-2</v>
      </c>
      <c r="ABX48" s="4">
        <v>0.118076923076923</v>
      </c>
      <c r="ABY48" s="4">
        <v>0.17256410256410301</v>
      </c>
      <c r="ABZ48" s="4">
        <v>4.4358974358974401E-2</v>
      </c>
      <c r="ACA48" s="4" t="s">
        <v>655</v>
      </c>
      <c r="ACB48" s="4" t="s">
        <v>655</v>
      </c>
      <c r="ACC48" s="4" t="s">
        <v>655</v>
      </c>
      <c r="ACD48" s="4" t="s">
        <v>655</v>
      </c>
      <c r="ACE48" s="4" t="s">
        <v>655</v>
      </c>
      <c r="ACF48" s="4" t="s">
        <v>655</v>
      </c>
      <c r="ACG48" s="4" t="s">
        <v>655</v>
      </c>
      <c r="ACH48" s="4" t="s">
        <v>655</v>
      </c>
      <c r="ACI48" s="4" t="s">
        <v>655</v>
      </c>
      <c r="ACJ48" s="4" t="s">
        <v>655</v>
      </c>
      <c r="ACK48" s="4" t="s">
        <v>655</v>
      </c>
      <c r="ACL48" s="4" t="s">
        <v>655</v>
      </c>
      <c r="ACM48" s="4" t="s">
        <v>655</v>
      </c>
      <c r="ACN48" s="4" t="s">
        <v>655</v>
      </c>
      <c r="ACO48" s="22">
        <v>-9999</v>
      </c>
      <c r="ACP48" s="4" t="s">
        <v>655</v>
      </c>
      <c r="ACQ48" s="4" t="s">
        <v>655</v>
      </c>
      <c r="ACR48" s="4">
        <v>0.47718257561794902</v>
      </c>
      <c r="ACS48" s="4">
        <v>0.54502810985897399</v>
      </c>
      <c r="ACT48" s="4">
        <v>0.33145144155640999</v>
      </c>
      <c r="ACU48" s="4">
        <v>0.402437945371795</v>
      </c>
      <c r="ACV48" s="4">
        <v>0.51571946216410303</v>
      </c>
      <c r="ACW48" s="4">
        <v>0.57510614189999998</v>
      </c>
      <c r="ACX48" s="4">
        <v>0.376847692566667</v>
      </c>
      <c r="ACY48" s="4">
        <v>0.43835252648717898</v>
      </c>
      <c r="ACZ48" s="4">
        <v>0.17422073606153801</v>
      </c>
      <c r="ADA48" s="4">
        <v>0.18337813666410299</v>
      </c>
      <c r="ADB48" s="4">
        <v>0.54039119285897397</v>
      </c>
      <c r="ADC48" s="4">
        <v>0.623873848502564</v>
      </c>
      <c r="ADD48" s="4">
        <v>0.54098857325641003</v>
      </c>
      <c r="ADE48" s="4">
        <v>0.55404863796153903</v>
      </c>
      <c r="ADF48" s="4">
        <v>8.4549959774359001E-2</v>
      </c>
      <c r="ADG48" s="4">
        <v>0.118889130579487</v>
      </c>
      <c r="ADH48" s="4">
        <v>1.8612082834999999</v>
      </c>
      <c r="ADI48" s="4">
        <v>2.4335968040589702</v>
      </c>
      <c r="ADJ48" s="4">
        <v>0.339893874958974</v>
      </c>
      <c r="ADK48" s="4">
        <v>0.31722956457435902</v>
      </c>
      <c r="ADL48" s="4">
        <v>0.43726199364871798</v>
      </c>
      <c r="ADM48" s="4">
        <v>0.41987508981538502</v>
      </c>
      <c r="ADN48" s="4">
        <v>0.45911215443333298</v>
      </c>
      <c r="ADO48" s="4">
        <v>0.433923517392308</v>
      </c>
      <c r="ADP48" s="4">
        <v>0.36559016622051299</v>
      </c>
      <c r="ADQ48" s="4">
        <v>0.33382541606410299</v>
      </c>
      <c r="ADR48" s="4">
        <v>-0.54406574671794905</v>
      </c>
      <c r="ADS48" s="4">
        <v>-0.60834924394871803</v>
      </c>
      <c r="ADT48" s="4">
        <v>0.78760648732820504</v>
      </c>
      <c r="ADU48" s="4">
        <v>0.75859913031282</v>
      </c>
      <c r="ADV48" s="4">
        <v>0.58232324557692305</v>
      </c>
      <c r="ADW48" s="4">
        <v>0.64724292117179505</v>
      </c>
      <c r="ADX48" s="4">
        <v>0.44823676717692301</v>
      </c>
      <c r="ADY48" s="4">
        <v>0.49654334278461498</v>
      </c>
      <c r="ADZ48" s="4">
        <v>0.18786349388461501</v>
      </c>
      <c r="AEA48" s="4">
        <v>0.22374686680512801</v>
      </c>
      <c r="AEB48" s="4">
        <v>0.32347228145640999</v>
      </c>
      <c r="AEC48" s="4">
        <v>0.34591077265128201</v>
      </c>
      <c r="AED48" s="4">
        <v>0.43104861667692301</v>
      </c>
      <c r="AEE48" s="4">
        <v>0.46537244171282</v>
      </c>
      <c r="AEF48" s="4">
        <v>-0.61198024612820501</v>
      </c>
      <c r="AEG48" s="4">
        <v>-0.66216363582051296</v>
      </c>
      <c r="AEH48" s="4">
        <v>0.76123430828717997</v>
      </c>
      <c r="AEI48" s="4">
        <v>0.87230147146410297</v>
      </c>
      <c r="AEJ48" s="4">
        <v>0.138253108543478</v>
      </c>
      <c r="AEK48" s="4">
        <v>0.12576378073913</v>
      </c>
      <c r="AEL48" s="4">
        <v>0.108816954630435</v>
      </c>
      <c r="AEM48" s="4">
        <v>0.135715440565217</v>
      </c>
      <c r="AEN48" s="4">
        <v>0.46395252806521697</v>
      </c>
      <c r="AEO48" s="4">
        <v>0.30278876654347803</v>
      </c>
      <c r="AEP48" s="4">
        <v>0.138862155608696</v>
      </c>
      <c r="AEQ48" s="4">
        <v>0.41056581191304298</v>
      </c>
      <c r="AER48" s="4">
        <v>0.28048922758695599</v>
      </c>
      <c r="AES48" s="4">
        <v>0.11849041830434801</v>
      </c>
      <c r="AET48" s="4">
        <v>0.122749203173913</v>
      </c>
      <c r="AEU48" s="4">
        <v>0.11629223299999999</v>
      </c>
      <c r="AEV48" s="4">
        <v>0.115760869565217</v>
      </c>
      <c r="AEW48" s="4">
        <v>0.18345652173912999</v>
      </c>
      <c r="AEX48" s="4">
        <v>3.7543478260869602E-2</v>
      </c>
      <c r="AEY48" s="4">
        <v>0.114369565217391</v>
      </c>
      <c r="AEZ48" s="4">
        <v>0.172695652173913</v>
      </c>
      <c r="AFA48" s="4">
        <v>3.9956521739130398E-2</v>
      </c>
      <c r="AFB48" s="4">
        <v>0.115478260869565</v>
      </c>
      <c r="AFC48" s="4">
        <v>0.18580434782608701</v>
      </c>
      <c r="AFD48" s="4">
        <v>3.6891304347826101E-2</v>
      </c>
      <c r="AFE48" s="4">
        <v>0.115739130434783</v>
      </c>
      <c r="AFF48" s="4">
        <v>0.172695652173913</v>
      </c>
      <c r="AFG48" s="4">
        <v>3.9391304347826103E-2</v>
      </c>
      <c r="AFH48" s="4">
        <v>33.14</v>
      </c>
      <c r="AFI48" s="4">
        <v>34.296521739130398</v>
      </c>
      <c r="AFJ48" s="4">
        <v>17.9815217391304</v>
      </c>
      <c r="AFK48" s="4">
        <v>36.130434782608702</v>
      </c>
      <c r="AFL48" s="4">
        <v>34.179782608695703</v>
      </c>
      <c r="AFM48" s="4">
        <v>37.4836956521739</v>
      </c>
      <c r="AFN48" s="4">
        <v>37.54</v>
      </c>
      <c r="AFO48" s="4">
        <v>-3.2413481956521703E-2</v>
      </c>
      <c r="AFP48" s="4">
        <v>-7.7329937173913094E-2</v>
      </c>
      <c r="AFQ48" s="4">
        <v>60.956521739130402</v>
      </c>
      <c r="AFR48" s="4">
        <v>60.933913043478299</v>
      </c>
      <c r="AFS48" s="4">
        <v>101.2</v>
      </c>
      <c r="AFT48" s="4">
        <f t="shared" si="85"/>
        <v>40.243478260869601</v>
      </c>
      <c r="AFU48" s="4">
        <f t="shared" si="86"/>
        <v>40.266086956521704</v>
      </c>
      <c r="AFV48" s="4">
        <f t="shared" si="87"/>
        <v>40.254782608695649</v>
      </c>
      <c r="AFW48" s="4">
        <v>1929.0092173912999</v>
      </c>
      <c r="AFX48" s="4">
        <v>1928.50393478261</v>
      </c>
      <c r="AFY48" s="4">
        <v>0.49171997067608703</v>
      </c>
      <c r="AFZ48" s="4">
        <v>0.54480993102608699</v>
      </c>
      <c r="AGA48" s="4">
        <v>0.33658090043043498</v>
      </c>
      <c r="AGB48" s="4">
        <v>0.37923602564347803</v>
      </c>
      <c r="AGC48" s="4">
        <v>0.53795108270217395</v>
      </c>
      <c r="AGD48" s="4">
        <v>0.57139260919782597</v>
      </c>
      <c r="AGE48" s="4">
        <f t="shared" si="88"/>
        <v>0.55467184594999996</v>
      </c>
      <c r="AGF48" s="4">
        <v>0.39148210916521697</v>
      </c>
      <c r="AGG48" s="4">
        <v>0.41171313398913101</v>
      </c>
      <c r="AGH48" s="4">
        <v>0.187025673665217</v>
      </c>
      <c r="AGI48" s="4">
        <v>0.20873093392391301</v>
      </c>
      <c r="AGJ48" s="4">
        <v>0.55638850026956499</v>
      </c>
      <c r="AGK48" s="4">
        <v>0.617718860878261</v>
      </c>
      <c r="AGL48" s="4">
        <v>0.55005895016304296</v>
      </c>
      <c r="AGM48" s="4">
        <v>0.53838198443260898</v>
      </c>
      <c r="AGN48" s="4">
        <v>8.8419881134782594E-2</v>
      </c>
      <c r="AGO48" s="4">
        <v>0.11030302399565201</v>
      </c>
      <c r="AGP48" s="4">
        <v>1.9687137546326099</v>
      </c>
      <c r="AGQ48" s="4">
        <v>2.4229344925978298</v>
      </c>
      <c r="AGR48" s="4">
        <v>0.35004561499782599</v>
      </c>
      <c r="AGS48" s="4">
        <v>0.36399670092608699</v>
      </c>
      <c r="AGT48" s="4">
        <v>0.45203398701087</v>
      </c>
      <c r="AGU48" s="4">
        <v>0.46995957438695701</v>
      </c>
      <c r="AGV48" s="4">
        <v>0.47795782105652201</v>
      </c>
      <c r="AGW48" s="4">
        <v>0.48393761204782598</v>
      </c>
      <c r="AGX48" s="4">
        <v>0.38061179415434798</v>
      </c>
      <c r="AGY48" s="4">
        <v>0.38087528362608702</v>
      </c>
      <c r="AGZ48" s="4">
        <v>-0.55960669743478297</v>
      </c>
      <c r="AHA48" s="4">
        <v>-0.58166599876087</v>
      </c>
      <c r="AHB48" s="4">
        <v>0.836156382660869</v>
      </c>
      <c r="AHC48" s="4">
        <v>0.94627101551956505</v>
      </c>
      <c r="AHD48" s="4">
        <v>0.61912565645217399</v>
      </c>
      <c r="AHE48" s="4">
        <v>0.662193811891304</v>
      </c>
      <c r="AHF48" s="4">
        <v>0.485158619002174</v>
      </c>
      <c r="AHG48" s="4">
        <v>0.512275717897826</v>
      </c>
      <c r="AHH48" s="4">
        <v>0.19754180861304299</v>
      </c>
      <c r="AHI48" s="4">
        <v>0.228889382245652</v>
      </c>
      <c r="AHJ48" s="4">
        <v>0.32073166229347799</v>
      </c>
      <c r="AHK48" s="4">
        <v>0.34589889029347798</v>
      </c>
      <c r="AHL48" s="4">
        <v>0.43371443755217398</v>
      </c>
      <c r="AHM48" s="4">
        <v>0.46751212470869602</v>
      </c>
      <c r="AHN48" s="4">
        <v>-0.64664934484782599</v>
      </c>
      <c r="AHO48" s="4">
        <v>-0.67593539306521699</v>
      </c>
      <c r="AHP48" s="4">
        <v>0.76908351603260905</v>
      </c>
      <c r="AHQ48" s="4">
        <v>0.88001704043912998</v>
      </c>
      <c r="AHR48" s="4">
        <v>0.119336861489362</v>
      </c>
      <c r="AHS48" s="4">
        <v>9.2179822872340403E-2</v>
      </c>
      <c r="AHT48" s="4">
        <v>9.0045746851063799E-2</v>
      </c>
      <c r="AHU48" s="4">
        <v>0.106739367</v>
      </c>
      <c r="AHV48" s="4">
        <v>0.46572104019149002</v>
      </c>
      <c r="AHW48" s="4">
        <v>0.30025530212766</v>
      </c>
      <c r="AHX48" s="4">
        <v>0.111203023297872</v>
      </c>
      <c r="AHY48" s="4">
        <v>0.413110597574468</v>
      </c>
      <c r="AHZ48" s="4">
        <v>0.26873168019148902</v>
      </c>
      <c r="AIA48" s="4">
        <v>0.107738477361702</v>
      </c>
      <c r="AIB48" s="4">
        <v>9.5025296553191502E-2</v>
      </c>
      <c r="AIC48" s="4">
        <v>9.9341757276595694E-2</v>
      </c>
      <c r="AID48" s="4">
        <v>0.111744680851064</v>
      </c>
      <c r="AIE48" s="4">
        <v>0.190744680851064</v>
      </c>
      <c r="AIF48" s="4">
        <v>2.3765957446808501E-2</v>
      </c>
      <c r="AIG48" s="4">
        <v>0.10974468085106399</v>
      </c>
      <c r="AIH48" s="4">
        <v>0.179085106382979</v>
      </c>
      <c r="AII48" s="4">
        <v>2.6234042553191499E-2</v>
      </c>
      <c r="AIJ48" s="4">
        <v>0.111170212765957</v>
      </c>
      <c r="AIK48" s="4">
        <v>0.193170212765957</v>
      </c>
      <c r="AIL48" s="4">
        <v>2.3468085106382999E-2</v>
      </c>
      <c r="AIM48" s="4">
        <v>0.110234042553191</v>
      </c>
      <c r="AIN48" s="4">
        <v>0.17531914893617001</v>
      </c>
      <c r="AIO48" s="4">
        <v>2.7191489361702102E-2</v>
      </c>
      <c r="AIP48" s="4">
        <v>29.55</v>
      </c>
      <c r="AIQ48" s="4">
        <v>27.362340425531901</v>
      </c>
      <c r="AIR48" s="4">
        <v>17.653829787233999</v>
      </c>
      <c r="AIS48" s="4">
        <v>27.7612765957447</v>
      </c>
      <c r="AIT48" s="4">
        <v>27.073617021276601</v>
      </c>
      <c r="AIU48" s="4">
        <v>29.897872340425501</v>
      </c>
      <c r="AIV48" s="4">
        <v>29.944042553191501</v>
      </c>
      <c r="AIW48" s="4">
        <v>-5.2214383893617003E-2</v>
      </c>
      <c r="AIX48" s="4">
        <v>-6.4484440000000004E-2</v>
      </c>
      <c r="AIY48" s="4">
        <v>60.181063829787199</v>
      </c>
      <c r="AIZ48" s="4">
        <v>60.546170212765901</v>
      </c>
      <c r="AJA48" s="4">
        <v>116</v>
      </c>
      <c r="AJB48" s="4">
        <f t="shared" si="89"/>
        <v>55.818936170212801</v>
      </c>
      <c r="AJC48" s="4">
        <f t="shared" si="90"/>
        <v>55.453829787234099</v>
      </c>
      <c r="AJD48" s="4">
        <f t="shared" si="91"/>
        <v>55.636382978723447</v>
      </c>
      <c r="AJE48" s="4">
        <v>1911.40091489362</v>
      </c>
      <c r="AJF48" s="4">
        <v>1919.6961702127701</v>
      </c>
      <c r="AJG48" s="4">
        <v>0.57154319624255301</v>
      </c>
      <c r="AJH48" s="4">
        <v>0.62286833981063805</v>
      </c>
      <c r="AJI48" s="4">
        <v>0.41201511815744701</v>
      </c>
      <c r="AJJ48" s="4">
        <v>0.47269980988723398</v>
      </c>
      <c r="AJK48" s="4">
        <v>0.62164691934255301</v>
      </c>
      <c r="AJL48" s="4">
        <v>0.66546701509574502</v>
      </c>
      <c r="AJM48" s="4">
        <f t="shared" si="92"/>
        <v>0.64355696721914901</v>
      </c>
      <c r="AJN48" s="4">
        <v>0.47553620122765999</v>
      </c>
      <c r="AJO48" s="4">
        <v>0.52782462739574498</v>
      </c>
      <c r="AJP48" s="4">
        <v>0.21015690451063801</v>
      </c>
      <c r="AJQ48" s="4">
        <v>0.213702023942553</v>
      </c>
      <c r="AJR48" s="4">
        <v>0.60860154760638296</v>
      </c>
      <c r="AJS48" s="4">
        <v>0.67199745541063804</v>
      </c>
      <c r="AJT48" s="4">
        <v>0.58278754015531897</v>
      </c>
      <c r="AJU48" s="4">
        <v>0.587620990617021</v>
      </c>
      <c r="AJV48" s="4">
        <v>5.6628469836170203E-2</v>
      </c>
      <c r="AJW48" s="4">
        <v>8.5154116446808495E-2</v>
      </c>
      <c r="AJX48" s="4">
        <v>2.7290567637021299</v>
      </c>
      <c r="AJY48" s="4">
        <v>3.3707273441702101</v>
      </c>
      <c r="AJZ48" s="4">
        <v>0.33896931043404199</v>
      </c>
      <c r="AKA48" s="4">
        <v>0.31787641048085102</v>
      </c>
      <c r="AKB48" s="4">
        <v>0.45346611289148903</v>
      </c>
      <c r="AKC48" s="4">
        <v>0.43335069944468102</v>
      </c>
      <c r="AKD48" s="4">
        <v>0.47755035047234101</v>
      </c>
      <c r="AKE48" s="4">
        <v>0.45118438035106401</v>
      </c>
      <c r="AKF48" s="4">
        <v>0.36821177267446797</v>
      </c>
      <c r="AKG48" s="4">
        <v>0.339711795374468</v>
      </c>
      <c r="AKH48" s="4">
        <v>-0.641673306297872</v>
      </c>
      <c r="AKI48" s="4">
        <v>-0.68989613440425501</v>
      </c>
      <c r="AKJ48" s="4">
        <v>0.83367570790212797</v>
      </c>
      <c r="AKK48" s="4">
        <v>0.813255464129787</v>
      </c>
      <c r="AKL48" s="4">
        <v>0.73202123094468097</v>
      </c>
      <c r="AKM48" s="4">
        <v>0.77915661846383</v>
      </c>
      <c r="AKN48" s="4">
        <v>0.60639375224893599</v>
      </c>
      <c r="AKO48" s="4">
        <v>0.64959328453617005</v>
      </c>
      <c r="AKP48" s="4">
        <v>0.231776185414894</v>
      </c>
      <c r="AKQ48" s="4">
        <v>0.2644457133</v>
      </c>
      <c r="AKR48" s="4">
        <f t="shared" si="93"/>
        <v>0.24811094935744699</v>
      </c>
      <c r="AKS48" s="4">
        <v>0.31669769404042503</v>
      </c>
      <c r="AKT48" s="4">
        <v>0.33929510535319202</v>
      </c>
      <c r="AKU48" s="4">
        <v>0.44504127069361699</v>
      </c>
      <c r="AKV48" s="4">
        <v>0.47723585015957398</v>
      </c>
      <c r="AKW48" s="4">
        <v>-0.75172776078723402</v>
      </c>
      <c r="AKX48" s="4">
        <v>-0.78680729248936099</v>
      </c>
      <c r="AKY48" s="4">
        <v>0.80452583344255302</v>
      </c>
      <c r="AKZ48" s="4">
        <v>0.91495256926808499</v>
      </c>
      <c r="ALA48" s="4">
        <v>8.9346733651162802E-2</v>
      </c>
      <c r="ALB48" s="4">
        <v>6.1085115372092998E-2</v>
      </c>
      <c r="ALC48" s="4">
        <v>7.3308402465116301E-2</v>
      </c>
      <c r="ALD48" s="4">
        <v>7.9918127720930196E-2</v>
      </c>
      <c r="ALE48" s="4">
        <v>0.41650430439534902</v>
      </c>
      <c r="ALF48" s="4">
        <v>0.23592025641860501</v>
      </c>
      <c r="ALG48" s="4">
        <v>8.2009421209302297E-2</v>
      </c>
      <c r="ALH48" s="4">
        <v>0.37266413860465097</v>
      </c>
      <c r="ALI48" s="4">
        <v>0.222359326930233</v>
      </c>
      <c r="ALJ48" s="4">
        <v>7.5285690744186104E-2</v>
      </c>
      <c r="ALK48" s="4">
        <v>6.0904964627907003E-2</v>
      </c>
      <c r="ALL48" s="4">
        <v>7.8875969000000004E-2</v>
      </c>
      <c r="ALM48" s="4">
        <v>8.2744186046511695E-2</v>
      </c>
      <c r="ALN48" s="4">
        <v>0.15332558139534899</v>
      </c>
      <c r="ALO48" s="4">
        <v>1.69767441860465E-2</v>
      </c>
      <c r="ALP48" s="4">
        <v>8.4744186046511599E-2</v>
      </c>
      <c r="ALQ48" s="4">
        <v>0.151837209302326</v>
      </c>
      <c r="ALR48" s="4">
        <v>1.7162790697674402E-2</v>
      </c>
      <c r="ALS48" s="4">
        <v>36.08</v>
      </c>
      <c r="ALT48" s="4">
        <v>36.594418604651104</v>
      </c>
      <c r="ALU48" s="4">
        <v>20.217441860465101</v>
      </c>
      <c r="ALV48" s="4">
        <v>30.664883720930199</v>
      </c>
      <c r="ALW48" s="4">
        <v>29.8311627906977</v>
      </c>
      <c r="ALX48" s="4">
        <v>37.305813953488297</v>
      </c>
      <c r="ALY48" s="4">
        <v>37.568604651162801</v>
      </c>
      <c r="ALZ48" s="4">
        <v>-0.16794983255814</v>
      </c>
      <c r="AMA48" s="4">
        <v>-0.17761244418604599</v>
      </c>
      <c r="AMB48" s="4">
        <v>74.141627906976794</v>
      </c>
      <c r="AMC48" s="4">
        <v>69.913255813953498</v>
      </c>
      <c r="AMD48" s="4">
        <v>140</v>
      </c>
      <c r="AME48" s="4">
        <f t="shared" si="94"/>
        <v>65.858372093023206</v>
      </c>
      <c r="AMF48" s="4">
        <f t="shared" si="95"/>
        <v>70.086744186046502</v>
      </c>
      <c r="AMG48" s="4">
        <f t="shared" si="96"/>
        <v>67.972558139534854</v>
      </c>
      <c r="AMH48" s="4">
        <v>2228.4521395348802</v>
      </c>
      <c r="AMI48" s="4">
        <v>2132.3757441860498</v>
      </c>
      <c r="AMJ48" s="4">
        <v>0.63531995646976702</v>
      </c>
      <c r="AMK48" s="4">
        <v>0.67500935214186097</v>
      </c>
      <c r="AML48" s="4">
        <v>0.45831287438837198</v>
      </c>
      <c r="AMM48" s="4">
        <v>0.49159062171162798</v>
      </c>
      <c r="AMN48" s="4">
        <v>0.715286516972093</v>
      </c>
      <c r="AMO48" s="4">
        <v>0.74119069939534898</v>
      </c>
      <c r="AMP48" s="4">
        <f t="shared" si="97"/>
        <v>0.72823860818372099</v>
      </c>
      <c r="AMQ48" s="4">
        <v>0.567571855951163</v>
      </c>
      <c r="AMR48" s="4">
        <v>0.58629181800465102</v>
      </c>
      <c r="AMS48" s="4">
        <v>0.25112908591162802</v>
      </c>
      <c r="AMT48" s="4">
        <v>0.27485511956279102</v>
      </c>
      <c r="AMU48" s="4">
        <v>0.64755774777209296</v>
      </c>
      <c r="AMV48" s="4">
        <v>0.69747067221395298</v>
      </c>
      <c r="AMW48" s="4">
        <v>0.66095331040232597</v>
      </c>
      <c r="AMX48" s="4">
        <v>0.64313393786279105</v>
      </c>
      <c r="AMY48" s="4">
        <v>2.0216843260465099E-2</v>
      </c>
      <c r="AMZ48" s="4">
        <v>4.3192414390697702E-2</v>
      </c>
      <c r="ANA48" s="4">
        <v>3.5593143833209302</v>
      </c>
      <c r="ANB48" s="4">
        <v>4.2213420095302299</v>
      </c>
      <c r="ANC48" s="4">
        <v>0.35122663262093001</v>
      </c>
      <c r="AND48" s="4">
        <v>0.368780930360465</v>
      </c>
      <c r="ANE48" s="4">
        <v>0.48089468066511598</v>
      </c>
      <c r="ANF48" s="4">
        <v>0.50017453406046497</v>
      </c>
      <c r="ANG48" s="4">
        <v>0.51624499020232595</v>
      </c>
      <c r="ANH48" s="4">
        <v>0.52792721680697696</v>
      </c>
      <c r="ANI48" s="4">
        <v>0.395480382251163</v>
      </c>
      <c r="ANJ48" s="4">
        <v>0.40435904779302301</v>
      </c>
      <c r="ANK48" s="4">
        <v>-0.72243343109302405</v>
      </c>
      <c r="ANL48" s="4">
        <v>-0.73827686434883699</v>
      </c>
      <c r="ANM48" s="4">
        <v>0.93322926353023195</v>
      </c>
      <c r="ANN48" s="4">
        <v>1.0603417700976701</v>
      </c>
      <c r="ANO48" s="4">
        <v>0.79114806936511595</v>
      </c>
      <c r="ANP48" s="4">
        <v>0.79942642744186099</v>
      </c>
      <c r="ANQ48" s="22">
        <v>-9999</v>
      </c>
      <c r="ANR48" s="4">
        <v>0.65952087185581398</v>
      </c>
      <c r="ANS48" s="4">
        <v>0.65917068065116302</v>
      </c>
      <c r="ANT48" s="4">
        <v>0.28125106317209297</v>
      </c>
      <c r="ANU48" s="4">
        <v>0.29831605858372101</v>
      </c>
      <c r="ANV48" s="4">
        <v>0.35560166454334502</v>
      </c>
      <c r="ANW48" s="4">
        <v>0.37309928387682501</v>
      </c>
      <c r="ANX48" s="4">
        <v>0.49674666440697701</v>
      </c>
      <c r="ANY48" s="4">
        <v>0.51693434681162798</v>
      </c>
      <c r="ANZ48" s="4">
        <v>-0.79240993446511698</v>
      </c>
      <c r="AOA48" s="4">
        <v>-0.79392191853488403</v>
      </c>
      <c r="AOB48" s="4">
        <v>0.99020077390930294</v>
      </c>
      <c r="AOC48" s="4">
        <v>1.07279949439767</v>
      </c>
      <c r="AOD48" s="4">
        <v>0.111447170733333</v>
      </c>
      <c r="AOE48" s="4">
        <v>5.46570194E-2</v>
      </c>
      <c r="AOF48" s="4">
        <v>8.7525699533333404E-2</v>
      </c>
      <c r="AOG48" s="4">
        <v>9.2804454688888899E-2</v>
      </c>
      <c r="AOH48" s="4">
        <v>0.57790384620000002</v>
      </c>
      <c r="AOI48" s="4">
        <v>0.34256033817777798</v>
      </c>
      <c r="AOJ48" s="4">
        <v>9.0116783466666697E-2</v>
      </c>
      <c r="AOK48" s="4">
        <v>0.51791917433333301</v>
      </c>
      <c r="AOL48" s="4">
        <v>0.30935258402222199</v>
      </c>
      <c r="AOM48" s="4">
        <v>0.102693636577778</v>
      </c>
      <c r="AON48" s="4">
        <v>5.8430926488888903E-2</v>
      </c>
      <c r="AOO48" s="4">
        <v>8.9108230888888904E-2</v>
      </c>
      <c r="AOP48" s="4">
        <v>0.126088888888889</v>
      </c>
      <c r="AOQ48" s="4">
        <v>0.242577777777778</v>
      </c>
      <c r="AOR48" s="4">
        <v>1.38888888888889E-2</v>
      </c>
      <c r="AOS48" s="4">
        <v>0.12513333333333301</v>
      </c>
      <c r="AOT48" s="4">
        <v>0.23175555555555599</v>
      </c>
      <c r="AOU48" s="4">
        <v>1.5755555555555498E-2</v>
      </c>
      <c r="AOV48" s="4">
        <v>36.5133333333333</v>
      </c>
      <c r="AOW48" s="4">
        <v>36.763629629629598</v>
      </c>
      <c r="AOX48" s="4">
        <v>13.5631111111111</v>
      </c>
      <c r="AOY48" s="4">
        <v>28.9596296296296</v>
      </c>
      <c r="AOZ48" s="4">
        <v>28.926814814814801</v>
      </c>
      <c r="APA48" s="4">
        <v>37.716666666666598</v>
      </c>
      <c r="APB48" s="4">
        <v>37.871185185185098</v>
      </c>
      <c r="APC48" s="4">
        <v>-0.219326236296296</v>
      </c>
      <c r="APD48" s="4">
        <v>-0.20410337259259301</v>
      </c>
      <c r="APE48" s="4">
        <v>65.605703703703696</v>
      </c>
      <c r="APF48" s="4">
        <v>61.9588888888889</v>
      </c>
      <c r="APG48" s="4">
        <v>140</v>
      </c>
      <c r="APH48" s="4">
        <f t="shared" si="98"/>
        <v>74.394296296296304</v>
      </c>
      <c r="API48" s="4">
        <f t="shared" si="99"/>
        <v>78.041111111111093</v>
      </c>
      <c r="APJ48" s="4">
        <f t="shared" si="100"/>
        <v>76.217703703703705</v>
      </c>
      <c r="APK48" s="4">
        <v>2034.5705629629599</v>
      </c>
      <c r="APL48" s="4">
        <v>1951.76717777778</v>
      </c>
      <c r="APM48" s="4">
        <v>0.69926868923777796</v>
      </c>
      <c r="APN48" s="4">
        <v>0.72231278083777795</v>
      </c>
      <c r="APO48" s="4">
        <v>0.54454309592000005</v>
      </c>
      <c r="APP48" s="4">
        <v>0.57278671187555497</v>
      </c>
      <c r="APQ48" s="4">
        <v>0.79222186437333297</v>
      </c>
      <c r="APR48" s="4">
        <v>0.82594190813777901</v>
      </c>
      <c r="APS48" s="4">
        <f t="shared" si="101"/>
        <v>0.80908188625555599</v>
      </c>
      <c r="APT48" s="4">
        <v>0.67694389485999995</v>
      </c>
      <c r="APU48" s="4">
        <v>0.72319886870888905</v>
      </c>
      <c r="APV48" s="4">
        <v>0.251118808382222</v>
      </c>
      <c r="APW48" s="4">
        <v>0.25518322837333302</v>
      </c>
      <c r="APX48" s="4">
        <v>0.70231745889777797</v>
      </c>
      <c r="APY48" s="4">
        <v>0.73561338932666598</v>
      </c>
      <c r="APZ48" s="4">
        <v>0.665233467406666</v>
      </c>
      <c r="AQA48" s="4">
        <v>0.67505297219333305</v>
      </c>
      <c r="AQB48" s="4">
        <v>6.7473690444444399E-3</v>
      </c>
      <c r="AQC48" s="4">
        <v>2.9661137831111101E-2</v>
      </c>
      <c r="AQD48" s="4">
        <v>4.7360269337155598</v>
      </c>
      <c r="AQE48" s="4">
        <v>5.2393495707466702</v>
      </c>
      <c r="AQF48" s="4">
        <v>0.317282958653334</v>
      </c>
      <c r="AQG48" s="4">
        <v>0.30876903298444502</v>
      </c>
      <c r="AQH48" s="4">
        <v>0.45412758988666702</v>
      </c>
      <c r="AQI48" s="4">
        <v>0.44777453630888903</v>
      </c>
      <c r="AQJ48" s="4">
        <v>0.487823147526667</v>
      </c>
      <c r="AQK48" s="4">
        <v>0.48269027588000102</v>
      </c>
      <c r="AQL48" s="4">
        <v>0.359446905153334</v>
      </c>
      <c r="AQM48" s="4">
        <v>0.35264252576666699</v>
      </c>
      <c r="AQN48" s="4">
        <v>-0.80598418202222299</v>
      </c>
      <c r="AQO48" s="4">
        <v>-0.839030368355556</v>
      </c>
      <c r="AQP48" s="4">
        <v>0.83405622215111097</v>
      </c>
      <c r="AQQ48" s="4">
        <v>0.82647542780000005</v>
      </c>
      <c r="AQR48" s="4">
        <v>0.86945504296222198</v>
      </c>
      <c r="AQS48" s="4">
        <v>0.89162593308444504</v>
      </c>
      <c r="AQT48" s="4">
        <v>0.77263429345777801</v>
      </c>
      <c r="AQU48" s="4">
        <v>0.80167578386666705</v>
      </c>
      <c r="AQV48" s="4">
        <v>0.29789136019777801</v>
      </c>
      <c r="AQW48" s="4">
        <v>0.31604502943111101</v>
      </c>
      <c r="AQX48" s="4">
        <v>0.34272574823125601</v>
      </c>
      <c r="AQY48" s="4">
        <v>0.35439513275046802</v>
      </c>
      <c r="AQZ48" s="4">
        <v>0.49342420854666702</v>
      </c>
      <c r="ARA48" s="4">
        <v>0.50929392292444398</v>
      </c>
      <c r="ARB48" s="4">
        <v>-0.87089646615555605</v>
      </c>
      <c r="ARC48" s="4">
        <v>-0.88984855911111105</v>
      </c>
      <c r="ARD48" s="4">
        <v>0.97595152427777798</v>
      </c>
      <c r="ARE48" s="4">
        <v>1.0396173907088899</v>
      </c>
      <c r="ARF48" s="4">
        <v>0.12412229542857101</v>
      </c>
      <c r="ARG48" s="4">
        <v>3.2223789012987003E-2</v>
      </c>
      <c r="ARH48" s="4">
        <v>9.3229160909090905E-2</v>
      </c>
      <c r="ARI48" s="4">
        <v>9.5988311688311706E-2</v>
      </c>
      <c r="ARJ48" s="4">
        <v>0.68200780474026002</v>
      </c>
      <c r="ARK48" s="4">
        <v>0.40358115687013002</v>
      </c>
      <c r="ARL48" s="4">
        <v>9.0769180974026004E-2</v>
      </c>
      <c r="ARM48" s="4">
        <v>0.59665830536363695</v>
      </c>
      <c r="ARN48" s="4">
        <v>0.34584785651948102</v>
      </c>
      <c r="ARO48" s="4">
        <v>0.10919550785714301</v>
      </c>
      <c r="ARP48" s="4">
        <v>5.2609752571428602E-2</v>
      </c>
      <c r="ARQ48" s="4">
        <v>0.101163100363636</v>
      </c>
      <c r="ARR48" s="4">
        <v>0.14172727272727301</v>
      </c>
      <c r="ARS48" s="4">
        <v>0.272311688311688</v>
      </c>
      <c r="ART48" s="4">
        <v>1.39220779220779E-2</v>
      </c>
      <c r="ARU48" s="4">
        <v>0.14103896103896099</v>
      </c>
      <c r="ARV48" s="4">
        <v>0.259922077922078</v>
      </c>
      <c r="ARW48" s="4">
        <v>1.56233766233766E-2</v>
      </c>
      <c r="ARX48" s="4">
        <v>35.864415584415603</v>
      </c>
      <c r="ARY48" s="4">
        <v>34.711428571428499</v>
      </c>
      <c r="ARZ48" s="4">
        <v>24.302337662337699</v>
      </c>
      <c r="ASA48" s="4">
        <v>30.522337662337701</v>
      </c>
      <c r="ASB48" s="4">
        <v>30.265844155844199</v>
      </c>
      <c r="ASC48" s="4">
        <v>35.849480519480501</v>
      </c>
      <c r="ASD48" s="4">
        <v>35.914935064935101</v>
      </c>
      <c r="ASE48" s="4">
        <v>-0.133276684623377</v>
      </c>
      <c r="ASF48" s="4">
        <v>-0.12903346977922101</v>
      </c>
      <c r="ASG48" s="4">
        <v>58.1561038961039</v>
      </c>
      <c r="ASH48" s="4">
        <v>58.330909090909103</v>
      </c>
      <c r="ASI48" s="4">
        <v>148</v>
      </c>
      <c r="ASJ48" s="4">
        <f t="shared" si="102"/>
        <v>89.8438961038961</v>
      </c>
      <c r="ASK48" s="4">
        <f t="shared" si="103"/>
        <v>89.669090909090897</v>
      </c>
      <c r="ASL48" s="4">
        <v>1865.4559870129899</v>
      </c>
      <c r="ASM48" s="4">
        <v>1869.4141688311699</v>
      </c>
      <c r="ASN48" s="4">
        <v>0.73436524268571401</v>
      </c>
      <c r="ASO48" s="4">
        <v>0.75262029694285704</v>
      </c>
      <c r="ASP48" s="4">
        <v>0.58190882641428598</v>
      </c>
      <c r="ASQ48" s="4">
        <v>0.61545294956363605</v>
      </c>
      <c r="ASR48" s="4">
        <v>0.83541034624545496</v>
      </c>
      <c r="ASS48" s="4">
        <v>0.90914846526493498</v>
      </c>
      <c r="AST48" s="4">
        <v>0.73192518506363602</v>
      </c>
      <c r="ASU48" s="4">
        <v>0.85122608527402599</v>
      </c>
      <c r="ASV48" s="4">
        <v>0.26641954491038999</v>
      </c>
      <c r="ASW48" s="4">
        <v>0.25588864306363601</v>
      </c>
      <c r="ASX48" s="4">
        <v>0.70772267158311697</v>
      </c>
      <c r="ASY48" s="4">
        <v>0.75859887994285802</v>
      </c>
      <c r="ASZ48" s="4">
        <v>0.68873997515844099</v>
      </c>
      <c r="ATA48" s="4">
        <v>0.69095350802337696</v>
      </c>
      <c r="ATB48" s="4">
        <v>-5.3010762329870099E-2</v>
      </c>
      <c r="ATC48" s="4">
        <v>1.5231665770129899E-2</v>
      </c>
      <c r="ATD48" s="4">
        <v>5.5654947633363596</v>
      </c>
      <c r="ATE48" s="4">
        <v>6.12281948193246</v>
      </c>
      <c r="ATF48" s="4">
        <v>0.31930364773766201</v>
      </c>
      <c r="ATG48" s="4">
        <v>0.28141497323376602</v>
      </c>
      <c r="ATH48" s="4">
        <v>0.46221923813766203</v>
      </c>
      <c r="ATI48" s="4">
        <v>0.42656646883246702</v>
      </c>
      <c r="ATJ48" s="4">
        <v>0.49665674857662301</v>
      </c>
      <c r="ATK48" s="4">
        <v>0.47268514478441598</v>
      </c>
      <c r="ATL48" s="4">
        <v>0.36289220241039</v>
      </c>
      <c r="ATM48" s="4">
        <v>0.33936138637013002</v>
      </c>
      <c r="ATN48" s="4">
        <v>-0.84456585437662302</v>
      </c>
      <c r="ATO48" s="4">
        <v>-0.91947695358441595</v>
      </c>
      <c r="ATP48" s="4">
        <v>0.86332617475974005</v>
      </c>
      <c r="ATQ48" s="4">
        <v>0.75536867872987001</v>
      </c>
      <c r="ATR48" s="4">
        <v>0.88539004201948002</v>
      </c>
      <c r="ATS48" s="4">
        <v>0.90285428702077897</v>
      </c>
      <c r="ATT48" s="4">
        <v>0.798983866718182</v>
      </c>
      <c r="ATU48" s="4">
        <v>0.82142654183376695</v>
      </c>
      <c r="ATV48" s="4">
        <v>0.29619549153506503</v>
      </c>
      <c r="ATW48" s="4">
        <v>0.31555574179350698</v>
      </c>
      <c r="ATX48" s="4">
        <v>0.33450365522936198</v>
      </c>
      <c r="ATY48" s="4">
        <v>0.34947565269387598</v>
      </c>
      <c r="ATZ48" s="4">
        <v>0.48642448139220801</v>
      </c>
      <c r="AUA48" s="4">
        <v>0.50541160035454602</v>
      </c>
      <c r="AUB48" s="4">
        <v>-0.88808998536363704</v>
      </c>
      <c r="AUC48" s="4">
        <v>-0.90191351223376703</v>
      </c>
      <c r="AUD48" s="4">
        <v>0.94885840954805201</v>
      </c>
      <c r="AUE48" s="4">
        <v>1.0231396299428599</v>
      </c>
      <c r="AUF48" s="4">
        <v>0.151071499333333</v>
      </c>
      <c r="AUG48" s="4">
        <v>5.2459022901960799E-2</v>
      </c>
      <c r="AUH48" s="4">
        <v>5.8285945999999901E-2</v>
      </c>
      <c r="AUI48" s="4">
        <v>0.121196924117647</v>
      </c>
      <c r="AUJ48" s="4">
        <v>0.851507015882353</v>
      </c>
      <c r="AUK48" s="4">
        <v>0.494706590490196</v>
      </c>
      <c r="AUL48" s="4">
        <v>0.115735639666667</v>
      </c>
      <c r="AUM48" s="4">
        <v>0.80605724952941105</v>
      </c>
      <c r="AUN48" s="4">
        <v>5.9132585000000099E-2</v>
      </c>
      <c r="AUO48" s="4">
        <v>0.14606496878431399</v>
      </c>
      <c r="AUP48" s="4">
        <v>6.6906980058823506E-2</v>
      </c>
      <c r="AUQ48" s="4">
        <v>5.77581E-2</v>
      </c>
      <c r="AUR48" s="4">
        <v>0.16476470588235301</v>
      </c>
      <c r="AUS48" s="4">
        <v>0.32315686274509797</v>
      </c>
      <c r="AUT48" s="4">
        <v>1.9686274509803901E-2</v>
      </c>
      <c r="AUU48" s="4">
        <v>0.178313725490196</v>
      </c>
      <c r="AUV48" s="4">
        <v>0.34015686274509799</v>
      </c>
      <c r="AUW48" s="4">
        <v>2.1686274509803899E-2</v>
      </c>
      <c r="AUX48" s="4">
        <v>35.883235294117597</v>
      </c>
      <c r="AUY48" s="4">
        <v>33.522745098039202</v>
      </c>
      <c r="AUZ48" s="4">
        <v>44.550980392156902</v>
      </c>
      <c r="AVA48" s="4">
        <v>41.428823529411702</v>
      </c>
      <c r="AVB48" s="4">
        <v>42.129313725490199</v>
      </c>
      <c r="AVC48" s="4">
        <v>36.493627450980298</v>
      </c>
      <c r="AVD48" s="4">
        <v>36.75</v>
      </c>
      <c r="AVE48" s="4">
        <v>0.152945435294118</v>
      </c>
      <c r="AVF48" s="4">
        <v>0.152610342156863</v>
      </c>
      <c r="AVG48" s="4">
        <v>8.1850980392156902</v>
      </c>
      <c r="AVH48" s="4">
        <v>6.3783333333333401</v>
      </c>
      <c r="AVI48" s="4">
        <v>151</v>
      </c>
      <c r="AVJ48" s="4">
        <f t="shared" si="104"/>
        <v>142.81490196078431</v>
      </c>
      <c r="AVK48" s="4">
        <f t="shared" si="105"/>
        <v>144.62166666666667</v>
      </c>
      <c r="AVL48" s="4">
        <v>731.07437254902004</v>
      </c>
      <c r="AVM48" s="4">
        <v>690.06217647058804</v>
      </c>
      <c r="AVN48" s="4">
        <v>0.74831658812156898</v>
      </c>
      <c r="AVO48" s="4">
        <v>0.75065246766470595</v>
      </c>
      <c r="AVP48" s="4">
        <v>-0.31925013733333302</v>
      </c>
      <c r="AVQ48" s="4">
        <v>0.60630513206078396</v>
      </c>
      <c r="AVR48" s="4">
        <v>0.84486007959803899</v>
      </c>
      <c r="AVS48" s="4">
        <v>0.88330406269803896</v>
      </c>
      <c r="AVT48" s="4">
        <v>-5.91141564352941E-2</v>
      </c>
      <c r="AVU48" s="4">
        <v>0.80733083130392203</v>
      </c>
      <c r="AVV48" s="4">
        <v>0.86114980631372595</v>
      </c>
      <c r="AVW48" s="4">
        <v>0.26501900090980401</v>
      </c>
      <c r="AVX48" s="4">
        <v>0.86415430460980402</v>
      </c>
      <c r="AVY48" s="4">
        <v>0.871241757515686</v>
      </c>
      <c r="AVZ48" s="4">
        <v>0.69128329677450995</v>
      </c>
      <c r="AWA48" s="4">
        <v>0.69754888218039202</v>
      </c>
      <c r="AWB48" s="4">
        <v>0.32973557199215697</v>
      </c>
      <c r="AWC48" s="4">
        <v>0.348338433135294</v>
      </c>
      <c r="AWD48" s="4">
        <v>5.9673665378646996</v>
      </c>
      <c r="AWE48" s="4">
        <v>6.0471055919686298</v>
      </c>
      <c r="AWF48" s="4">
        <v>1.0195250953902</v>
      </c>
      <c r="AWG48" s="4">
        <v>0.29994317410980398</v>
      </c>
      <c r="AWH48" s="4">
        <v>1.01047919905098</v>
      </c>
      <c r="AWI48" s="4">
        <v>0.44550837725686299</v>
      </c>
      <c r="AWJ48" s="4">
        <v>1.08102906511373</v>
      </c>
      <c r="AWK48" s="4">
        <v>0.48706310334705799</v>
      </c>
      <c r="AWL48" s="4">
        <v>1.1509464032235299</v>
      </c>
      <c r="AWM48" s="4">
        <v>0.35255285940588199</v>
      </c>
      <c r="AWN48" s="4">
        <v>0.13147395904117601</v>
      </c>
      <c r="AWO48" s="4">
        <v>-0.89319082366666602</v>
      </c>
      <c r="AWP48" s="4">
        <v>-174.13095166582301</v>
      </c>
      <c r="AWQ48" s="4">
        <v>0.81431733944705897</v>
      </c>
      <c r="AWR48" s="4">
        <v>0.88038623449019604</v>
      </c>
      <c r="AWS48" s="4">
        <v>0.88528128700588204</v>
      </c>
      <c r="AWT48" s="4">
        <v>0.78343555334902004</v>
      </c>
      <c r="AWU48" s="4">
        <v>0.786779468064706</v>
      </c>
      <c r="AWV48" s="4">
        <v>0.31268935527647101</v>
      </c>
      <c r="AWW48" s="4">
        <v>0.32496756087058798</v>
      </c>
      <c r="AWX48" s="4">
        <v>0.35513975189873598</v>
      </c>
      <c r="AWY48" s="4">
        <v>0.36704551524802198</v>
      </c>
      <c r="AWZ48" s="4">
        <v>0.50864328653921598</v>
      </c>
      <c r="AXA48" s="4">
        <v>0.52215954790980401</v>
      </c>
      <c r="AXB48" s="4">
        <v>-0.87853598129411703</v>
      </c>
      <c r="AXC48" s="4">
        <v>-0.88059249531372596</v>
      </c>
      <c r="AXD48" s="4">
        <v>1.03652895086863</v>
      </c>
      <c r="AXE48" s="4">
        <v>1.0945139970549</v>
      </c>
      <c r="AXF48" s="29">
        <v>4.42</v>
      </c>
      <c r="AXG48" s="30">
        <v>1.0900000000000001</v>
      </c>
      <c r="AXH48" s="29">
        <v>80.3</v>
      </c>
      <c r="AXI48" s="29">
        <v>29.3</v>
      </c>
      <c r="AXJ48" s="29">
        <v>6.2</v>
      </c>
      <c r="AXK48" s="29">
        <v>11.2</v>
      </c>
    </row>
    <row r="49" spans="1:1311" x14ac:dyDescent="0.25">
      <c r="A49" s="4">
        <v>48</v>
      </c>
      <c r="B49" s="4">
        <v>12</v>
      </c>
      <c r="C49" s="4" t="s">
        <v>10</v>
      </c>
      <c r="D49" s="4">
        <v>100</v>
      </c>
      <c r="E49" s="4">
        <v>1</v>
      </c>
      <c r="F49" s="4">
        <v>3</v>
      </c>
      <c r="G49" s="22">
        <v>-9999</v>
      </c>
      <c r="H49" s="22">
        <v>-9999</v>
      </c>
      <c r="I49" s="22">
        <v>-9999</v>
      </c>
      <c r="J49" s="22">
        <v>-9999</v>
      </c>
      <c r="K49" s="22">
        <v>-9999</v>
      </c>
      <c r="L49" s="4">
        <f t="shared" si="18"/>
        <v>172.48000000000002</v>
      </c>
      <c r="M49" s="4">
        <v>154</v>
      </c>
      <c r="N49" s="4">
        <v>55.679999999999993</v>
      </c>
      <c r="O49" s="4">
        <v>18.72</v>
      </c>
      <c r="P49" s="4">
        <v>25.6</v>
      </c>
      <c r="Q49" s="4">
        <v>61.679999999999993</v>
      </c>
      <c r="R49" s="4">
        <v>14.719999999999999</v>
      </c>
      <c r="S49" s="4">
        <v>23.6</v>
      </c>
      <c r="T49" s="4">
        <v>55.679999999999993</v>
      </c>
      <c r="U49" s="4">
        <v>22.72</v>
      </c>
      <c r="V49" s="4">
        <v>21.6</v>
      </c>
      <c r="W49" s="4">
        <v>59.679999999999986</v>
      </c>
      <c r="X49" s="4">
        <v>14.720000000000013</v>
      </c>
      <c r="Y49" s="4">
        <v>25.6</v>
      </c>
      <c r="Z49" s="4" t="s">
        <v>87</v>
      </c>
      <c r="AA49" s="4">
        <v>8.6</v>
      </c>
      <c r="AB49" s="4">
        <v>7.2</v>
      </c>
      <c r="AC49" s="4">
        <v>2.4</v>
      </c>
      <c r="AD49" s="4" t="s">
        <v>40</v>
      </c>
      <c r="AE49" s="4">
        <v>2</v>
      </c>
      <c r="AF49" s="4">
        <v>0.9</v>
      </c>
      <c r="AG49" s="4">
        <v>4.3</v>
      </c>
      <c r="AH49" s="4">
        <v>8</v>
      </c>
      <c r="AI49" s="4">
        <v>540</v>
      </c>
      <c r="AJ49" s="4">
        <v>146</v>
      </c>
      <c r="AK49" s="4">
        <v>0.7</v>
      </c>
      <c r="AL49" s="4">
        <v>8.9</v>
      </c>
      <c r="AM49" s="4">
        <v>8.3000000000000007</v>
      </c>
      <c r="AN49" s="4">
        <v>1.38</v>
      </c>
      <c r="AO49" s="4">
        <v>5012</v>
      </c>
      <c r="AP49" s="4">
        <v>228</v>
      </c>
      <c r="AQ49" s="4">
        <v>908</v>
      </c>
      <c r="AR49" s="4">
        <v>32.299999999999997</v>
      </c>
      <c r="AS49" s="4">
        <v>0</v>
      </c>
      <c r="AT49" s="4">
        <v>4</v>
      </c>
      <c r="AU49" s="4">
        <v>78</v>
      </c>
      <c r="AV49" s="4">
        <v>6</v>
      </c>
      <c r="AW49" s="4">
        <v>12</v>
      </c>
      <c r="AX49" s="4">
        <v>58</v>
      </c>
      <c r="AY49" s="4">
        <v>8.8249999999999993</v>
      </c>
      <c r="AZ49" s="4">
        <v>3.24</v>
      </c>
      <c r="BA49" s="4">
        <v>2.8050000000000002</v>
      </c>
      <c r="BB49" s="4">
        <v>1.7150000000000001</v>
      </c>
      <c r="BC49" s="4">
        <v>1.8049999999999999</v>
      </c>
      <c r="BD49" s="22">
        <v>-9999</v>
      </c>
      <c r="BE49" s="22">
        <v>-9999</v>
      </c>
      <c r="BF49" s="5">
        <f t="shared" si="19"/>
        <v>48.26</v>
      </c>
      <c r="BG49" s="5">
        <f t="shared" si="20"/>
        <v>59.48</v>
      </c>
      <c r="BH49" s="5">
        <f t="shared" si="21"/>
        <v>66.34</v>
      </c>
      <c r="BI49" s="5">
        <f t="shared" si="22"/>
        <v>73.56</v>
      </c>
      <c r="BJ49" s="5">
        <f t="shared" si="23"/>
        <v>-39922.44</v>
      </c>
      <c r="BK49" s="4">
        <f t="shared" si="210"/>
        <v>6.86</v>
      </c>
      <c r="BL49" s="4">
        <f t="shared" si="211"/>
        <v>7.22</v>
      </c>
      <c r="BM49" s="4">
        <f t="shared" si="212"/>
        <v>-39996</v>
      </c>
      <c r="BN49" s="4">
        <f t="shared" si="24"/>
        <v>-39981.919999999998</v>
      </c>
      <c r="BO49" s="4">
        <v>1.9228858193381697</v>
      </c>
      <c r="BP49" s="4">
        <v>1.14976855308347</v>
      </c>
      <c r="BQ49" s="4">
        <v>1.1389980848704768</v>
      </c>
      <c r="BR49" s="4">
        <v>0.70278622339630159</v>
      </c>
      <c r="BS49" s="4">
        <v>0.77329874276591504</v>
      </c>
      <c r="BT49" s="4">
        <v>0.7587939698492463</v>
      </c>
      <c r="BU49" s="4">
        <v>0.65687208544351405</v>
      </c>
      <c r="BV49" s="5">
        <f t="shared" si="25"/>
        <v>12.290617489686559</v>
      </c>
      <c r="BW49" s="5">
        <f t="shared" si="26"/>
        <v>16.846609829168465</v>
      </c>
      <c r="BX49" s="5">
        <f t="shared" si="27"/>
        <v>19.657754722753673</v>
      </c>
      <c r="BY49" s="5">
        <f t="shared" si="28"/>
        <v>25.786125573214317</v>
      </c>
      <c r="BZ49" s="4">
        <f t="shared" si="29"/>
        <v>2.8111448935852064</v>
      </c>
      <c r="CA49" s="4">
        <f t="shared" si="30"/>
        <v>3.0931949710636601</v>
      </c>
      <c r="CB49" s="4">
        <f t="shared" si="31"/>
        <v>3.0351758793969852</v>
      </c>
      <c r="CC49" s="4">
        <f t="shared" ref="CC49:CD49" si="251">SUM(BZ49:CB49)</f>
        <v>8.9395157440458526</v>
      </c>
      <c r="CD49" s="4">
        <f t="shared" si="251"/>
        <v>15.067886594506497</v>
      </c>
      <c r="CE49" s="4">
        <v>5.83</v>
      </c>
      <c r="CF49" s="4">
        <v>1.6500000000000001</v>
      </c>
      <c r="CG49" s="4">
        <v>0.91500000000000004</v>
      </c>
      <c r="CH49" s="4">
        <v>0.88500000000000001</v>
      </c>
      <c r="CI49" s="4">
        <v>0.89500000000000002</v>
      </c>
      <c r="CJ49" s="4">
        <v>0.68500000000000005</v>
      </c>
      <c r="CK49" s="4">
        <v>0.64</v>
      </c>
      <c r="CL49" s="5">
        <f t="shared" si="131"/>
        <v>29.92</v>
      </c>
      <c r="CM49" s="5">
        <f t="shared" si="132"/>
        <v>33.58</v>
      </c>
      <c r="CN49" s="5">
        <f t="shared" si="133"/>
        <v>37.119999999999997</v>
      </c>
      <c r="CO49" s="5">
        <f t="shared" si="134"/>
        <v>40.699999999999996</v>
      </c>
      <c r="CP49" s="5">
        <f t="shared" si="135"/>
        <v>43.44</v>
      </c>
      <c r="CQ49" s="4">
        <f t="shared" si="136"/>
        <v>3.54</v>
      </c>
      <c r="CR49" s="4">
        <f t="shared" si="137"/>
        <v>3.58</v>
      </c>
      <c r="CS49" s="4">
        <f t="shared" si="138"/>
        <v>2.74</v>
      </c>
      <c r="CT49" s="4">
        <f t="shared" si="139"/>
        <v>9.86</v>
      </c>
      <c r="CU49" s="4">
        <v>3.23</v>
      </c>
      <c r="CV49" s="4">
        <v>2.02</v>
      </c>
      <c r="CW49" s="4">
        <v>2.2050000000000001</v>
      </c>
      <c r="CX49" s="4">
        <v>1.6800000000000002</v>
      </c>
      <c r="CY49" s="4">
        <v>1.44</v>
      </c>
      <c r="CZ49" s="4">
        <v>1.2250000000000001</v>
      </c>
      <c r="DA49" s="4">
        <v>1.2450000000000001</v>
      </c>
      <c r="DB49" s="5">
        <f t="shared" si="140"/>
        <v>21</v>
      </c>
      <c r="DC49" s="5">
        <f t="shared" si="141"/>
        <v>29.82</v>
      </c>
      <c r="DD49" s="5">
        <f t="shared" si="142"/>
        <v>36.54</v>
      </c>
      <c r="DE49" s="5">
        <f t="shared" si="143"/>
        <v>42.3</v>
      </c>
      <c r="DF49" s="5">
        <f t="shared" si="144"/>
        <v>47.199999999999996</v>
      </c>
      <c r="DG49" s="4">
        <f t="shared" si="145"/>
        <v>6.7200000000000006</v>
      </c>
      <c r="DH49" s="4">
        <f t="shared" si="146"/>
        <v>5.76</v>
      </c>
      <c r="DI49" s="4">
        <f t="shared" si="147"/>
        <v>4.9000000000000004</v>
      </c>
      <c r="DJ49" s="4">
        <f t="shared" si="148"/>
        <v>17.380000000000003</v>
      </c>
      <c r="DK49" s="4">
        <f t="shared" si="233"/>
        <v>54.359999999999992</v>
      </c>
      <c r="DL49" s="4">
        <f t="shared" si="234"/>
        <v>22.02</v>
      </c>
      <c r="DM49" s="4">
        <f t="shared" si="235"/>
        <v>18.72</v>
      </c>
      <c r="DN49" s="4">
        <f t="shared" si="236"/>
        <v>15.39</v>
      </c>
      <c r="DO49" s="4">
        <f t="shared" si="237"/>
        <v>14.01</v>
      </c>
      <c r="DP49" s="4">
        <f t="shared" si="238"/>
        <v>11.46</v>
      </c>
      <c r="DQ49" s="4">
        <f t="shared" si="203"/>
        <v>11.31</v>
      </c>
      <c r="DR49" s="4">
        <v>0.35688016132579498</v>
      </c>
      <c r="DS49" s="4">
        <v>0.34912765035177989</v>
      </c>
      <c r="DT49" s="4">
        <v>0.35011094460160713</v>
      </c>
      <c r="DU49" s="4">
        <v>0.34322092860174314</v>
      </c>
      <c r="DV49" s="4">
        <v>0.34394265716160272</v>
      </c>
      <c r="DW49" s="4">
        <v>0.35973365251009615</v>
      </c>
      <c r="DX49" s="4">
        <v>0.36370564087424889</v>
      </c>
      <c r="DY49" s="4">
        <f t="shared" si="245"/>
        <v>0.57629672399009868</v>
      </c>
      <c r="DZ49" s="4">
        <f t="shared" si="245"/>
        <v>0.3188271972816385</v>
      </c>
      <c r="EA49" s="4">
        <f t="shared" si="245"/>
        <v>0.16585113013340222</v>
      </c>
      <c r="EB49" s="4">
        <f t="shared" si="245"/>
        <v>0.23464582141252388</v>
      </c>
      <c r="EC49" s="4">
        <f t="shared" si="245"/>
        <v>0.22943348327401558</v>
      </c>
      <c r="ED49" s="4">
        <f t="shared" si="245"/>
        <v>4.3916758633198154E-2</v>
      </c>
      <c r="EE49" s="22">
        <v>-9999</v>
      </c>
      <c r="EF49" s="4">
        <f t="shared" si="246"/>
        <v>0.31928617812830506</v>
      </c>
      <c r="EG49" s="4">
        <f t="shared" si="246"/>
        <v>0.39032178091449077</v>
      </c>
      <c r="EH49" s="4">
        <f t="shared" si="246"/>
        <v>0.39967403491164144</v>
      </c>
      <c r="EI49" s="4">
        <f t="shared" si="246"/>
        <v>0.44542935590174032</v>
      </c>
      <c r="EJ49" s="4">
        <f t="shared" si="246"/>
        <v>0.36914437532355576</v>
      </c>
      <c r="EK49" s="4">
        <f t="shared" si="246"/>
        <v>7.8537269088566036E-2</v>
      </c>
      <c r="EL49" s="4">
        <f>(DA49*4)*((0.365-DX49)/(0.365-0.02))*1.12</f>
        <v>2.0925847709534293E-2</v>
      </c>
      <c r="EM49" s="4">
        <f t="shared" si="247"/>
        <v>6.6824759275289731E-3</v>
      </c>
      <c r="EN49" s="4">
        <f t="shared" si="247"/>
        <v>3.6969758497407057E-3</v>
      </c>
      <c r="EO49" s="4">
        <f t="shared" si="247"/>
        <v>1.9231346258511387E-3</v>
      </c>
      <c r="EP49" s="4">
        <f t="shared" si="247"/>
        <v>2.7208467232435513E-3</v>
      </c>
      <c r="EQ49" s="4">
        <f t="shared" si="247"/>
        <v>2.6604068097636313E-3</v>
      </c>
      <c r="ER49" s="4">
        <f t="shared" si="247"/>
        <v>5.0923885242576698E-4</v>
      </c>
      <c r="ES49" s="4">
        <f>(EE49/($L49/2))</f>
        <v>-115.94387755102039</v>
      </c>
      <c r="ET49" s="4">
        <f t="shared" si="248"/>
        <v>3.7022979838625351E-3</v>
      </c>
      <c r="EU49" s="4">
        <f t="shared" si="248"/>
        <v>4.5259946766522579E-3</v>
      </c>
      <c r="EV49" s="4">
        <f t="shared" si="248"/>
        <v>4.6344391803297934E-3</v>
      </c>
      <c r="EW49" s="4">
        <f t="shared" si="248"/>
        <v>5.1649971695470814E-3</v>
      </c>
      <c r="EX49" s="4">
        <f t="shared" si="248"/>
        <v>4.2804310682230491E-3</v>
      </c>
      <c r="EY49" s="4">
        <f t="shared" si="248"/>
        <v>9.1068261930155416E-4</v>
      </c>
      <c r="EZ49" s="4">
        <f t="shared" si="248"/>
        <v>2.4264665711426589E-4</v>
      </c>
      <c r="FA49" s="4">
        <f>SUM(EM49:EZ49)</f>
        <v>-115.90222298287679</v>
      </c>
      <c r="FB49" s="4">
        <v>4.5218710668221383E-2</v>
      </c>
      <c r="FC49" s="4">
        <f t="shared" si="47"/>
        <v>452.18710668221382</v>
      </c>
      <c r="FD49" s="4">
        <v>0.36734491148057213</v>
      </c>
      <c r="FE49" s="31">
        <v>-9999</v>
      </c>
      <c r="FF49" s="32">
        <v>-9999</v>
      </c>
      <c r="FG49" s="31">
        <v>-9999</v>
      </c>
      <c r="FH49" s="32">
        <v>-9999</v>
      </c>
      <c r="FI49" s="31">
        <v>-9999</v>
      </c>
      <c r="FJ49" s="32">
        <v>-9999</v>
      </c>
      <c r="FK49" s="33">
        <v>-9999</v>
      </c>
      <c r="FL49" s="33">
        <v>-9999</v>
      </c>
      <c r="FM49" s="33">
        <v>-9999</v>
      </c>
      <c r="FN49" s="33">
        <v>-9999</v>
      </c>
      <c r="FO49" s="33">
        <v>-9999</v>
      </c>
      <c r="FP49" s="33">
        <v>-9999</v>
      </c>
      <c r="FQ49" s="33">
        <v>-9999</v>
      </c>
      <c r="FR49" s="33">
        <v>-9999</v>
      </c>
      <c r="FS49" s="33">
        <v>-9999</v>
      </c>
      <c r="FT49" s="33">
        <v>-9999</v>
      </c>
      <c r="FU49" s="33">
        <v>-9999</v>
      </c>
      <c r="FV49" s="33">
        <v>-9999</v>
      </c>
      <c r="FW49" s="33">
        <v>-9999</v>
      </c>
      <c r="FX49" s="33">
        <v>-9999</v>
      </c>
      <c r="FY49" s="33">
        <v>-9999</v>
      </c>
      <c r="FZ49" s="33">
        <v>-9999</v>
      </c>
      <c r="GA49" s="31">
        <v>-9999</v>
      </c>
      <c r="GB49" s="31">
        <v>-9999</v>
      </c>
      <c r="GC49" s="31">
        <v>-9999</v>
      </c>
      <c r="GD49" s="31">
        <v>-9999</v>
      </c>
      <c r="GE49" s="31">
        <v>-9999</v>
      </c>
      <c r="GF49" s="34">
        <v>-9999</v>
      </c>
      <c r="GG49" s="34">
        <v>-9999</v>
      </c>
      <c r="GH49" s="34">
        <v>-9999</v>
      </c>
      <c r="GI49" s="34">
        <v>-9999</v>
      </c>
      <c r="GJ49" s="34">
        <v>-9999</v>
      </c>
      <c r="GK49" s="33">
        <v>-9999</v>
      </c>
      <c r="GL49" s="33">
        <v>-9999</v>
      </c>
      <c r="GM49" s="33">
        <v>-9999</v>
      </c>
      <c r="GN49" s="33">
        <v>-9999</v>
      </c>
      <c r="GO49" s="33">
        <v>-9999</v>
      </c>
      <c r="GP49" s="33">
        <v>-9999</v>
      </c>
      <c r="GQ49" s="33">
        <v>-9999</v>
      </c>
      <c r="GR49" s="33">
        <v>-9999</v>
      </c>
      <c r="GS49" s="33">
        <v>-9999</v>
      </c>
      <c r="GT49" s="33">
        <v>-9999</v>
      </c>
      <c r="GU49" s="33">
        <v>-9999</v>
      </c>
      <c r="GV49" s="33">
        <v>-9999</v>
      </c>
      <c r="GW49" s="33">
        <v>-9999</v>
      </c>
      <c r="GX49" s="33">
        <v>-9999</v>
      </c>
      <c r="GY49" s="22">
        <v>-9999</v>
      </c>
      <c r="GZ49" s="22">
        <v>-9999</v>
      </c>
      <c r="HA49" s="22">
        <v>-9999</v>
      </c>
      <c r="HB49" s="22">
        <v>-9999</v>
      </c>
      <c r="HC49" s="22">
        <v>-9999</v>
      </c>
      <c r="HD49" s="22">
        <v>-9999</v>
      </c>
      <c r="HE49" s="22">
        <v>-9999</v>
      </c>
      <c r="HF49" s="22">
        <v>-9999</v>
      </c>
      <c r="HG49" s="22">
        <v>-9999</v>
      </c>
      <c r="HH49" s="33">
        <v>-9999</v>
      </c>
      <c r="HI49" s="33">
        <v>-9999</v>
      </c>
      <c r="HJ49" s="22">
        <v>-9999</v>
      </c>
      <c r="HK49" s="33">
        <v>-9999</v>
      </c>
      <c r="HL49" s="33">
        <v>-9999</v>
      </c>
      <c r="HM49" s="33">
        <v>-9999</v>
      </c>
      <c r="HN49" s="33">
        <v>-9999</v>
      </c>
      <c r="HO49" s="33">
        <v>-9999</v>
      </c>
      <c r="HP49" s="33">
        <v>-9999</v>
      </c>
      <c r="HQ49" s="33">
        <v>-9999</v>
      </c>
      <c r="HR49" s="33">
        <v>-9999</v>
      </c>
      <c r="HS49" s="33">
        <v>-9999</v>
      </c>
      <c r="HT49" s="33">
        <v>-9999</v>
      </c>
      <c r="HU49" s="33">
        <v>-9999</v>
      </c>
      <c r="HV49" s="18">
        <v>347.6</v>
      </c>
      <c r="HW49" s="18">
        <v>72.09</v>
      </c>
      <c r="HX49" s="17">
        <f t="shared" si="48"/>
        <v>275.51</v>
      </c>
      <c r="HY49" s="11">
        <v>10</v>
      </c>
      <c r="HZ49" s="11">
        <v>480.8</v>
      </c>
      <c r="IA49" s="11">
        <v>32.880000000000003</v>
      </c>
      <c r="IB49" s="20">
        <f t="shared" si="49"/>
        <v>447.92</v>
      </c>
      <c r="IC49" s="23">
        <v>96</v>
      </c>
      <c r="ID49" s="11">
        <v>319.60000000000002</v>
      </c>
      <c r="IE49" s="11">
        <v>32.880000000000003</v>
      </c>
      <c r="IF49" s="10">
        <f t="shared" si="50"/>
        <v>286.72000000000003</v>
      </c>
      <c r="IG49" s="11">
        <v>166.2</v>
      </c>
      <c r="IH49" s="11">
        <v>32.880000000000003</v>
      </c>
      <c r="II49" s="10">
        <f t="shared" si="51"/>
        <v>133.32</v>
      </c>
      <c r="IJ49" s="9">
        <v>182.7</v>
      </c>
      <c r="IK49" s="11">
        <v>32.880000000000003</v>
      </c>
      <c r="IL49" s="10">
        <f t="shared" si="52"/>
        <v>149.82</v>
      </c>
      <c r="IM49" s="24">
        <v>80.400000000000006</v>
      </c>
      <c r="IN49" s="24">
        <v>6.91</v>
      </c>
      <c r="IO49" s="18">
        <v>104.3</v>
      </c>
      <c r="IP49" s="24">
        <v>32.880000000000003</v>
      </c>
      <c r="IQ49" s="20">
        <f t="shared" si="229"/>
        <v>73.490000000000009</v>
      </c>
      <c r="IR49" s="20">
        <f t="shared" si="230"/>
        <v>71.419999999999987</v>
      </c>
      <c r="IS49" s="17">
        <f t="shared" si="55"/>
        <v>700.19607843137248</v>
      </c>
      <c r="IT49" s="17">
        <f t="shared" si="56"/>
        <v>625.17507002801108</v>
      </c>
      <c r="IU49" s="22">
        <f t="shared" si="214"/>
        <v>2701.0784313725489</v>
      </c>
      <c r="IV49" s="17">
        <f t="shared" si="215"/>
        <v>4391.3725490196075</v>
      </c>
      <c r="IW49" s="17">
        <f t="shared" si="216"/>
        <v>1307.0588235294117</v>
      </c>
      <c r="IX49" s="17">
        <f t="shared" si="57"/>
        <v>1468.8235294117646</v>
      </c>
      <c r="IY49" s="22">
        <f t="shared" si="217"/>
        <v>2810.9803921568632</v>
      </c>
      <c r="IZ49" s="17">
        <f t="shared" si="58"/>
        <v>9868.3333333333321</v>
      </c>
      <c r="JA49" s="17">
        <f t="shared" si="59"/>
        <v>720.4901960784315</v>
      </c>
      <c r="JB49" s="18">
        <v>60.000000000000007</v>
      </c>
      <c r="JC49" s="19">
        <v>3.0538589472141551</v>
      </c>
      <c r="JD49" s="4">
        <v>3.31</v>
      </c>
      <c r="JE49" s="4">
        <f t="shared" si="218"/>
        <v>89.405696078431362</v>
      </c>
      <c r="JF49" s="28">
        <v>0.24240179487319025</v>
      </c>
      <c r="JG49" s="4">
        <v>0.67</v>
      </c>
      <c r="JH49" s="4">
        <f t="shared" si="219"/>
        <v>29.422196078431373</v>
      </c>
      <c r="JI49" s="28">
        <v>0.24612763423483033</v>
      </c>
      <c r="JJ49" s="4">
        <v>1.42</v>
      </c>
      <c r="JK49" s="4">
        <f t="shared" si="220"/>
        <v>18.560235294117646</v>
      </c>
      <c r="JL49" s="28">
        <v>0.24944794821213953</v>
      </c>
      <c r="JM49" s="4">
        <v>3.99</v>
      </c>
      <c r="JN49" s="4">
        <f t="shared" si="221"/>
        <v>28.74755882352942</v>
      </c>
      <c r="JO49" s="28">
        <v>0.24013150759431595</v>
      </c>
      <c r="JP49" s="17">
        <f t="shared" si="60"/>
        <v>166.13568627450982</v>
      </c>
      <c r="JQ49" s="17">
        <f t="shared" si="61"/>
        <v>148.33543417366948</v>
      </c>
      <c r="JR49" s="20">
        <v>19.2</v>
      </c>
      <c r="JS49" s="5">
        <v>126.53250300000001</v>
      </c>
      <c r="JT49" s="17">
        <v>6.59</v>
      </c>
      <c r="JU49" s="17">
        <f t="shared" si="62"/>
        <v>6.08</v>
      </c>
      <c r="JV49" s="4">
        <f t="shared" si="112"/>
        <v>4610.345772646021</v>
      </c>
      <c r="JW49" s="10">
        <v>2.2599999999999998</v>
      </c>
      <c r="JX49" s="4">
        <f t="shared" si="114"/>
        <v>0.37171052631578944</v>
      </c>
      <c r="JY49" s="4">
        <f t="shared" si="63"/>
        <v>1713.7140536480274</v>
      </c>
      <c r="JZ49" s="4">
        <f t="shared" si="64"/>
        <v>1919.3597400857909</v>
      </c>
      <c r="KA49" s="10">
        <v>2.93</v>
      </c>
      <c r="KB49" s="4">
        <f t="shared" si="222"/>
        <v>0.48190789473684215</v>
      </c>
      <c r="KC49" s="4">
        <f t="shared" si="223"/>
        <v>2221.7620253047439</v>
      </c>
      <c r="KD49" s="4">
        <f t="shared" si="65"/>
        <v>2488.3734683413136</v>
      </c>
      <c r="KE49" s="4">
        <v>2.6</v>
      </c>
      <c r="KF49" s="4">
        <v>54.1</v>
      </c>
      <c r="KG49" s="4">
        <f t="shared" si="66"/>
        <v>577.5</v>
      </c>
      <c r="KH49" s="4">
        <v>3.6442422849432927</v>
      </c>
      <c r="KI49" s="4">
        <f t="shared" si="67"/>
        <v>3.9276430035237544</v>
      </c>
      <c r="KJ49" s="4">
        <f t="shared" si="224"/>
        <v>97.734426430848984</v>
      </c>
      <c r="KK49" s="28">
        <v>0.27320098589480873</v>
      </c>
      <c r="KL49" s="4">
        <v>3.83</v>
      </c>
      <c r="KM49" s="4">
        <v>0.26392732775</v>
      </c>
      <c r="KN49" s="4">
        <v>0.41998717009090902</v>
      </c>
      <c r="KO49" s="4">
        <v>0.240655295454545</v>
      </c>
      <c r="KP49" s="4">
        <v>0.343844601431818</v>
      </c>
      <c r="KQ49" s="4">
        <v>0.51315270934090895</v>
      </c>
      <c r="KR49" s="4">
        <v>0.44313681375000002</v>
      </c>
      <c r="KS49" s="4">
        <v>0.34792280086363597</v>
      </c>
      <c r="KT49" s="4">
        <v>0.5112217295</v>
      </c>
      <c r="KU49" s="4">
        <v>0.46492187502272703</v>
      </c>
      <c r="KV49" s="4">
        <v>0.26153409090909102</v>
      </c>
      <c r="KW49" s="4">
        <v>0.422693181818182</v>
      </c>
      <c r="KX49" s="4">
        <v>0.25755454545454498</v>
      </c>
      <c r="KY49" s="4">
        <v>26.28</v>
      </c>
      <c r="KZ49" s="4">
        <v>23.82</v>
      </c>
      <c r="LA49" s="4">
        <v>14.628863636363601</v>
      </c>
      <c r="LB49" s="4">
        <v>38.009772727272697</v>
      </c>
      <c r="LC49" s="4">
        <v>37.508636363636398</v>
      </c>
      <c r="LD49" s="4">
        <v>26.9836363636364</v>
      </c>
      <c r="LE49" s="4">
        <v>26.58</v>
      </c>
      <c r="LF49" s="4">
        <v>0.30423349772727298</v>
      </c>
      <c r="LG49" s="4">
        <v>0.27463760227272699</v>
      </c>
      <c r="LH49" s="4">
        <v>52.797499999999999</v>
      </c>
      <c r="LI49" s="4">
        <v>50.967045454545499</v>
      </c>
      <c r="LJ49" s="4">
        <v>53</v>
      </c>
      <c r="LK49" s="4">
        <f t="shared" si="68"/>
        <v>0.20250000000000057</v>
      </c>
      <c r="LL49" s="4">
        <f t="shared" si="69"/>
        <v>2.0329545454545013</v>
      </c>
      <c r="LM49" s="4">
        <v>1743.8139545454501</v>
      </c>
      <c r="LN49" s="4">
        <v>1702.2455</v>
      </c>
      <c r="LO49" s="4">
        <v>0.18996605740681799</v>
      </c>
      <c r="LP49" s="4">
        <v>0.19643454389772699</v>
      </c>
      <c r="LQ49" s="4">
        <v>0.14389164949545499</v>
      </c>
      <c r="LR49" s="4">
        <v>0.12580874465681799</v>
      </c>
      <c r="LS49" s="4">
        <v>9.4705144547727299E-2</v>
      </c>
      <c r="LT49" s="4">
        <v>9.8748888672727297E-2</v>
      </c>
      <c r="LU49" s="4">
        <v>4.7544997427272702E-2</v>
      </c>
      <c r="LV49" s="4">
        <v>2.64607847363636E-2</v>
      </c>
      <c r="LW49" s="4">
        <v>4.7377591065909101E-2</v>
      </c>
      <c r="LX49" s="4">
        <v>7.2457206538636396E-2</v>
      </c>
      <c r="LY49" s="4">
        <v>0.329934688209091</v>
      </c>
      <c r="LZ49" s="4">
        <v>0.36038209421818201</v>
      </c>
      <c r="MA49" s="4">
        <v>0.323052520468182</v>
      </c>
      <c r="MB49" s="4">
        <v>0.31953447440227301</v>
      </c>
      <c r="MC49" s="4">
        <v>0.14935519292045499</v>
      </c>
      <c r="MD49" s="4">
        <v>0.17660576659545499</v>
      </c>
      <c r="ME49" s="4">
        <v>0.46944718480681802</v>
      </c>
      <c r="MF49" s="4">
        <v>0.49282299444318201</v>
      </c>
      <c r="MG49" s="4">
        <v>0.49655590705000002</v>
      </c>
      <c r="MH49" s="4">
        <v>0.66812001312954605</v>
      </c>
      <c r="MI49" s="4">
        <v>0.51834591632045401</v>
      </c>
      <c r="MJ49" s="4">
        <v>0.67991081923409102</v>
      </c>
      <c r="MK49" s="4">
        <v>0.28042505812500002</v>
      </c>
      <c r="ML49" s="4">
        <v>0.38394171265454502</v>
      </c>
      <c r="MM49" s="4">
        <v>0.247079847281818</v>
      </c>
      <c r="MN49" s="4">
        <v>0.34672326493863598</v>
      </c>
      <c r="MO49" s="4">
        <v>-9.0608714931818199E-2</v>
      </c>
      <c r="MP49" s="4">
        <v>-5.0753058009090898E-2</v>
      </c>
      <c r="MQ49" s="4">
        <v>0.51834591632045401</v>
      </c>
      <c r="MR49" s="4">
        <v>0.67991081923409102</v>
      </c>
      <c r="MS49" s="4">
        <v>9.9207935304545497E-2</v>
      </c>
      <c r="MT49" s="4">
        <v>0.103612732456818</v>
      </c>
      <c r="MU49" s="4">
        <v>5.426872655E-2</v>
      </c>
      <c r="MV49" s="4">
        <v>5.1896704420454499E-2</v>
      </c>
      <c r="MW49" s="4">
        <v>4.5183783424999999E-2</v>
      </c>
      <c r="MX49" s="4">
        <v>5.1999634334090897E-2</v>
      </c>
      <c r="MY49" s="4">
        <v>0.45474586569999997</v>
      </c>
      <c r="MZ49" s="4">
        <v>0.50172095006363604</v>
      </c>
      <c r="NA49" s="4">
        <v>0.477140886520455</v>
      </c>
      <c r="NB49" s="4">
        <v>0.52559062970454595</v>
      </c>
      <c r="NC49" s="4">
        <v>-0.10287935202272699</v>
      </c>
      <c r="ND49" s="4">
        <v>-9.8618092340909097E-2</v>
      </c>
      <c r="NE49" s="4">
        <v>0.477140886520455</v>
      </c>
      <c r="NF49" s="4">
        <v>0.52559062970454595</v>
      </c>
      <c r="NG49" s="4">
        <v>0.26469693511111098</v>
      </c>
      <c r="NH49" s="4">
        <v>0.42132769962963001</v>
      </c>
      <c r="NI49" s="4">
        <v>0.24211445044444399</v>
      </c>
      <c r="NJ49" s="4">
        <v>0.34838463581481499</v>
      </c>
      <c r="NK49" s="4">
        <v>0.504250973111111</v>
      </c>
      <c r="NL49" s="4">
        <v>0.44630643781481499</v>
      </c>
      <c r="NM49" s="4">
        <v>0.351198034777778</v>
      </c>
      <c r="NN49" s="4">
        <v>0.51680075388888902</v>
      </c>
      <c r="NO49" s="4">
        <v>0.46853431244444399</v>
      </c>
      <c r="NP49" s="4">
        <v>0.25643968944444401</v>
      </c>
      <c r="NQ49" s="4">
        <v>0.41609629629629602</v>
      </c>
      <c r="NR49" s="4">
        <v>0.25678277474074102</v>
      </c>
      <c r="NS49" s="4">
        <v>34.705185185185201</v>
      </c>
      <c r="NT49" s="4">
        <v>32.848148148148098</v>
      </c>
      <c r="NU49" s="4">
        <v>8.24444444444444</v>
      </c>
      <c r="NV49" s="4">
        <v>53.977037037037</v>
      </c>
      <c r="NW49" s="4">
        <v>52.7862962962963</v>
      </c>
      <c r="NX49" s="4">
        <v>37.295555555555602</v>
      </c>
      <c r="NY49" s="4">
        <v>37.334074074074103</v>
      </c>
      <c r="NZ49" s="4">
        <v>0.48157306666666699</v>
      </c>
      <c r="OA49" s="4">
        <v>0.40503296296296298</v>
      </c>
      <c r="OB49" s="4">
        <v>50.771851851851899</v>
      </c>
      <c r="OC49" s="4">
        <v>48.8937037037037</v>
      </c>
      <c r="OD49" s="4">
        <v>54.5</v>
      </c>
      <c r="OE49" s="4">
        <f t="shared" si="70"/>
        <v>3.7281481481481009</v>
      </c>
      <c r="OF49" s="4">
        <f t="shared" si="71"/>
        <v>5.6062962962962999</v>
      </c>
      <c r="OG49" s="4">
        <v>1677.62896296296</v>
      </c>
      <c r="OH49" s="4">
        <v>1634.9970370370399</v>
      </c>
      <c r="OI49" s="4">
        <v>0.190646419448148</v>
      </c>
      <c r="OJ49" s="4">
        <v>0.18048766538518499</v>
      </c>
      <c r="OK49" s="4">
        <v>0.14309175012962999</v>
      </c>
      <c r="OL49" s="4">
        <v>0.12282540478888899</v>
      </c>
      <c r="OM49" s="4">
        <v>0.107857174181481</v>
      </c>
      <c r="ON49" s="4">
        <v>8.7404783566666699E-2</v>
      </c>
      <c r="OO49" s="4">
        <v>5.9271925307407401E-2</v>
      </c>
      <c r="OP49" s="4">
        <v>2.84103770407407E-2</v>
      </c>
      <c r="OQ49" s="4">
        <v>4.8899308329629597E-2</v>
      </c>
      <c r="OR49" s="4">
        <v>5.9156408696296299E-2</v>
      </c>
      <c r="OS49" s="4">
        <v>0.33610503464074099</v>
      </c>
      <c r="OT49" s="4">
        <v>0.34885157485185198</v>
      </c>
      <c r="OU49" s="4">
        <v>0.336677372525926</v>
      </c>
      <c r="OV49" s="4">
        <v>0.309126032044444</v>
      </c>
      <c r="OW49" s="4">
        <v>0.15541951754814801</v>
      </c>
      <c r="OX49" s="4">
        <v>0.18002631527777799</v>
      </c>
      <c r="OY49" s="4">
        <v>0.47162842578888903</v>
      </c>
      <c r="OZ49" s="4">
        <v>0.4477690138</v>
      </c>
      <c r="PA49" s="4">
        <v>0.45060315624074099</v>
      </c>
      <c r="PB49" s="4">
        <v>0.81356497118148097</v>
      </c>
      <c r="PC49" s="4">
        <v>0.47540725018518498</v>
      </c>
      <c r="PD49" s="4">
        <v>0.82707487151481496</v>
      </c>
      <c r="PE49" s="4">
        <v>0.28887624820000002</v>
      </c>
      <c r="PF49" s="4">
        <v>0.29240890361851901</v>
      </c>
      <c r="PG49" s="4">
        <v>0.25470691796296302</v>
      </c>
      <c r="PH49" s="4">
        <v>0.26637748041481502</v>
      </c>
      <c r="PI49" s="4">
        <v>-0.11178833837037</v>
      </c>
      <c r="PJ49" s="4">
        <v>-5.4408571455555603E-2</v>
      </c>
      <c r="PK49" s="4">
        <v>0.47540725018518498</v>
      </c>
      <c r="PL49" s="4">
        <v>0.82707487151481496</v>
      </c>
      <c r="PM49" s="4">
        <v>0.25349920474999998</v>
      </c>
      <c r="PN49" s="4">
        <v>0.39575948647222198</v>
      </c>
      <c r="PO49" s="4">
        <v>0.232533197083333</v>
      </c>
      <c r="PP49" s="4">
        <v>0.330021696916667</v>
      </c>
      <c r="PQ49" s="4">
        <v>0.50320644727777797</v>
      </c>
      <c r="PR49" s="4">
        <v>0.44209379049999997</v>
      </c>
      <c r="PS49" s="4">
        <v>0.33714277547222199</v>
      </c>
      <c r="PT49" s="4">
        <v>0.50489378263888895</v>
      </c>
      <c r="PU49" s="4">
        <v>0.47160099388888899</v>
      </c>
      <c r="PV49" s="4">
        <v>0.25050986280555598</v>
      </c>
      <c r="PW49" s="4">
        <v>0.393947222222222</v>
      </c>
      <c r="PX49" s="4">
        <v>0.243191394972222</v>
      </c>
      <c r="PY49" s="4">
        <v>24.594166666666698</v>
      </c>
      <c r="PZ49" s="4">
        <v>22.112500000000001</v>
      </c>
      <c r="QA49" s="4">
        <v>28.712777777777799</v>
      </c>
      <c r="QB49" s="4">
        <v>45.305277777777803</v>
      </c>
      <c r="QC49" s="4">
        <v>43.408888888888903</v>
      </c>
      <c r="QD49" s="4">
        <v>26.63</v>
      </c>
      <c r="QE49" s="4">
        <v>26.577222222222201</v>
      </c>
      <c r="QF49" s="4">
        <v>0.53251944444444399</v>
      </c>
      <c r="QG49" s="4">
        <v>0.434076886111111</v>
      </c>
      <c r="QH49" s="4">
        <v>50</v>
      </c>
      <c r="QI49" s="4">
        <v>50.003611111111098</v>
      </c>
      <c r="QJ49" s="4">
        <v>58</v>
      </c>
      <c r="QK49" s="4">
        <f t="shared" si="72"/>
        <v>8</v>
      </c>
      <c r="QL49" s="4">
        <f t="shared" si="73"/>
        <v>7.9963888888889016</v>
      </c>
      <c r="QM49" s="4">
        <v>1682.13816666667</v>
      </c>
      <c r="QN49" s="4">
        <v>1680.38969444444</v>
      </c>
      <c r="QO49" s="4">
        <v>0.19905320762222201</v>
      </c>
      <c r="QP49" s="4">
        <v>0.20613584497222201</v>
      </c>
      <c r="QQ49" s="4">
        <v>0.166230718986111</v>
      </c>
      <c r="QR49" s="4">
        <v>0.14464058537499999</v>
      </c>
      <c r="QS49" s="4">
        <v>0.123352201516667</v>
      </c>
      <c r="QT49" s="4">
        <v>0.117951696863889</v>
      </c>
      <c r="QU49" s="4">
        <v>8.9762114930555595E-2</v>
      </c>
      <c r="QV49" s="4">
        <v>5.4880918127777803E-2</v>
      </c>
      <c r="QW49" s="4">
        <v>3.3972056930555501E-2</v>
      </c>
      <c r="QX49" s="4">
        <v>6.35161333361111E-2</v>
      </c>
      <c r="QY49" s="4">
        <v>0.34977338810000003</v>
      </c>
      <c r="QZ49" s="4">
        <v>0.36616467219444399</v>
      </c>
      <c r="RA49" s="4">
        <v>0.33665475500000003</v>
      </c>
      <c r="RB49" s="4">
        <v>0.32828311571111102</v>
      </c>
      <c r="RC49" s="4">
        <v>0.16201110968888899</v>
      </c>
      <c r="RD49" s="4">
        <v>0.17340515839444401</v>
      </c>
      <c r="RE49" s="4">
        <v>0.497807339497222</v>
      </c>
      <c r="RF49" s="4">
        <v>0.52514553647499995</v>
      </c>
      <c r="RG49" s="4">
        <v>0.27143842961111098</v>
      </c>
      <c r="RH49" s="4">
        <v>1.7809983911111198E-2</v>
      </c>
      <c r="RI49" s="4">
        <v>0.29437479730833299</v>
      </c>
      <c r="RJ49" s="4">
        <v>8.2175720638888398E-3</v>
      </c>
      <c r="RK49" s="4">
        <v>0.19465299729999999</v>
      </c>
      <c r="RL49" s="4">
        <v>0.31644656446666702</v>
      </c>
      <c r="RM49" s="4">
        <v>0.16800931050555601</v>
      </c>
      <c r="RN49" s="4">
        <v>0.28135158105000002</v>
      </c>
      <c r="RO49" s="4">
        <v>-0.164582822777778</v>
      </c>
      <c r="RP49" s="4">
        <v>-0.103116126083333</v>
      </c>
      <c r="RQ49" s="4">
        <v>0.29437479730833299</v>
      </c>
      <c r="RR49" s="4">
        <v>8.2175720638888398E-3</v>
      </c>
      <c r="RS49" s="4">
        <v>0.118387349830556</v>
      </c>
      <c r="RT49" s="4">
        <v>0.13518181035555599</v>
      </c>
      <c r="RU49" s="4">
        <v>7.0557907125E-2</v>
      </c>
      <c r="RV49" s="4">
        <v>7.6210849347222206E-2</v>
      </c>
      <c r="RW49" s="4">
        <v>4.8250853761111101E-2</v>
      </c>
      <c r="RX49" s="4">
        <v>5.9622925502777799E-2</v>
      </c>
      <c r="RY49" s="4">
        <v>0.40714167986111099</v>
      </c>
      <c r="RZ49" s="4">
        <v>0.44203576231944403</v>
      </c>
      <c r="SA49" s="4">
        <v>0.43386994001111101</v>
      </c>
      <c r="SB49" s="4">
        <v>0.47443200587500001</v>
      </c>
      <c r="SC49" s="4">
        <v>-0.131590230027778</v>
      </c>
      <c r="SD49" s="4">
        <v>-0.14126480430555599</v>
      </c>
      <c r="SE49" s="4">
        <v>0.43386994001111101</v>
      </c>
      <c r="SF49" s="4">
        <v>0.47443200587500001</v>
      </c>
      <c r="SG49" s="4">
        <v>0.23833744242105301</v>
      </c>
      <c r="SH49" s="4">
        <v>0.34182302028947398</v>
      </c>
      <c r="SI49" s="4">
        <v>0.20471962115789499</v>
      </c>
      <c r="SJ49" s="4">
        <v>0.29412669781578898</v>
      </c>
      <c r="SK49" s="4">
        <v>0.455399967763158</v>
      </c>
      <c r="SL49" s="4">
        <v>0.37350238005263198</v>
      </c>
      <c r="SM49" s="4">
        <v>0.301354607315789</v>
      </c>
      <c r="SN49" s="4">
        <v>0.46534433094736799</v>
      </c>
      <c r="SO49" s="4">
        <v>0.40550313610526301</v>
      </c>
      <c r="SP49" s="4">
        <v>0.236240983184211</v>
      </c>
      <c r="SQ49" s="4">
        <v>0.35583395868421103</v>
      </c>
      <c r="SR49" s="4">
        <v>0.230908362236842</v>
      </c>
      <c r="SS49" s="4">
        <v>22.655000000000001</v>
      </c>
      <c r="ST49" s="4">
        <v>20.0336842105263</v>
      </c>
      <c r="SU49" s="4">
        <v>25.6252631578947</v>
      </c>
      <c r="SV49" s="4">
        <v>37.127631578947401</v>
      </c>
      <c r="SW49" s="4">
        <v>35.974473684210501</v>
      </c>
      <c r="SX49" s="4">
        <v>23.940526315789501</v>
      </c>
      <c r="SY49" s="4">
        <v>23.876315789473701</v>
      </c>
      <c r="SZ49" s="4">
        <v>0.36515191842105299</v>
      </c>
      <c r="TA49" s="4">
        <v>0.30397832105263201</v>
      </c>
      <c r="TB49" s="4">
        <v>52.318421052631599</v>
      </c>
      <c r="TC49" s="4">
        <v>51.538947368421098</v>
      </c>
      <c r="TD49" s="4">
        <v>62</v>
      </c>
      <c r="TE49" s="4">
        <f t="shared" si="74"/>
        <v>9.6815789473684006</v>
      </c>
      <c r="TF49" s="4">
        <f t="shared" si="75"/>
        <v>10.461052631578902</v>
      </c>
      <c r="TG49" s="4">
        <v>1732.9154736842099</v>
      </c>
      <c r="TH49" s="4">
        <v>1715.22755263158</v>
      </c>
      <c r="TI49" s="4">
        <v>0.21372467398947401</v>
      </c>
      <c r="TJ49" s="4">
        <v>0.21318664128947401</v>
      </c>
      <c r="TK49" s="4">
        <v>0.147320823002632</v>
      </c>
      <c r="TL49" s="4">
        <v>0.118203968118421</v>
      </c>
      <c r="TM49" s="4">
        <v>0.13339506728420999</v>
      </c>
      <c r="TN49" s="4">
        <v>0.14071230201052601</v>
      </c>
      <c r="TO49" s="4">
        <v>6.5392543189473698E-2</v>
      </c>
      <c r="TP49" s="4">
        <v>4.3794306457894699E-2</v>
      </c>
      <c r="TQ49" s="4">
        <v>6.8612449249999999E-2</v>
      </c>
      <c r="TR49" s="4">
        <v>9.7545705821052694E-2</v>
      </c>
      <c r="TS49" s="4">
        <v>0.336683869928947</v>
      </c>
      <c r="TT49" s="4">
        <v>0.37780999706052598</v>
      </c>
      <c r="TU49" s="4">
        <v>0.32645516118947399</v>
      </c>
      <c r="TV49" s="4">
        <v>0.31088265371578899</v>
      </c>
      <c r="TW49" s="4">
        <v>0.13248664767368401</v>
      </c>
      <c r="TX49" s="4">
        <v>0.17935177309736799</v>
      </c>
      <c r="TY49" s="4">
        <v>0.54508906696052595</v>
      </c>
      <c r="TZ49" s="4">
        <v>0.549975835710526</v>
      </c>
      <c r="UA49" s="4">
        <v>0.51530953181578998</v>
      </c>
      <c r="UB49" s="4">
        <v>0.70197118773157896</v>
      </c>
      <c r="UC49" s="4">
        <v>0.54548421863157903</v>
      </c>
      <c r="UD49" s="4">
        <v>0.72285226993947405</v>
      </c>
      <c r="UE49" s="4">
        <v>0.36161603924473701</v>
      </c>
      <c r="UF49" s="4">
        <v>0.47663454245263098</v>
      </c>
      <c r="UG49" s="4">
        <v>0.31854326688421097</v>
      </c>
      <c r="UH49" s="4">
        <v>0.43403892068157901</v>
      </c>
      <c r="UI49" s="4">
        <v>-0.1223897875</v>
      </c>
      <c r="UJ49" s="4">
        <v>-8.2410823565789507E-2</v>
      </c>
      <c r="UK49" s="4">
        <v>0.54548421863157903</v>
      </c>
      <c r="UL49" s="4">
        <v>0.72285226993947405</v>
      </c>
      <c r="UM49" s="4">
        <v>0.136832322007895</v>
      </c>
      <c r="UN49" s="4">
        <v>0.155556287331579</v>
      </c>
      <c r="UO49" s="4">
        <v>8.3346667126315804E-2</v>
      </c>
      <c r="UP49" s="4">
        <v>9.1005244281578995E-2</v>
      </c>
      <c r="UQ49" s="4">
        <v>5.4159954297368397E-2</v>
      </c>
      <c r="UR49" s="4">
        <v>6.5589253813157902E-2</v>
      </c>
      <c r="US49" s="4">
        <v>0.39558639231579001</v>
      </c>
      <c r="UT49" s="4">
        <v>0.42299771436578898</v>
      </c>
      <c r="UU49" s="4">
        <v>0.42803025188947402</v>
      </c>
      <c r="UV49" s="4">
        <v>0.46024727056315801</v>
      </c>
      <c r="UW49" s="4">
        <v>-0.15335558352631601</v>
      </c>
      <c r="UX49" s="4">
        <v>-0.166097441342105</v>
      </c>
      <c r="UY49" s="4">
        <v>0.42803025188947402</v>
      </c>
      <c r="UZ49" s="4">
        <v>0.46024727056315801</v>
      </c>
      <c r="VA49" s="4">
        <v>0.210483654390244</v>
      </c>
      <c r="VB49" s="4">
        <v>0.30167048078048803</v>
      </c>
      <c r="VC49" s="4">
        <v>0.186922206878049</v>
      </c>
      <c r="VD49" s="4">
        <v>0.25648586334146301</v>
      </c>
      <c r="VE49" s="4">
        <v>0.44398136560975598</v>
      </c>
      <c r="VF49" s="4">
        <v>0.374893873512195</v>
      </c>
      <c r="VG49" s="4">
        <v>0.26958407451219502</v>
      </c>
      <c r="VH49" s="4">
        <v>0.45401239700000001</v>
      </c>
      <c r="VI49" s="4">
        <v>0.39151189675609799</v>
      </c>
      <c r="VJ49" s="4">
        <v>0.20624478580487801</v>
      </c>
      <c r="VK49" s="4">
        <v>0.31062281790243901</v>
      </c>
      <c r="VL49" s="4">
        <v>0.20433523195122</v>
      </c>
      <c r="VM49" s="4">
        <v>33.14</v>
      </c>
      <c r="VN49" s="4">
        <v>31.736829268292698</v>
      </c>
      <c r="VO49" s="4">
        <v>14.289512195121899</v>
      </c>
      <c r="VP49" s="4">
        <v>42.418780487804902</v>
      </c>
      <c r="VQ49" s="4">
        <v>39.675121951219502</v>
      </c>
      <c r="VR49" s="4">
        <v>34.85</v>
      </c>
      <c r="VS49" s="4">
        <v>34.85</v>
      </c>
      <c r="VT49" s="4">
        <v>0.208998770731707</v>
      </c>
      <c r="VU49" s="4">
        <v>0.12101028853658501</v>
      </c>
      <c r="VV49" s="4">
        <v>52.739512195122003</v>
      </c>
      <c r="VW49" s="4">
        <v>52.7417073170732</v>
      </c>
      <c r="VX49" s="4">
        <v>68.099999999999994</v>
      </c>
      <c r="VY49" s="4">
        <f t="shared" si="76"/>
        <v>15.360487804877991</v>
      </c>
      <c r="VZ49" s="4">
        <f t="shared" si="77"/>
        <v>15.358292682926795</v>
      </c>
      <c r="WA49" s="4">
        <f t="shared" si="78"/>
        <v>15.359390243902393</v>
      </c>
      <c r="WB49" s="4">
        <v>1742.4894878048799</v>
      </c>
      <c r="WC49" s="4">
        <v>1742.52282926829</v>
      </c>
      <c r="WD49" s="4">
        <v>0.25423375435853701</v>
      </c>
      <c r="WE49" s="4">
        <v>0.26398788433414599</v>
      </c>
      <c r="WF49" s="4">
        <v>0.184451206331707</v>
      </c>
      <c r="WG49" s="4">
        <v>0.18721726215853701</v>
      </c>
      <c r="WH49" s="4">
        <v>0.187439519619512</v>
      </c>
      <c r="WI49" s="4">
        <v>0.18786336892439001</v>
      </c>
      <c r="WJ49" s="4">
        <f t="shared" si="79"/>
        <v>0.18765144427195102</v>
      </c>
      <c r="WK49" s="4">
        <v>0.11573240702682901</v>
      </c>
      <c r="WL49" s="4">
        <v>0.108322467446341</v>
      </c>
      <c r="WM49" s="4">
        <v>7.3435062270731696E-2</v>
      </c>
      <c r="WN49" s="4">
        <v>8.1490848475609806E-2</v>
      </c>
      <c r="WO49" s="4">
        <v>0.37884735377804901</v>
      </c>
      <c r="WP49" s="4">
        <v>0.403900135492683</v>
      </c>
      <c r="WQ49" s="4">
        <v>0.37473021625121899</v>
      </c>
      <c r="WR49" s="4">
        <v>0.35312474251463399</v>
      </c>
      <c r="WS49" s="4">
        <v>0.13771091740487801</v>
      </c>
      <c r="WT49" s="4">
        <v>0.156844436858537</v>
      </c>
      <c r="WU49" s="4">
        <v>0.68736393809512197</v>
      </c>
      <c r="WV49" s="4">
        <v>0.73668061400487805</v>
      </c>
      <c r="WW49" s="4">
        <v>0.38774337703414702</v>
      </c>
      <c r="WX49" s="4">
        <v>0.35382742609024398</v>
      </c>
      <c r="WY49" s="4">
        <v>0.42810537091707301</v>
      </c>
      <c r="WZ49" s="4">
        <v>0.38675906966829299</v>
      </c>
      <c r="XA49" s="4">
        <v>0.33074353269756102</v>
      </c>
      <c r="XB49" s="4">
        <v>0.31710135710731702</v>
      </c>
      <c r="XC49" s="4">
        <v>0.28312349992439001</v>
      </c>
      <c r="XD49" s="4">
        <v>0.27239816030243902</v>
      </c>
      <c r="XE49" s="4">
        <v>-0.206699077560976</v>
      </c>
      <c r="XF49" s="4">
        <v>-0.193796723341463</v>
      </c>
      <c r="XG49" s="4">
        <v>0.42810537091707301</v>
      </c>
      <c r="XH49" s="4">
        <v>0.38675906966829299</v>
      </c>
      <c r="XI49" s="4">
        <v>0.21535800113902401</v>
      </c>
      <c r="XJ49" s="4">
        <v>0.26046433774390199</v>
      </c>
      <c r="XK49" s="4">
        <v>0.133170813441463</v>
      </c>
      <c r="XL49" s="4">
        <v>0.161518350453659</v>
      </c>
      <c r="XM49" s="4">
        <v>8.50109276731707E-2</v>
      </c>
      <c r="XN49" s="4">
        <v>0.10390739910487801</v>
      </c>
      <c r="XO49" s="4">
        <v>0.39631374418048798</v>
      </c>
      <c r="XP49" s="4">
        <v>0.40191251500487801</v>
      </c>
      <c r="XQ49" s="4">
        <v>0.44675441613414602</v>
      </c>
      <c r="XR49" s="4">
        <v>0.46201354645609799</v>
      </c>
      <c r="XS49" s="4">
        <v>-0.23313064217073201</v>
      </c>
      <c r="XT49" s="4">
        <v>-0.27553748236585401</v>
      </c>
      <c r="XU49" s="4">
        <v>0.44675441613414602</v>
      </c>
      <c r="XV49" s="4">
        <v>0.46201354645609799</v>
      </c>
      <c r="XW49" s="4">
        <v>0.17055555555555499</v>
      </c>
      <c r="XX49" s="4">
        <v>0.20911354580555599</v>
      </c>
      <c r="XY49" s="4">
        <v>0.14966996699999999</v>
      </c>
      <c r="XZ49" s="4">
        <v>0.185881474055556</v>
      </c>
      <c r="YA49" s="4">
        <v>0.469234556333333</v>
      </c>
      <c r="YB49" s="4">
        <v>0.352786169833333</v>
      </c>
      <c r="YC49" s="4">
        <v>0.200480928694444</v>
      </c>
      <c r="YD49" s="4">
        <v>0.43241095163888899</v>
      </c>
      <c r="YE49" s="4">
        <v>0.33377447636111102</v>
      </c>
      <c r="YF49" s="4">
        <v>0.16234229747222201</v>
      </c>
      <c r="YG49" s="4">
        <v>0.21615460850000001</v>
      </c>
      <c r="YH49" s="4">
        <v>0.15914215680555599</v>
      </c>
      <c r="YI49" s="4">
        <v>0.13177777777777799</v>
      </c>
      <c r="YJ49" s="4">
        <v>0.184305555555556</v>
      </c>
      <c r="YK49" s="4">
        <v>6.7777777777777798E-2</v>
      </c>
      <c r="YL49" s="4">
        <v>0.13186111111111101</v>
      </c>
      <c r="YM49" s="4">
        <v>0.17263888888888901</v>
      </c>
      <c r="YN49" s="4">
        <v>7.83055555555556E-2</v>
      </c>
      <c r="YO49" s="4">
        <v>0.131638888888889</v>
      </c>
      <c r="YP49" s="4">
        <v>0.18427777777777801</v>
      </c>
      <c r="YQ49" s="4">
        <v>6.8527777777777799E-2</v>
      </c>
      <c r="YR49" s="4">
        <v>0.13255555555555601</v>
      </c>
      <c r="YS49" s="4">
        <v>0.17263888888888901</v>
      </c>
      <c r="YT49" s="4">
        <v>7.6666666666666702E-2</v>
      </c>
      <c r="YU49" s="4">
        <v>33.1</v>
      </c>
      <c r="YV49" s="4">
        <v>31.8755555555556</v>
      </c>
      <c r="YW49" s="4">
        <v>14.303333333333301</v>
      </c>
      <c r="YX49" s="4">
        <v>38.641944444444398</v>
      </c>
      <c r="YY49" s="4">
        <v>35.000277777777796</v>
      </c>
      <c r="YZ49" s="4">
        <v>34.697777777777802</v>
      </c>
      <c r="ZA49" s="4">
        <v>34.7227777777778</v>
      </c>
      <c r="ZB49" s="4">
        <v>0.108447359416667</v>
      </c>
      <c r="ZC49" s="4">
        <v>9.2551810833333293E-3</v>
      </c>
      <c r="ZD49" s="4">
        <v>56.074444444444403</v>
      </c>
      <c r="ZE49" s="4">
        <v>56.532499999999999</v>
      </c>
      <c r="ZF49" s="4">
        <v>80.900000000000006</v>
      </c>
      <c r="ZG49" s="4">
        <f t="shared" si="80"/>
        <v>24.825555555555603</v>
      </c>
      <c r="ZH49" s="4">
        <f t="shared" si="81"/>
        <v>24.367500000000007</v>
      </c>
      <c r="ZI49" s="4">
        <v>1818.1959999999999</v>
      </c>
      <c r="ZJ49" s="4">
        <v>1828.56641666667</v>
      </c>
      <c r="ZK49" s="4">
        <v>0.364853083416667</v>
      </c>
      <c r="ZL49" s="4">
        <v>0.42746014766944401</v>
      </c>
      <c r="ZM49" s="4">
        <v>0.249306242172222</v>
      </c>
      <c r="ZN49" s="4">
        <v>0.30803978545833299</v>
      </c>
      <c r="ZO49" s="4">
        <v>0.33327680339999999</v>
      </c>
      <c r="ZP49" s="4">
        <v>0.37971863492222202</v>
      </c>
      <c r="ZQ49" s="4">
        <v>0.215063884508333</v>
      </c>
      <c r="ZR49" s="4">
        <v>0.25514076466388902</v>
      </c>
      <c r="ZS49" s="4">
        <v>0.12777516313055601</v>
      </c>
      <c r="ZT49" s="4">
        <v>0.138984889316667</v>
      </c>
      <c r="ZU49" s="4">
        <v>0.46093504269444402</v>
      </c>
      <c r="ZV49" s="4">
        <v>0.51214956751666696</v>
      </c>
      <c r="ZW49" s="4">
        <v>0.45276650322777801</v>
      </c>
      <c r="ZX49" s="4">
        <v>0.462735232713889</v>
      </c>
      <c r="ZY49" s="4">
        <v>0.11497724685833299</v>
      </c>
      <c r="ZZ49" s="4">
        <v>0.107514863197222</v>
      </c>
      <c r="AAA49" s="4">
        <v>1.16652480849167</v>
      </c>
      <c r="AAB49" s="4">
        <v>1.54237465102778</v>
      </c>
      <c r="AAC49" s="4">
        <v>0.38524756940277799</v>
      </c>
      <c r="AAD49" s="4">
        <v>0.36157693238333299</v>
      </c>
      <c r="AAE49" s="4">
        <v>0.45392516164166702</v>
      </c>
      <c r="AAF49" s="4">
        <v>0.43371571804444398</v>
      </c>
      <c r="AAG49" s="4">
        <v>0.42183851289722202</v>
      </c>
      <c r="AAH49" s="4">
        <v>0.39546606035555598</v>
      </c>
      <c r="AAI49" s="4">
        <v>0.34882474632777799</v>
      </c>
      <c r="AAJ49" s="4">
        <v>0.31754280436111099</v>
      </c>
      <c r="AAK49" s="4">
        <v>-0.35206377780555598</v>
      </c>
      <c r="AAL49" s="4">
        <v>-0.402718471416667</v>
      </c>
      <c r="AAM49" s="4">
        <v>0.85662308261111098</v>
      </c>
      <c r="AAN49" s="4">
        <v>0.86424259616944399</v>
      </c>
      <c r="AAO49" s="4">
        <v>0.37853171591111101</v>
      </c>
      <c r="AAP49" s="4">
        <v>0.45665757036666699</v>
      </c>
      <c r="AAQ49" s="4">
        <v>0.26226024245555601</v>
      </c>
      <c r="AAR49" s="4">
        <v>0.31849240265277801</v>
      </c>
      <c r="AAS49" s="4">
        <v>0.13109442257222201</v>
      </c>
      <c r="AAT49" s="4">
        <v>0.164495493372222</v>
      </c>
      <c r="AAU49" s="4">
        <v>0.34755795390555599</v>
      </c>
      <c r="AAV49" s="4">
        <v>0.36141971091111103</v>
      </c>
      <c r="AAW49" s="4">
        <v>0.42459345347777799</v>
      </c>
      <c r="AAX49" s="4">
        <v>0.452857017972222</v>
      </c>
      <c r="AAY49" s="4">
        <v>-0.41094314069444399</v>
      </c>
      <c r="AAZ49" s="4">
        <v>-0.478406946027778</v>
      </c>
      <c r="ABA49" s="4">
        <v>0.74136327953611103</v>
      </c>
      <c r="ABB49" s="4">
        <v>0.82996823844722201</v>
      </c>
      <c r="ABC49" s="4">
        <v>0.14412426462162201</v>
      </c>
      <c r="ABD49" s="4">
        <v>0.13551111591891901</v>
      </c>
      <c r="ABE49" s="4">
        <v>0.11635046991891899</v>
      </c>
      <c r="ABF49" s="4">
        <v>0.14750015213513501</v>
      </c>
      <c r="ABG49" s="4">
        <v>0.52457215905405397</v>
      </c>
      <c r="ABH49" s="4">
        <v>0.34500646067567597</v>
      </c>
      <c r="ABI49" s="4">
        <v>0.14675945945945901</v>
      </c>
      <c r="ABJ49" s="4">
        <v>0.44569971956756799</v>
      </c>
      <c r="ABK49" s="4">
        <v>0.30646858040540498</v>
      </c>
      <c r="ABL49" s="4">
        <v>0.12684749770270301</v>
      </c>
      <c r="ABM49" s="4">
        <v>0.131727615243243</v>
      </c>
      <c r="ABN49" s="4">
        <v>0.126819748027027</v>
      </c>
      <c r="ABO49" s="4">
        <v>0.118783783783784</v>
      </c>
      <c r="ABP49" s="4">
        <v>0.188135135135135</v>
      </c>
      <c r="ABQ49" s="4">
        <v>3.8918918918918903E-2</v>
      </c>
      <c r="ABR49" s="4">
        <v>0.116702702702703</v>
      </c>
      <c r="ABS49" s="4">
        <v>0.17535135135135099</v>
      </c>
      <c r="ABT49" s="4">
        <v>4.4486486486486503E-2</v>
      </c>
      <c r="ABU49" s="4">
        <v>0.119189189189189</v>
      </c>
      <c r="ABV49" s="4">
        <v>0.19154054054054101</v>
      </c>
      <c r="ABW49" s="4">
        <v>3.84054054054054E-2</v>
      </c>
      <c r="ABX49" s="4">
        <v>0.119027027027027</v>
      </c>
      <c r="ABY49" s="4">
        <v>0.17781081081081099</v>
      </c>
      <c r="ABZ49" s="4">
        <v>4.2837837837837803E-2</v>
      </c>
      <c r="ACA49" s="4" t="s">
        <v>655</v>
      </c>
      <c r="ACB49" s="4" t="s">
        <v>655</v>
      </c>
      <c r="ACC49" s="4" t="s">
        <v>655</v>
      </c>
      <c r="ACD49" s="4" t="s">
        <v>655</v>
      </c>
      <c r="ACE49" s="4" t="s">
        <v>655</v>
      </c>
      <c r="ACF49" s="4" t="s">
        <v>655</v>
      </c>
      <c r="ACG49" s="4" t="s">
        <v>655</v>
      </c>
      <c r="ACH49" s="4" t="s">
        <v>655</v>
      </c>
      <c r="ACI49" s="4" t="s">
        <v>655</v>
      </c>
      <c r="ACJ49" s="4" t="s">
        <v>655</v>
      </c>
      <c r="ACK49" s="4" t="s">
        <v>655</v>
      </c>
      <c r="ACL49" s="4" t="s">
        <v>655</v>
      </c>
      <c r="ACM49" s="4" t="s">
        <v>655</v>
      </c>
      <c r="ACN49" s="4" t="s">
        <v>655</v>
      </c>
      <c r="ACO49" s="22">
        <v>-9999</v>
      </c>
      <c r="ACP49" s="4" t="s">
        <v>655</v>
      </c>
      <c r="ACQ49" s="4" t="s">
        <v>655</v>
      </c>
      <c r="ACR49" s="4">
        <v>0.50286309780810801</v>
      </c>
      <c r="ACS49" s="4">
        <v>0.55716231237837799</v>
      </c>
      <c r="ACT49" s="4">
        <v>0.35135877901621598</v>
      </c>
      <c r="ACU49" s="4">
        <v>0.39816675867837797</v>
      </c>
      <c r="ACV49" s="4">
        <v>0.54312016397297302</v>
      </c>
      <c r="ACW49" s="4">
        <v>0.58589558521081098</v>
      </c>
      <c r="ACX49" s="4">
        <v>0.39921376536216202</v>
      </c>
      <c r="ACY49" s="4">
        <v>0.43373662534054103</v>
      </c>
      <c r="ACZ49" s="4">
        <v>0.18464454897837801</v>
      </c>
      <c r="ADA49" s="4">
        <v>0.20509182238378401</v>
      </c>
      <c r="ADB49" s="4">
        <v>0.55578036740540504</v>
      </c>
      <c r="ADC49" s="4">
        <v>0.63397608466756805</v>
      </c>
      <c r="ADD49" s="4">
        <v>0.55557217820000004</v>
      </c>
      <c r="ADE49" s="4">
        <v>0.565661200902703</v>
      </c>
      <c r="ADF49" s="4">
        <v>7.3080532113513494E-2</v>
      </c>
      <c r="ADG49" s="4">
        <v>0.118143088724324</v>
      </c>
      <c r="ADH49" s="4">
        <v>2.0466379832729702</v>
      </c>
      <c r="ADI49" s="4">
        <v>2.56195458438108</v>
      </c>
      <c r="ADJ49" s="4">
        <v>0.34063248140810798</v>
      </c>
      <c r="ADK49" s="4">
        <v>0.34996094117297299</v>
      </c>
      <c r="ADL49" s="4">
        <v>0.44308039145945899</v>
      </c>
      <c r="ADM49" s="4">
        <v>0.45832938840270299</v>
      </c>
      <c r="ADN49" s="4">
        <v>0.46584357160270301</v>
      </c>
      <c r="ADO49" s="4">
        <v>0.47257914289729702</v>
      </c>
      <c r="ADP49" s="4">
        <v>0.367613306175676</v>
      </c>
      <c r="ADQ49" s="4">
        <v>0.367151678710811</v>
      </c>
      <c r="ADR49" s="4">
        <v>-0.56916794245945901</v>
      </c>
      <c r="ADS49" s="4">
        <v>-0.60283444937837805</v>
      </c>
      <c r="ADT49" s="4">
        <v>0.80054687138108105</v>
      </c>
      <c r="ADU49" s="4">
        <v>0.87631142675135099</v>
      </c>
      <c r="ADV49" s="4">
        <v>0.600153060845946</v>
      </c>
      <c r="ADW49" s="4">
        <v>0.65704271081351395</v>
      </c>
      <c r="ADX49" s="4">
        <v>0.459365006975676</v>
      </c>
      <c r="ADY49" s="4">
        <v>0.50782336735945899</v>
      </c>
      <c r="ADZ49" s="4">
        <v>0.19791960866216199</v>
      </c>
      <c r="AEA49" s="4">
        <v>0.227590205164865</v>
      </c>
      <c r="AEB49" s="4">
        <v>0.32993470699459498</v>
      </c>
      <c r="AEC49" s="4">
        <v>0.34680258754594601</v>
      </c>
      <c r="AED49" s="4">
        <v>0.44099470072702701</v>
      </c>
      <c r="AEE49" s="4">
        <v>0.46776185463783798</v>
      </c>
      <c r="AEF49" s="4">
        <v>-0.62589927424324299</v>
      </c>
      <c r="AEG49" s="4">
        <v>-0.67070343194594595</v>
      </c>
      <c r="AEH49" s="4">
        <v>0.79148810051351304</v>
      </c>
      <c r="AEI49" s="4">
        <v>0.88102660277567602</v>
      </c>
      <c r="AEJ49" s="4">
        <v>0.138201021108696</v>
      </c>
      <c r="AEK49" s="4">
        <v>0.12262797280434801</v>
      </c>
      <c r="AEL49" s="4">
        <v>0.108149791173913</v>
      </c>
      <c r="AEM49" s="4">
        <v>0.13362041786956499</v>
      </c>
      <c r="AEN49" s="4">
        <v>0.47647494791304401</v>
      </c>
      <c r="AEO49" s="4">
        <v>0.311583461108696</v>
      </c>
      <c r="AEP49" s="4">
        <v>0.134927394326087</v>
      </c>
      <c r="AEQ49" s="4">
        <v>0.42304168663043501</v>
      </c>
      <c r="AER49" s="4">
        <v>0.28642633058695699</v>
      </c>
      <c r="AES49" s="4">
        <v>0.116990648434783</v>
      </c>
      <c r="AET49" s="4">
        <v>0.116896517717391</v>
      </c>
      <c r="AEU49" s="4">
        <v>0.114838393</v>
      </c>
      <c r="AEV49" s="4">
        <v>0.11560869565217401</v>
      </c>
      <c r="AEW49" s="4">
        <v>0.18463043478260899</v>
      </c>
      <c r="AEX49" s="4">
        <v>3.5347826086956503E-2</v>
      </c>
      <c r="AEY49" s="4">
        <v>0.11313043478260899</v>
      </c>
      <c r="AEZ49" s="4">
        <v>0.17254347826086999</v>
      </c>
      <c r="AFA49" s="4">
        <v>3.9413043478260898E-2</v>
      </c>
      <c r="AFB49" s="4">
        <v>0.115652173913043</v>
      </c>
      <c r="AFC49" s="4">
        <v>0.187282608695652</v>
      </c>
      <c r="AFD49" s="4">
        <v>3.5000000000000003E-2</v>
      </c>
      <c r="AFE49" s="4">
        <v>0.11504347826087</v>
      </c>
      <c r="AFF49" s="4">
        <v>0.17367391304347801</v>
      </c>
      <c r="AFG49" s="4">
        <v>3.7999999999999999E-2</v>
      </c>
      <c r="AFH49" s="4">
        <v>33.209130434782601</v>
      </c>
      <c r="AFI49" s="4">
        <v>34.077391304347799</v>
      </c>
      <c r="AFJ49" s="4">
        <v>18.2158695652174</v>
      </c>
      <c r="AFK49" s="4">
        <v>38.270869565217403</v>
      </c>
      <c r="AFL49" s="4">
        <v>33.833695652173901</v>
      </c>
      <c r="AFM49" s="4">
        <v>37.521304347826103</v>
      </c>
      <c r="AFN49" s="4">
        <v>37.58</v>
      </c>
      <c r="AFO49" s="4">
        <v>2.21342405869565E-2</v>
      </c>
      <c r="AFP49" s="4">
        <v>-8.6431039369565199E-2</v>
      </c>
      <c r="AFQ49" s="4">
        <v>59.863478260869499</v>
      </c>
      <c r="AFR49" s="4">
        <v>62.252173913043499</v>
      </c>
      <c r="AFS49" s="4">
        <v>101.2</v>
      </c>
      <c r="AFT49" s="4">
        <f t="shared" si="85"/>
        <v>41.336521739130504</v>
      </c>
      <c r="AFU49" s="4">
        <f t="shared" si="86"/>
        <v>38.947826086956503</v>
      </c>
      <c r="AFV49" s="4">
        <f t="shared" si="87"/>
        <v>40.142173913043507</v>
      </c>
      <c r="AFW49" s="4">
        <v>1904.21476086957</v>
      </c>
      <c r="AFX49" s="4">
        <v>1958.4119347826099</v>
      </c>
      <c r="AFY49" s="4">
        <v>0.51423915283260901</v>
      </c>
      <c r="AFZ49" s="4">
        <v>0.55891897599347795</v>
      </c>
      <c r="AGA49" s="4">
        <v>0.35876560920869599</v>
      </c>
      <c r="AGB49" s="4">
        <v>0.39723101668695698</v>
      </c>
      <c r="AGC49" s="4">
        <v>0.56566043712608705</v>
      </c>
      <c r="AGD49" s="4">
        <v>0.587971396041304</v>
      </c>
      <c r="AGE49" s="4">
        <f t="shared" si="88"/>
        <v>0.57681591658369546</v>
      </c>
      <c r="AGF49" s="4">
        <v>0.42035776816521803</v>
      </c>
      <c r="AGG49" s="4">
        <v>0.43337735185652199</v>
      </c>
      <c r="AGH49" s="4">
        <v>0.19153300473478299</v>
      </c>
      <c r="AGI49" s="4">
        <v>0.208132246384783</v>
      </c>
      <c r="AGJ49" s="4">
        <v>0.57150155049999996</v>
      </c>
      <c r="AGK49" s="4">
        <v>0.62745698781521797</v>
      </c>
      <c r="AGL49" s="4">
        <v>0.56500375229565203</v>
      </c>
      <c r="AGM49" s="4">
        <v>0.54759041127608699</v>
      </c>
      <c r="AGN49" s="4">
        <v>8.0489248297826096E-2</v>
      </c>
      <c r="AGO49" s="4">
        <v>0.105357311656522</v>
      </c>
      <c r="AGP49" s="4">
        <v>2.14494737158696</v>
      </c>
      <c r="AGQ49" s="4">
        <v>2.5727259008391301</v>
      </c>
      <c r="AGR49" s="4">
        <v>0.33821819532608699</v>
      </c>
      <c r="AGS49" s="4">
        <v>0.35399867506739102</v>
      </c>
      <c r="AGT49" s="4">
        <v>0.44402468957826102</v>
      </c>
      <c r="AGU49" s="4">
        <v>0.46281343188695701</v>
      </c>
      <c r="AGV49" s="4">
        <v>0.47230005091739102</v>
      </c>
      <c r="AGW49" s="4">
        <v>0.47777307475217401</v>
      </c>
      <c r="AGX49" s="4">
        <v>0.37182304579565201</v>
      </c>
      <c r="AGY49" s="4">
        <v>0.37222182270652199</v>
      </c>
      <c r="AGZ49" s="4">
        <v>-0.59097921808695697</v>
      </c>
      <c r="AHA49" s="4">
        <v>-0.60256414521739099</v>
      </c>
      <c r="AHB49" s="4">
        <v>0.80496863278913</v>
      </c>
      <c r="AHC49" s="4">
        <v>0.89916097806304396</v>
      </c>
      <c r="AHD49" s="4">
        <v>0.63101130096304403</v>
      </c>
      <c r="AHE49" s="4">
        <v>0.67752364105434804</v>
      </c>
      <c r="AHF49" s="4">
        <v>0.49298939268478298</v>
      </c>
      <c r="AHG49" s="4">
        <v>0.53157367992391302</v>
      </c>
      <c r="AHH49" s="4">
        <v>0.20392839242608701</v>
      </c>
      <c r="AHI49" s="4">
        <v>0.231529763852174</v>
      </c>
      <c r="AHJ49" s="4">
        <v>0.323116020643478</v>
      </c>
      <c r="AHK49" s="4">
        <v>0.34216700132173899</v>
      </c>
      <c r="AHL49" s="4">
        <v>0.43780449389130399</v>
      </c>
      <c r="AHM49" s="4">
        <v>0.465527812445652</v>
      </c>
      <c r="AHN49" s="4">
        <v>-0.65729124671739103</v>
      </c>
      <c r="AHO49" s="4">
        <v>-0.69165955310869598</v>
      </c>
      <c r="AHP49" s="4">
        <v>0.78155309282608698</v>
      </c>
      <c r="AHQ49" s="4">
        <v>0.87347499488695701</v>
      </c>
      <c r="AHR49" s="4">
        <v>0.119513986425532</v>
      </c>
      <c r="AHS49" s="4">
        <v>9.2253414404255302E-2</v>
      </c>
      <c r="AHT49" s="4">
        <v>9.12929955744681E-2</v>
      </c>
      <c r="AHU49" s="4">
        <v>0.10625493495744701</v>
      </c>
      <c r="AHV49" s="4">
        <v>0.46257751731914898</v>
      </c>
      <c r="AHW49" s="4">
        <v>0.30155838470212798</v>
      </c>
      <c r="AHX49" s="4">
        <v>0.107881360680851</v>
      </c>
      <c r="AHY49" s="4">
        <v>0.43191258480851102</v>
      </c>
      <c r="AHZ49" s="4">
        <v>0.27202070844680798</v>
      </c>
      <c r="AIA49" s="4">
        <v>0.10593329738297901</v>
      </c>
      <c r="AIB49" s="4">
        <v>9.1482060425531905E-2</v>
      </c>
      <c r="AIC49" s="4">
        <v>9.56013075957447E-2</v>
      </c>
      <c r="AID49" s="4">
        <v>0.111021276595745</v>
      </c>
      <c r="AIE49" s="4">
        <v>0.18963829787233999</v>
      </c>
      <c r="AIF49" s="4">
        <v>2.4468085106383E-2</v>
      </c>
      <c r="AIG49" s="4">
        <v>0.10608510638297899</v>
      </c>
      <c r="AIH49" s="4">
        <v>0.17344680851063801</v>
      </c>
      <c r="AII49" s="4">
        <v>2.6829787234042599E-2</v>
      </c>
      <c r="AIJ49" s="4">
        <v>0.11</v>
      </c>
      <c r="AIK49" s="4">
        <v>0.191468085106383</v>
      </c>
      <c r="AIL49" s="4">
        <v>2.41063829787234E-2</v>
      </c>
      <c r="AIM49" s="4">
        <v>0.108085106382979</v>
      </c>
      <c r="AIN49" s="4">
        <v>0.17485106382978699</v>
      </c>
      <c r="AIO49" s="4">
        <v>2.57872340425532E-2</v>
      </c>
      <c r="AIP49" s="4">
        <v>29.55</v>
      </c>
      <c r="AIQ49" s="4">
        <v>27.2693617021277</v>
      </c>
      <c r="AIR49" s="4">
        <v>15.057446808510599</v>
      </c>
      <c r="AIS49" s="4">
        <v>29.3789361702128</v>
      </c>
      <c r="AIT49" s="4">
        <v>27.231489361702099</v>
      </c>
      <c r="AIU49" s="4">
        <v>29.9370212765958</v>
      </c>
      <c r="AIV49" s="4">
        <v>29.97</v>
      </c>
      <c r="AIW49" s="4">
        <v>-1.1528107106383001E-2</v>
      </c>
      <c r="AIX49" s="4">
        <v>-6.1459220638297903E-2</v>
      </c>
      <c r="AIY49" s="4">
        <v>59.084255319148902</v>
      </c>
      <c r="AIZ49" s="4">
        <v>62.910425531914903</v>
      </c>
      <c r="AJA49" s="4">
        <v>116</v>
      </c>
      <c r="AJB49" s="4">
        <f t="shared" si="89"/>
        <v>56.915744680851098</v>
      </c>
      <c r="AJC49" s="4">
        <f t="shared" si="90"/>
        <v>53.089574468085097</v>
      </c>
      <c r="AJD49" s="4">
        <f t="shared" si="91"/>
        <v>55.002659574468098</v>
      </c>
      <c r="AJE49" s="4">
        <v>1886.51512765957</v>
      </c>
      <c r="AJF49" s="4">
        <v>1973.36787234043</v>
      </c>
      <c r="AJG49" s="4">
        <v>0.598801338523404</v>
      </c>
      <c r="AJH49" s="4">
        <v>0.62070140982127697</v>
      </c>
      <c r="AJI49" s="4">
        <v>0.43078776001914898</v>
      </c>
      <c r="AJJ49" s="4">
        <v>0.47610340915531901</v>
      </c>
      <c r="AJK49" s="4">
        <v>0.64921714015106402</v>
      </c>
      <c r="AJL49" s="4">
        <v>0.66231839140425497</v>
      </c>
      <c r="AJM49" s="4">
        <f t="shared" si="92"/>
        <v>0.65576776577765949</v>
      </c>
      <c r="AJN49" s="4">
        <v>0.495979243540426</v>
      </c>
      <c r="AJO49" s="4">
        <v>0.52878104920425495</v>
      </c>
      <c r="AJP49" s="4">
        <v>0.226800777191489</v>
      </c>
      <c r="AJQ49" s="4">
        <v>0.20715969951489399</v>
      </c>
      <c r="AJR49" s="4">
        <v>0.63630622493404199</v>
      </c>
      <c r="AJS49" s="4">
        <v>0.66496803960212802</v>
      </c>
      <c r="AJT49" s="4">
        <v>0.60475782097446795</v>
      </c>
      <c r="AJU49" s="4">
        <v>0.58356083099787204</v>
      </c>
      <c r="AJV49" s="4">
        <v>6.0642510602127699E-2</v>
      </c>
      <c r="AJW49" s="4">
        <v>7.6078151555319107E-2</v>
      </c>
      <c r="AJX49" s="4">
        <v>3.0075074760957499</v>
      </c>
      <c r="AJY49" s="4">
        <v>3.35990340968723</v>
      </c>
      <c r="AJZ49" s="4">
        <v>0.349946493323404</v>
      </c>
      <c r="AKA49" s="4">
        <v>0.30982486540425502</v>
      </c>
      <c r="AKB49" s="4">
        <v>0.46989751396595703</v>
      </c>
      <c r="AKC49" s="4">
        <v>0.42333103401063799</v>
      </c>
      <c r="AKD49" s="4">
        <v>0.49357843704680798</v>
      </c>
      <c r="AKE49" s="4">
        <v>0.43953208677021299</v>
      </c>
      <c r="AKF49" s="4">
        <v>0.37902179093191501</v>
      </c>
      <c r="AKG49" s="4">
        <v>0.32944774253404302</v>
      </c>
      <c r="AKH49" s="4">
        <v>-0.66191205959574495</v>
      </c>
      <c r="AKI49" s="4">
        <v>-0.69066221361702096</v>
      </c>
      <c r="AKJ49" s="4">
        <v>0.89019470983617</v>
      </c>
      <c r="AKK49" s="4">
        <v>0.78023703047021298</v>
      </c>
      <c r="AKL49" s="4">
        <v>0.73427642922553205</v>
      </c>
      <c r="AKM49" s="4">
        <v>0.77079719381702105</v>
      </c>
      <c r="AKN49" s="4">
        <v>0.60372147423616995</v>
      </c>
      <c r="AKO49" s="4">
        <v>0.637550896765958</v>
      </c>
      <c r="AKP49" s="4">
        <v>0.23737640915744701</v>
      </c>
      <c r="AKQ49" s="4">
        <v>0.26463296398085101</v>
      </c>
      <c r="AKR49" s="4">
        <f t="shared" si="93"/>
        <v>0.25100468656914898</v>
      </c>
      <c r="AKS49" s="4">
        <v>0.323403914342553</v>
      </c>
      <c r="AKT49" s="4">
        <v>0.34334434328510599</v>
      </c>
      <c r="AKU49" s="4">
        <v>0.45314286582766</v>
      </c>
      <c r="AKV49" s="4">
        <v>0.48059017304893598</v>
      </c>
      <c r="AKW49" s="4">
        <v>-0.75110921497872396</v>
      </c>
      <c r="AKX49" s="4">
        <v>-0.77746246910638295</v>
      </c>
      <c r="AKY49" s="4">
        <v>0.83078510087234003</v>
      </c>
      <c r="AKZ49" s="4">
        <v>0.92704084231276596</v>
      </c>
      <c r="ALA49" s="4">
        <v>9.2356906463414601E-2</v>
      </c>
      <c r="ALB49" s="4">
        <v>6.0416155463414598E-2</v>
      </c>
      <c r="ALC49" s="4">
        <v>7.6046084048780493E-2</v>
      </c>
      <c r="ALD49" s="4">
        <v>8.2235723804878105E-2</v>
      </c>
      <c r="ALE49" s="4">
        <v>0.44081658287804898</v>
      </c>
      <c r="ALF49" s="4">
        <v>0.24997110743902401</v>
      </c>
      <c r="ALG49" s="4">
        <v>8.0331728658536605E-2</v>
      </c>
      <c r="ALH49" s="4">
        <v>0.38012842012195103</v>
      </c>
      <c r="ALI49" s="4">
        <v>0.224784770317073</v>
      </c>
      <c r="ALJ49" s="4">
        <v>7.4003509048780503E-2</v>
      </c>
      <c r="ALK49" s="4">
        <v>5.9611326463414598E-2</v>
      </c>
      <c r="ALL49" s="4">
        <v>7.8036536439024404E-2</v>
      </c>
      <c r="ALM49" s="4">
        <v>8.9585365853658602E-2</v>
      </c>
      <c r="ALN49" s="4">
        <v>0.16690243902439</v>
      </c>
      <c r="ALO49" s="4">
        <v>1.5073170731707299E-2</v>
      </c>
      <c r="ALP49" s="4">
        <v>8.3829268292682904E-2</v>
      </c>
      <c r="ALQ49" s="4">
        <v>0.15180487804878001</v>
      </c>
      <c r="ALR49" s="4">
        <v>1.7146341463414601E-2</v>
      </c>
      <c r="ALS49" s="4">
        <v>36.119999999999997</v>
      </c>
      <c r="ALT49" s="4">
        <v>36.5336585365853</v>
      </c>
      <c r="ALU49" s="4">
        <v>21.647804878048799</v>
      </c>
      <c r="ALV49" s="4">
        <v>31.7092682926829</v>
      </c>
      <c r="ALW49" s="4">
        <v>30.8053658536585</v>
      </c>
      <c r="ALX49" s="4">
        <v>37.360487804877998</v>
      </c>
      <c r="ALY49" s="4">
        <v>37.6056097560975</v>
      </c>
      <c r="ALZ49" s="4">
        <v>-0.143246380487805</v>
      </c>
      <c r="AMA49" s="4">
        <v>-0.156642695121951</v>
      </c>
      <c r="AMB49" s="4">
        <v>67.641463414634103</v>
      </c>
      <c r="AMC49" s="4">
        <v>71.444878048780495</v>
      </c>
      <c r="AMD49" s="4">
        <v>140</v>
      </c>
      <c r="AME49" s="4">
        <f t="shared" si="94"/>
        <v>72.358536585365897</v>
      </c>
      <c r="AMF49" s="4">
        <f t="shared" si="95"/>
        <v>68.555121951219505</v>
      </c>
      <c r="AMG49" s="4">
        <f t="shared" si="96"/>
        <v>70.456829268292694</v>
      </c>
      <c r="AMH49" s="4">
        <v>2080.7480243902401</v>
      </c>
      <c r="AMI49" s="4">
        <v>2167.0402195121901</v>
      </c>
      <c r="AMJ49" s="4">
        <v>0.650289418290244</v>
      </c>
      <c r="AMK49" s="4">
        <v>0.68243054834634198</v>
      </c>
      <c r="AML49" s="4">
        <v>0.472886430090244</v>
      </c>
      <c r="AMM49" s="4">
        <v>0.50142468102682902</v>
      </c>
      <c r="AMN49" s="4">
        <v>0.72823813950975602</v>
      </c>
      <c r="AMO49" s="4">
        <v>0.75527804670487797</v>
      </c>
      <c r="AMP49" s="4">
        <f t="shared" si="97"/>
        <v>0.741758093107317</v>
      </c>
      <c r="AMQ49" s="4">
        <v>0.58055770338048795</v>
      </c>
      <c r="AMR49" s="4">
        <v>0.60627782222682902</v>
      </c>
      <c r="AMS49" s="4">
        <v>0.256440650492683</v>
      </c>
      <c r="AMT49" s="4">
        <v>0.27511213234146298</v>
      </c>
      <c r="AMU49" s="4">
        <v>0.65849984737804901</v>
      </c>
      <c r="AMV49" s="4">
        <v>0.702839518741463</v>
      </c>
      <c r="AMW49" s="4">
        <v>0.67317775838536598</v>
      </c>
      <c r="AMX49" s="4">
        <v>0.65028366985853703</v>
      </c>
      <c r="AMY49" s="4">
        <v>1.5229099148780499E-2</v>
      </c>
      <c r="AMZ49" s="4">
        <v>3.9529033451219497E-2</v>
      </c>
      <c r="ANA49" s="4">
        <v>3.7369211892999998</v>
      </c>
      <c r="ANB49" s="4">
        <v>4.3690084171609804</v>
      </c>
      <c r="ANC49" s="4">
        <v>0.35223096208292698</v>
      </c>
      <c r="AND49" s="4">
        <v>0.36321095678048798</v>
      </c>
      <c r="ANE49" s="4">
        <v>0.48411811706097502</v>
      </c>
      <c r="ANF49" s="4">
        <v>0.49647051758048799</v>
      </c>
      <c r="ANG49" s="4">
        <v>0.51756738084390197</v>
      </c>
      <c r="ANH49" s="4">
        <v>0.52615866289512203</v>
      </c>
      <c r="ANI49" s="4">
        <v>0.39427391997317102</v>
      </c>
      <c r="ANJ49" s="4">
        <v>0.40117767865609799</v>
      </c>
      <c r="ANK49" s="4">
        <v>-0.73406459507317101</v>
      </c>
      <c r="ANL49" s="4">
        <v>-0.75349892568292698</v>
      </c>
      <c r="ANM49" s="4">
        <v>0.94272875464878103</v>
      </c>
      <c r="ANN49" s="4">
        <v>1.0451809177487801</v>
      </c>
      <c r="ANO49" s="4">
        <v>0.79527528169024397</v>
      </c>
      <c r="ANP49" s="4">
        <v>0.83206977197073195</v>
      </c>
      <c r="ANQ49" s="22">
        <v>-9999</v>
      </c>
      <c r="ANR49" s="4">
        <v>0.65911023495853704</v>
      </c>
      <c r="ANS49" s="4">
        <v>0.71026319129512205</v>
      </c>
      <c r="ANT49" s="4">
        <v>0.28785253045609799</v>
      </c>
      <c r="ANU49" s="4">
        <v>0.30020871424634199</v>
      </c>
      <c r="ANV49" s="4">
        <v>0.36208801611304298</v>
      </c>
      <c r="ANW49" s="4">
        <v>0.36071818987103699</v>
      </c>
      <c r="ANX49" s="4">
        <v>0.50447452617073196</v>
      </c>
      <c r="ANY49" s="4">
        <v>0.50814424058048802</v>
      </c>
      <c r="ANZ49" s="4">
        <v>-0.79368692246341499</v>
      </c>
      <c r="AOA49" s="4">
        <v>-0.829917508073171</v>
      </c>
      <c r="AOB49" s="4">
        <v>1.0207862843268301</v>
      </c>
      <c r="AOC49" s="4">
        <v>1.0351066652804899</v>
      </c>
      <c r="AOD49" s="4">
        <v>0.10721309236363601</v>
      </c>
      <c r="AOE49" s="4">
        <v>5.7835803681818197E-2</v>
      </c>
      <c r="AOF49" s="4">
        <v>8.6568876704545397E-2</v>
      </c>
      <c r="AOG49" s="4">
        <v>9.1803025704545405E-2</v>
      </c>
      <c r="AOH49" s="4">
        <v>0.56551136361363596</v>
      </c>
      <c r="AOI49" s="4">
        <v>0.33478705979545398</v>
      </c>
      <c r="AOJ49" s="4">
        <v>8.7114387045454503E-2</v>
      </c>
      <c r="AOK49" s="4">
        <v>0.49611812834090901</v>
      </c>
      <c r="AOL49" s="4">
        <v>0.28954199175000001</v>
      </c>
      <c r="AOM49" s="4">
        <v>9.38549224318182E-2</v>
      </c>
      <c r="AON49" s="4">
        <v>5.5711704545454599E-2</v>
      </c>
      <c r="AOO49" s="4">
        <v>8.3413396136363602E-2</v>
      </c>
      <c r="AOP49" s="4">
        <v>0.11234090909090901</v>
      </c>
      <c r="AOQ49" s="4">
        <v>0.21888636363636299</v>
      </c>
      <c r="AOR49" s="4">
        <v>1.4954545454545399E-2</v>
      </c>
      <c r="AOS49" s="4">
        <v>0.1045</v>
      </c>
      <c r="AOT49" s="4">
        <v>0.197386363636364</v>
      </c>
      <c r="AOU49" s="4">
        <v>1.6568181818181801E-2</v>
      </c>
      <c r="AOV49" s="4">
        <v>36.5399999999999</v>
      </c>
      <c r="AOW49" s="4">
        <v>36.6712121212121</v>
      </c>
      <c r="AOX49" s="4">
        <v>15.9620454545455</v>
      </c>
      <c r="AOY49" s="4">
        <v>29.8906818181818</v>
      </c>
      <c r="AOZ49" s="4">
        <v>29.233257575757602</v>
      </c>
      <c r="APA49" s="4">
        <v>37.742651515151401</v>
      </c>
      <c r="APB49" s="4">
        <v>37.901212121212097</v>
      </c>
      <c r="APC49" s="4">
        <v>-0.197467495454546</v>
      </c>
      <c r="APD49" s="4">
        <v>-0.19801907575757599</v>
      </c>
      <c r="APE49" s="4">
        <v>64.705606060606002</v>
      </c>
      <c r="APF49" s="4">
        <v>65.816363636363604</v>
      </c>
      <c r="APG49" s="4">
        <v>140</v>
      </c>
      <c r="APH49" s="4">
        <f t="shared" si="98"/>
        <v>75.294393939393998</v>
      </c>
      <c r="API49" s="4">
        <f t="shared" si="99"/>
        <v>74.183636363636396</v>
      </c>
      <c r="APJ49" s="4">
        <f t="shared" si="100"/>
        <v>74.73901515151519</v>
      </c>
      <c r="APK49" s="4">
        <v>2014.12513636364</v>
      </c>
      <c r="APL49" s="4">
        <v>2039.3328181818199</v>
      </c>
      <c r="APM49" s="4">
        <v>0.70077151128863602</v>
      </c>
      <c r="APN49" s="4">
        <v>0.71870156342727198</v>
      </c>
      <c r="APO49" s="4">
        <v>0.53709867951590895</v>
      </c>
      <c r="APP49" s="4">
        <v>0.56822236428409101</v>
      </c>
      <c r="APQ49" s="4">
        <v>0.79734358883863699</v>
      </c>
      <c r="APR49" s="4">
        <v>0.81200845512727304</v>
      </c>
      <c r="APS49" s="4">
        <f t="shared" si="101"/>
        <v>0.80467602198295496</v>
      </c>
      <c r="APT49" s="4">
        <v>0.67657016366136302</v>
      </c>
      <c r="APU49" s="4">
        <v>0.70300493002045406</v>
      </c>
      <c r="APV49" s="4">
        <v>0.26272865141590901</v>
      </c>
      <c r="APW49" s="4">
        <v>0.25501712052727299</v>
      </c>
      <c r="APX49" s="4">
        <v>0.71110002643181802</v>
      </c>
      <c r="APY49" s="4">
        <v>0.731944226752273</v>
      </c>
      <c r="APZ49" s="4">
        <v>0.680797208577272</v>
      </c>
      <c r="AQA49" s="4">
        <v>0.67821120423408998</v>
      </c>
      <c r="AQB49" s="4">
        <v>2.2151048915909102E-2</v>
      </c>
      <c r="AQC49" s="4">
        <v>2.98251336227272E-2</v>
      </c>
      <c r="AQD49" s="4">
        <v>4.7034998593522701</v>
      </c>
      <c r="AQE49" s="4">
        <v>5.1626591144340903</v>
      </c>
      <c r="AQF49" s="4">
        <v>0.32959007864318202</v>
      </c>
      <c r="AQG49" s="4">
        <v>0.31365254828636402</v>
      </c>
      <c r="AQH49" s="4">
        <v>0.46886402920454501</v>
      </c>
      <c r="AQI49" s="4">
        <v>0.45142061955000001</v>
      </c>
      <c r="AQJ49" s="4">
        <v>0.504701031211363</v>
      </c>
      <c r="AQK49" s="4">
        <v>0.48338319065909102</v>
      </c>
      <c r="AQL49" s="4">
        <v>0.37483570157045498</v>
      </c>
      <c r="AQM49" s="4">
        <v>0.35379558826136398</v>
      </c>
      <c r="AQN49" s="4">
        <v>-0.80671470561363701</v>
      </c>
      <c r="AQO49" s="4">
        <v>-0.825080211386363</v>
      </c>
      <c r="AQP49" s="4">
        <v>0.88535217904318098</v>
      </c>
      <c r="AQQ49" s="4">
        <v>0.840666716356818</v>
      </c>
      <c r="AQR49" s="4">
        <v>0.84425264339091</v>
      </c>
      <c r="AQS49" s="4">
        <v>0.87113555229772699</v>
      </c>
      <c r="AQT49" s="4">
        <v>0.72565259349318201</v>
      </c>
      <c r="AQU49" s="4">
        <v>0.76404673060227302</v>
      </c>
      <c r="AQV49" s="4">
        <v>0.307201174506818</v>
      </c>
      <c r="AQW49" s="4">
        <v>0.32129870561363599</v>
      </c>
      <c r="AQX49" s="4">
        <v>0.36387841244545699</v>
      </c>
      <c r="AQY49" s="4">
        <v>0.36891543725178799</v>
      </c>
      <c r="AQZ49" s="4">
        <v>0.51324345187954601</v>
      </c>
      <c r="ARA49" s="4">
        <v>0.52229725582045505</v>
      </c>
      <c r="ARB49" s="4">
        <v>-0.84067765772727199</v>
      </c>
      <c r="ARC49" s="4">
        <v>-0.86584888156818096</v>
      </c>
      <c r="ARD49" s="4">
        <v>1.05613564574773</v>
      </c>
      <c r="ARE49" s="4">
        <v>1.0945882039613599</v>
      </c>
      <c r="ARF49" s="4">
        <v>0.119470355146341</v>
      </c>
      <c r="ARG49" s="4">
        <v>3.4895451048780501E-2</v>
      </c>
      <c r="ARH49" s="4">
        <v>9.2157894219512204E-2</v>
      </c>
      <c r="ARI49" s="4">
        <v>9.4790243902438995E-2</v>
      </c>
      <c r="ARJ49" s="4">
        <v>0.67243807324390203</v>
      </c>
      <c r="ARK49" s="4">
        <v>0.39546947604878002</v>
      </c>
      <c r="ARL49" s="4">
        <v>8.6425399902438999E-2</v>
      </c>
      <c r="ARM49" s="4">
        <v>0.57010607512195099</v>
      </c>
      <c r="ARN49" s="4">
        <v>0.318909777951219</v>
      </c>
      <c r="ARO49" s="4">
        <v>9.7844067780487806E-2</v>
      </c>
      <c r="ARP49" s="4">
        <v>5.0032959829268302E-2</v>
      </c>
      <c r="ARQ49" s="4">
        <v>9.1925646048780493E-2</v>
      </c>
      <c r="ARR49" s="4">
        <v>0.12402439024390199</v>
      </c>
      <c r="ARS49" s="4">
        <v>0.24441463414634099</v>
      </c>
      <c r="ART49" s="4">
        <v>1.4609756097561001E-2</v>
      </c>
      <c r="ARU49" s="4">
        <v>0.115707317073171</v>
      </c>
      <c r="ARV49" s="4">
        <v>0.22282926829268301</v>
      </c>
      <c r="ARW49" s="4">
        <v>1.50243902439024E-2</v>
      </c>
      <c r="ARX49" s="4">
        <v>35.28</v>
      </c>
      <c r="ARY49" s="4">
        <v>33.228780487804897</v>
      </c>
      <c r="ARZ49" s="4">
        <v>37.311463414634098</v>
      </c>
      <c r="ASA49" s="4">
        <v>29.0973170731707</v>
      </c>
      <c r="ASB49" s="4">
        <v>29.08</v>
      </c>
      <c r="ASC49" s="4">
        <v>34.989512195122003</v>
      </c>
      <c r="ASD49" s="4">
        <v>35.049999999999997</v>
      </c>
      <c r="ASE49" s="4">
        <v>-0.14839055609756099</v>
      </c>
      <c r="ASF49" s="4">
        <v>-0.13682852439024401</v>
      </c>
      <c r="ASG49" s="4">
        <v>49.604878048780499</v>
      </c>
      <c r="ASH49" s="4">
        <v>54.802682926829299</v>
      </c>
      <c r="ASI49" s="4">
        <v>148</v>
      </c>
      <c r="ASJ49" s="4">
        <f t="shared" si="102"/>
        <v>98.395121951219494</v>
      </c>
      <c r="ASK49" s="4">
        <f t="shared" si="103"/>
        <v>93.197317073170694</v>
      </c>
      <c r="ASL49" s="4">
        <v>1671.34907317073</v>
      </c>
      <c r="ASM49" s="4">
        <v>1789.3209512195101</v>
      </c>
      <c r="ASN49" s="4">
        <v>0.73621481314634096</v>
      </c>
      <c r="ASO49" s="4">
        <v>0.75177411546585404</v>
      </c>
      <c r="ASP49" s="4">
        <v>0.57322204734390203</v>
      </c>
      <c r="ASQ49" s="4">
        <v>0.61250782353414701</v>
      </c>
      <c r="ASR49" s="4">
        <v>0.837928160280488</v>
      </c>
      <c r="ASS49" s="4">
        <v>0.90036120807073206</v>
      </c>
      <c r="AST49" s="4">
        <v>0.72806502779024396</v>
      </c>
      <c r="ASU49" s="4">
        <v>0.83716922090243895</v>
      </c>
      <c r="ASV49" s="4">
        <v>0.2822298687</v>
      </c>
      <c r="ASW49" s="4">
        <v>0.25823812277804897</v>
      </c>
      <c r="ASX49" s="4">
        <v>0.72122304669756099</v>
      </c>
      <c r="ASY49" s="4">
        <v>0.75728993536585398</v>
      </c>
      <c r="ASZ49" s="4">
        <v>0.70585487927560997</v>
      </c>
      <c r="ATA49" s="4">
        <v>0.69607005578536596</v>
      </c>
      <c r="ATB49" s="4">
        <v>-3.0559766080487799E-2</v>
      </c>
      <c r="ATC49" s="4">
        <v>1.5059026421951199E-2</v>
      </c>
      <c r="ATD49" s="4">
        <v>5.6039680822731697</v>
      </c>
      <c r="ATE49" s="4">
        <v>6.0976001991829296</v>
      </c>
      <c r="ATF49" s="4">
        <v>0.33685926853902398</v>
      </c>
      <c r="ATG49" s="4">
        <v>0.28655007242195102</v>
      </c>
      <c r="ATH49" s="4">
        <v>0.48259841422926802</v>
      </c>
      <c r="ATI49" s="4">
        <v>0.43170748633170702</v>
      </c>
      <c r="ATJ49" s="4">
        <v>0.51879996432682896</v>
      </c>
      <c r="ATK49" s="4">
        <v>0.47650819855121901</v>
      </c>
      <c r="ATL49" s="4">
        <v>0.38327662863658502</v>
      </c>
      <c r="ATM49" s="4">
        <v>0.34303809988780498</v>
      </c>
      <c r="ATN49" s="4">
        <v>-0.84236229426829301</v>
      </c>
      <c r="ATO49" s="4">
        <v>-0.91120815392682997</v>
      </c>
      <c r="ATP49" s="4">
        <v>0.93551822525121997</v>
      </c>
      <c r="ATQ49" s="4">
        <v>0.770668978785366</v>
      </c>
      <c r="ATR49" s="4">
        <v>0.87329938502926896</v>
      </c>
      <c r="ATS49" s="4">
        <v>0.88671113939024404</v>
      </c>
      <c r="ATT49" s="4">
        <v>0.76971749850731697</v>
      </c>
      <c r="ATU49" s="4">
        <v>0.788760946131708</v>
      </c>
      <c r="ATV49" s="4">
        <v>0.31647615609024399</v>
      </c>
      <c r="ATW49" s="4">
        <v>0.32674419155121998</v>
      </c>
      <c r="ATX49" s="4">
        <v>0.36244511191276102</v>
      </c>
      <c r="ATY49" s="4">
        <v>0.36852416023444301</v>
      </c>
      <c r="ATZ49" s="4">
        <v>0.51563842695365802</v>
      </c>
      <c r="AUA49" s="4">
        <v>0.52394977018048805</v>
      </c>
      <c r="AUB49" s="4">
        <v>-0.86966363126829305</v>
      </c>
      <c r="AUC49" s="4">
        <v>-0.88164845778048795</v>
      </c>
      <c r="AUD49" s="4">
        <v>1.06569015233415</v>
      </c>
      <c r="AUE49" s="4">
        <v>1.1019636169048801</v>
      </c>
      <c r="AUF49" s="4">
        <v>0.14874034464705899</v>
      </c>
      <c r="AUG49" s="4">
        <v>5.5971912784313703E-2</v>
      </c>
      <c r="AUH49" s="4">
        <v>5.8285945999999901E-2</v>
      </c>
      <c r="AUI49" s="4">
        <v>0.12175349572549</v>
      </c>
      <c r="AUJ49" s="4">
        <v>0.83253594003921605</v>
      </c>
      <c r="AUK49" s="4">
        <v>0.48693662860784298</v>
      </c>
      <c r="AUL49" s="4">
        <v>0.11145074354902</v>
      </c>
      <c r="AUM49" s="4">
        <v>0.76197749668627501</v>
      </c>
      <c r="AUN49" s="4">
        <v>5.9132585000000099E-2</v>
      </c>
      <c r="AUO49" s="4">
        <v>0.13334085654902</v>
      </c>
      <c r="AUP49" s="4">
        <v>6.6042798666666694E-2</v>
      </c>
      <c r="AUQ49" s="4">
        <v>5.77581E-2</v>
      </c>
      <c r="AUR49" s="4">
        <v>0.15950980392156899</v>
      </c>
      <c r="AUS49" s="4">
        <v>0.31319607843137298</v>
      </c>
      <c r="AUT49" s="4">
        <v>2.1313725490196101E-2</v>
      </c>
      <c r="AUU49" s="4">
        <v>0.15531372549019601</v>
      </c>
      <c r="AUV49" s="4">
        <v>0.30054901960784303</v>
      </c>
      <c r="AUW49" s="4">
        <v>2.0705882352941199E-2</v>
      </c>
      <c r="AUX49" s="4">
        <v>35.901176470588197</v>
      </c>
      <c r="AUY49" s="4">
        <v>33.6204901960784</v>
      </c>
      <c r="AUZ49" s="4">
        <v>42.508627450980399</v>
      </c>
      <c r="AVA49" s="4">
        <v>41.399901960784298</v>
      </c>
      <c r="AVB49" s="4">
        <v>41.860980392156897</v>
      </c>
      <c r="AVC49" s="4">
        <v>36.485980392156797</v>
      </c>
      <c r="AVD49" s="4">
        <v>36.760784313725502</v>
      </c>
      <c r="AVE49" s="4">
        <v>0.15218197941176501</v>
      </c>
      <c r="AVF49" s="4">
        <v>0.14533346176470599</v>
      </c>
      <c r="AVG49" s="4">
        <v>8.7696078431372602</v>
      </c>
      <c r="AVH49" s="4">
        <v>9.0213725490196097</v>
      </c>
      <c r="AVI49" s="4">
        <v>151</v>
      </c>
      <c r="AVJ49" s="4">
        <f t="shared" si="104"/>
        <v>142.23039215686273</v>
      </c>
      <c r="AVK49" s="4">
        <f t="shared" si="105"/>
        <v>141.97862745098038</v>
      </c>
      <c r="AVL49" s="4">
        <v>744.34739215686295</v>
      </c>
      <c r="AVM49" s="4">
        <v>750.05885294117695</v>
      </c>
      <c r="AVN49" s="4">
        <v>0.74477033068431397</v>
      </c>
      <c r="AVO49" s="4">
        <v>0.74460359874117599</v>
      </c>
      <c r="AVP49" s="4">
        <v>-0.30517968780392102</v>
      </c>
      <c r="AVQ49" s="4">
        <v>0.59992581074117701</v>
      </c>
      <c r="AVR49" s="4">
        <v>0.83981631284313696</v>
      </c>
      <c r="AVS49" s="4">
        <v>0.87353188252745095</v>
      </c>
      <c r="AVT49" s="4">
        <v>-5.3629948525490197E-2</v>
      </c>
      <c r="AVU49" s="4">
        <v>0.79345704667058803</v>
      </c>
      <c r="AVV49" s="4">
        <v>0.85548942556470597</v>
      </c>
      <c r="AVW49" s="4">
        <v>0.26167645799607803</v>
      </c>
      <c r="AVX49" s="4">
        <v>0.85861016242352906</v>
      </c>
      <c r="AVY49" s="4">
        <v>0.86826799814509803</v>
      </c>
      <c r="AVZ49" s="4">
        <v>0.701352971649019</v>
      </c>
      <c r="AWA49" s="4">
        <v>0.69562161010980395</v>
      </c>
      <c r="AWB49" s="4">
        <v>0.31579302166274498</v>
      </c>
      <c r="AWC49" s="4">
        <v>0.349838539245098</v>
      </c>
      <c r="AWD49" s="4">
        <v>5.8486251304294097</v>
      </c>
      <c r="AWE49" s="4">
        <v>5.8588533708588297</v>
      </c>
      <c r="AWF49" s="4">
        <v>1.0189449135078401</v>
      </c>
      <c r="AWG49" s="4">
        <v>0.29945548624117702</v>
      </c>
      <c r="AWH49" s="4">
        <v>1.01022720487647</v>
      </c>
      <c r="AWI49" s="4">
        <v>0.44388336795882399</v>
      </c>
      <c r="AWJ49" s="4">
        <v>1.08020118512745</v>
      </c>
      <c r="AWK49" s="4">
        <v>0.48471991130784298</v>
      </c>
      <c r="AWL49" s="4">
        <v>1.1488505462960801</v>
      </c>
      <c r="AWM49" s="4">
        <v>0.35102536491764702</v>
      </c>
      <c r="AWN49" s="4">
        <v>0.116859658121569</v>
      </c>
      <c r="AWO49" s="4">
        <v>-0.88456409041176498</v>
      </c>
      <c r="AWP49" s="4">
        <v>-114.546348482745</v>
      </c>
      <c r="AWQ49" s="4">
        <v>0.80645747374313703</v>
      </c>
      <c r="AWR49" s="4">
        <v>0.87120749476274495</v>
      </c>
      <c r="AWS49" s="4">
        <v>0.87314372101372595</v>
      </c>
      <c r="AWT49" s="4">
        <v>0.76493929598039201</v>
      </c>
      <c r="AWU49" s="4">
        <v>0.76531021135490196</v>
      </c>
      <c r="AWV49" s="4">
        <v>0.31874842629215699</v>
      </c>
      <c r="AWW49" s="4">
        <v>0.32554486523529402</v>
      </c>
      <c r="AWX49" s="4">
        <v>0.36589293925587202</v>
      </c>
      <c r="AWY49" s="4">
        <v>0.37284506845089399</v>
      </c>
      <c r="AWZ49" s="4">
        <v>0.51905440217647103</v>
      </c>
      <c r="AXA49" s="4">
        <v>0.52679101373137205</v>
      </c>
      <c r="AXB49" s="4">
        <v>-0.86670306841176503</v>
      </c>
      <c r="AXC49" s="4">
        <v>-0.86690292366666699</v>
      </c>
      <c r="AXD49" s="4">
        <v>1.0808019797666699</v>
      </c>
      <c r="AXE49" s="4">
        <v>1.11439299539804</v>
      </c>
      <c r="AXF49" s="29">
        <v>4.83</v>
      </c>
      <c r="AXG49" s="30">
        <v>1.1100000000000001</v>
      </c>
      <c r="AXH49" s="29">
        <v>79.7</v>
      </c>
      <c r="AXI49" s="29">
        <v>30</v>
      </c>
      <c r="AXJ49" s="29">
        <v>6</v>
      </c>
      <c r="AXK49" s="29">
        <v>10.9</v>
      </c>
    </row>
    <row r="50" spans="1:1311" x14ac:dyDescent="0.25">
      <c r="A50" s="4">
        <v>49</v>
      </c>
      <c r="B50" s="4">
        <v>13</v>
      </c>
      <c r="C50" s="4" t="s">
        <v>9</v>
      </c>
      <c r="D50" s="4">
        <v>70</v>
      </c>
      <c r="E50" s="4">
        <v>5</v>
      </c>
      <c r="F50" s="4">
        <v>3</v>
      </c>
      <c r="G50" s="4" t="s">
        <v>14</v>
      </c>
      <c r="H50" s="22">
        <v>-9999</v>
      </c>
      <c r="I50" s="22">
        <v>-9999</v>
      </c>
      <c r="J50" s="22">
        <v>-9999</v>
      </c>
      <c r="K50" s="22">
        <v>-9999</v>
      </c>
      <c r="L50" s="4">
        <f t="shared" si="18"/>
        <v>0</v>
      </c>
      <c r="M50" s="4">
        <v>0</v>
      </c>
      <c r="N50" s="4">
        <v>51.679999999999993</v>
      </c>
      <c r="O50" s="4">
        <v>22.72</v>
      </c>
      <c r="P50" s="4">
        <v>25.6</v>
      </c>
      <c r="Q50" s="4">
        <v>55.679999999999993</v>
      </c>
      <c r="R50" s="4">
        <v>16.72</v>
      </c>
      <c r="S50" s="4">
        <v>27.6</v>
      </c>
      <c r="T50" s="4">
        <v>57.68</v>
      </c>
      <c r="U50" s="4">
        <v>16.72</v>
      </c>
      <c r="V50" s="4">
        <v>25.6</v>
      </c>
      <c r="W50" s="4">
        <v>47.679999999999993</v>
      </c>
      <c r="X50" s="4">
        <v>16.72</v>
      </c>
      <c r="Y50" s="4">
        <v>35.6</v>
      </c>
      <c r="Z50" s="4" t="s">
        <v>88</v>
      </c>
      <c r="AA50" s="4">
        <v>8.8000000000000007</v>
      </c>
      <c r="AB50" s="4">
        <v>7.2</v>
      </c>
      <c r="AC50" s="4">
        <v>0.7</v>
      </c>
      <c r="AD50" s="4" t="s">
        <v>40</v>
      </c>
      <c r="AE50" s="4">
        <v>2</v>
      </c>
      <c r="AF50" s="4">
        <v>0.9</v>
      </c>
      <c r="AG50" s="4">
        <v>2.6</v>
      </c>
      <c r="AH50" s="4">
        <v>5</v>
      </c>
      <c r="AI50" s="4">
        <v>524</v>
      </c>
      <c r="AJ50" s="4">
        <v>28</v>
      </c>
      <c r="AK50" s="4">
        <v>0.56000000000000005</v>
      </c>
      <c r="AL50" s="4">
        <v>8.9</v>
      </c>
      <c r="AM50" s="4">
        <v>6.4</v>
      </c>
      <c r="AN50" s="4">
        <v>1.31</v>
      </c>
      <c r="AO50" s="4">
        <v>4315</v>
      </c>
      <c r="AP50" s="4">
        <v>203</v>
      </c>
      <c r="AQ50" s="4">
        <v>351</v>
      </c>
      <c r="AR50" s="4">
        <v>26.1</v>
      </c>
      <c r="AS50" s="4">
        <v>0</v>
      </c>
      <c r="AT50" s="4">
        <v>5</v>
      </c>
      <c r="AU50" s="4">
        <v>83</v>
      </c>
      <c r="AV50" s="4">
        <v>6</v>
      </c>
      <c r="AW50" s="4">
        <v>6</v>
      </c>
      <c r="AX50" s="4">
        <v>71</v>
      </c>
      <c r="AY50" s="4">
        <v>5.16</v>
      </c>
      <c r="AZ50" s="4">
        <v>2.09</v>
      </c>
      <c r="BA50" s="4">
        <v>1.7949999999999999</v>
      </c>
      <c r="BB50" s="22">
        <v>-9999</v>
      </c>
      <c r="BC50" s="22">
        <v>-9999</v>
      </c>
      <c r="BD50" s="22">
        <v>-9999</v>
      </c>
      <c r="BE50" s="22">
        <v>-9999</v>
      </c>
      <c r="BF50" s="5">
        <f t="shared" si="19"/>
        <v>29</v>
      </c>
      <c r="BG50" s="5">
        <f t="shared" si="20"/>
        <v>36.18</v>
      </c>
      <c r="BH50" s="5">
        <f t="shared" si="21"/>
        <v>-39959.82</v>
      </c>
      <c r="BI50" s="5">
        <f t="shared" si="22"/>
        <v>-79955.820000000007</v>
      </c>
      <c r="BJ50" s="5">
        <f t="shared" si="23"/>
        <v>-119951.82</v>
      </c>
      <c r="BK50" s="4">
        <f t="shared" si="210"/>
        <v>-39996</v>
      </c>
      <c r="BL50" s="4">
        <f t="shared" si="211"/>
        <v>-39996</v>
      </c>
      <c r="BM50" s="4">
        <f t="shared" si="212"/>
        <v>-39996</v>
      </c>
      <c r="BN50" s="4">
        <f t="shared" si="24"/>
        <v>-119988</v>
      </c>
      <c r="BO50" s="4">
        <v>1.9423307969563475</v>
      </c>
      <c r="BP50" s="4">
        <v>1.1081295965016895</v>
      </c>
      <c r="BQ50" s="4">
        <v>0.94699786801527086</v>
      </c>
      <c r="BR50" s="4">
        <v>0.84558083350110735</v>
      </c>
      <c r="BS50" s="4">
        <v>0.7895657388436359</v>
      </c>
      <c r="BT50" s="4">
        <v>1.2164958861238706</v>
      </c>
      <c r="BU50" s="4">
        <v>0.71079296264556124</v>
      </c>
      <c r="BV50" s="5">
        <f t="shared" si="25"/>
        <v>12.201841573832148</v>
      </c>
      <c r="BW50" s="5">
        <f t="shared" si="26"/>
        <v>15.989833045893231</v>
      </c>
      <c r="BX50" s="5">
        <f t="shared" si="27"/>
        <v>19.37215637989766</v>
      </c>
      <c r="BY50" s="5">
        <f t="shared" si="28"/>
        <v>27.396402879767688</v>
      </c>
      <c r="BZ50" s="4">
        <f t="shared" si="29"/>
        <v>3.3823233340044294</v>
      </c>
      <c r="CA50" s="4">
        <f t="shared" si="30"/>
        <v>3.1582629553745436</v>
      </c>
      <c r="CB50" s="4">
        <f t="shared" si="31"/>
        <v>4.8659835444954824</v>
      </c>
      <c r="CC50" s="4">
        <f t="shared" ref="CC50:CD50" si="252">SUM(BZ50:CB50)</f>
        <v>11.406569833874457</v>
      </c>
      <c r="CD50" s="4">
        <f t="shared" si="252"/>
        <v>19.430816333744481</v>
      </c>
      <c r="CE50" s="4">
        <v>1.375</v>
      </c>
      <c r="CF50" s="4">
        <v>0.46499999999999997</v>
      </c>
      <c r="CG50" s="4">
        <v>0.42500000000000004</v>
      </c>
      <c r="CH50" s="4">
        <v>0.69500000000000006</v>
      </c>
      <c r="CI50" s="4">
        <v>1.2850000000000001</v>
      </c>
      <c r="CJ50" s="4">
        <v>0.51500000000000001</v>
      </c>
      <c r="CK50" s="4">
        <v>0.26</v>
      </c>
      <c r="CL50" s="5">
        <f t="shared" si="131"/>
        <v>7.3599999999999994</v>
      </c>
      <c r="CM50" s="5">
        <f t="shared" si="132"/>
        <v>9.0599999999999987</v>
      </c>
      <c r="CN50" s="5">
        <f t="shared" si="133"/>
        <v>11.84</v>
      </c>
      <c r="CO50" s="5">
        <f t="shared" si="134"/>
        <v>16.98</v>
      </c>
      <c r="CP50" s="5">
        <f t="shared" si="135"/>
        <v>19.04</v>
      </c>
      <c r="CQ50" s="4">
        <f t="shared" si="136"/>
        <v>2.7800000000000002</v>
      </c>
      <c r="CR50" s="4">
        <f t="shared" si="137"/>
        <v>5.1400000000000006</v>
      </c>
      <c r="CS50" s="4">
        <f t="shared" si="138"/>
        <v>2.06</v>
      </c>
      <c r="CT50" s="4">
        <f t="shared" si="139"/>
        <v>9.98</v>
      </c>
      <c r="CU50" s="4">
        <v>3.4549999999999996</v>
      </c>
      <c r="CV50" s="4">
        <v>1.8599999999999999</v>
      </c>
      <c r="CW50" s="4">
        <v>1.655</v>
      </c>
      <c r="CX50" s="4">
        <v>1.1949999999999998</v>
      </c>
      <c r="CY50" s="4">
        <v>1.1300000000000001</v>
      </c>
      <c r="CZ50" s="4">
        <v>0.99500000000000011</v>
      </c>
      <c r="DA50" s="4">
        <v>0.95</v>
      </c>
      <c r="DB50" s="5">
        <f t="shared" si="140"/>
        <v>21.259999999999998</v>
      </c>
      <c r="DC50" s="5">
        <f t="shared" si="141"/>
        <v>27.88</v>
      </c>
      <c r="DD50" s="5">
        <f t="shared" si="142"/>
        <v>32.659999999999997</v>
      </c>
      <c r="DE50" s="5">
        <f t="shared" si="143"/>
        <v>37.18</v>
      </c>
      <c r="DF50" s="5">
        <f t="shared" si="144"/>
        <v>41.16</v>
      </c>
      <c r="DG50" s="4">
        <f t="shared" si="145"/>
        <v>4.7799999999999994</v>
      </c>
      <c r="DH50" s="4">
        <f t="shared" si="146"/>
        <v>4.5200000000000005</v>
      </c>
      <c r="DI50" s="4">
        <f t="shared" si="147"/>
        <v>3.9800000000000004</v>
      </c>
      <c r="DJ50" s="4">
        <f t="shared" si="148"/>
        <v>13.280000000000001</v>
      </c>
      <c r="DK50" s="4">
        <f t="shared" si="233"/>
        <v>28.98</v>
      </c>
      <c r="DL50" s="4">
        <f t="shared" si="234"/>
        <v>13.95</v>
      </c>
      <c r="DM50" s="4">
        <f t="shared" si="235"/>
        <v>12.48</v>
      </c>
      <c r="DN50" s="4">
        <f t="shared" si="236"/>
        <v>11.34</v>
      </c>
      <c r="DO50" s="4">
        <f t="shared" si="237"/>
        <v>14.490000000000002</v>
      </c>
      <c r="DP50" s="4">
        <f t="shared" si="238"/>
        <v>9.0600000000000023</v>
      </c>
      <c r="DQ50" s="4">
        <f t="shared" si="203"/>
        <v>7.26</v>
      </c>
      <c r="DR50" s="4">
        <v>0.36897578098495259</v>
      </c>
      <c r="DS50" s="4">
        <v>0.36762727349860563</v>
      </c>
      <c r="DT50" s="4">
        <v>0.36643470379783594</v>
      </c>
      <c r="DU50" s="4">
        <v>0.3673114616912902</v>
      </c>
      <c r="DV50" s="4">
        <v>0.36552381633082404</v>
      </c>
      <c r="DW50" s="4">
        <v>0.36815246527476186</v>
      </c>
      <c r="DX50" s="4">
        <v>0.36259391943954988</v>
      </c>
      <c r="DY50" s="22">
        <v>-9999</v>
      </c>
      <c r="DZ50" s="22">
        <v>-9999</v>
      </c>
      <c r="EA50" s="22">
        <v>-9999</v>
      </c>
      <c r="EB50" s="22">
        <v>-9999</v>
      </c>
      <c r="EC50" s="22">
        <v>-9999</v>
      </c>
      <c r="ED50" s="22">
        <v>-9999</v>
      </c>
      <c r="EE50" s="22">
        <v>-9999</v>
      </c>
      <c r="EF50" s="22">
        <v>-9999</v>
      </c>
      <c r="EG50" s="22">
        <v>-9999</v>
      </c>
      <c r="EH50" s="22">
        <v>-9999</v>
      </c>
      <c r="EI50" s="22">
        <v>-9999</v>
      </c>
      <c r="EJ50" s="22">
        <v>-9999</v>
      </c>
      <c r="EK50" s="22">
        <v>-9999</v>
      </c>
      <c r="EL50" s="22">
        <v>-9999</v>
      </c>
      <c r="EM50" s="22">
        <v>-9999</v>
      </c>
      <c r="EN50" s="22">
        <v>-9999</v>
      </c>
      <c r="EO50" s="22">
        <v>-9999</v>
      </c>
      <c r="EP50" s="22">
        <v>-9999</v>
      </c>
      <c r="EQ50" s="22">
        <v>-9999</v>
      </c>
      <c r="ER50" s="22">
        <v>-9999</v>
      </c>
      <c r="ES50" s="22">
        <v>-9999</v>
      </c>
      <c r="ET50" s="22">
        <v>-9999</v>
      </c>
      <c r="EU50" s="22">
        <v>-9999</v>
      </c>
      <c r="EV50" s="22">
        <v>-9999</v>
      </c>
      <c r="EW50" s="22">
        <v>-9999</v>
      </c>
      <c r="EX50" s="22">
        <v>-9999</v>
      </c>
      <c r="EY50" s="22">
        <v>-9999</v>
      </c>
      <c r="EZ50" s="22">
        <v>-9999</v>
      </c>
      <c r="FA50" s="22">
        <v>-9999</v>
      </c>
      <c r="FB50" s="4">
        <v>3.9174797251955121E-2</v>
      </c>
      <c r="FC50" s="4">
        <f t="shared" si="47"/>
        <v>391.74797251955118</v>
      </c>
      <c r="FD50" s="4">
        <v>0.36909184884091395</v>
      </c>
      <c r="FE50" s="31">
        <v>-9999</v>
      </c>
      <c r="FF50" s="32">
        <v>-9999</v>
      </c>
      <c r="FG50" s="18">
        <v>17.8</v>
      </c>
      <c r="FH50" s="11">
        <v>9.8000000000000007</v>
      </c>
      <c r="FI50" s="19">
        <v>11.6</v>
      </c>
      <c r="FJ50" s="11">
        <v>10.6</v>
      </c>
      <c r="FK50" s="20">
        <v>11.4</v>
      </c>
      <c r="FL50" s="20">
        <v>5.9</v>
      </c>
      <c r="FM50" s="20">
        <v>9.25</v>
      </c>
      <c r="FN50" s="10">
        <v>6.4</v>
      </c>
      <c r="FO50" s="10">
        <v>10.1</v>
      </c>
      <c r="FP50" s="20">
        <v>14.7</v>
      </c>
      <c r="FQ50" s="10">
        <v>15.1</v>
      </c>
      <c r="FR50" s="20">
        <v>11.1</v>
      </c>
      <c r="FS50" s="10">
        <v>7.2</v>
      </c>
      <c r="FT50" s="10">
        <v>10.4</v>
      </c>
      <c r="FU50" s="10">
        <v>10.5</v>
      </c>
      <c r="FV50" s="10">
        <v>13.6</v>
      </c>
      <c r="FW50" s="10">
        <v>13.8</v>
      </c>
      <c r="FX50" s="10">
        <v>10</v>
      </c>
      <c r="FY50" s="10">
        <v>8.1999999999999993</v>
      </c>
      <c r="FZ50" s="10">
        <v>23.4</v>
      </c>
      <c r="GA50" s="18">
        <v>29.3</v>
      </c>
      <c r="GB50" s="18">
        <v>27.3</v>
      </c>
      <c r="GC50" s="18">
        <v>24</v>
      </c>
      <c r="GD50" s="18">
        <v>21.5</v>
      </c>
      <c r="GE50" s="18">
        <v>21.3</v>
      </c>
      <c r="GF50" s="21">
        <v>20</v>
      </c>
      <c r="GG50" s="21">
        <v>18.399999999999999</v>
      </c>
      <c r="GH50" s="21">
        <v>20.9</v>
      </c>
      <c r="GI50" s="21">
        <v>20.5</v>
      </c>
      <c r="GJ50" s="21">
        <v>26</v>
      </c>
      <c r="GK50" s="20">
        <v>36</v>
      </c>
      <c r="GL50" s="20">
        <v>20</v>
      </c>
      <c r="GM50" s="20">
        <v>44.5</v>
      </c>
      <c r="GN50" s="20">
        <v>43</v>
      </c>
      <c r="GO50" s="20">
        <v>47</v>
      </c>
      <c r="GP50" s="20">
        <v>44</v>
      </c>
      <c r="GQ50" s="20">
        <v>48</v>
      </c>
      <c r="GR50" s="20">
        <v>46</v>
      </c>
      <c r="GS50" s="20">
        <v>52.5</v>
      </c>
      <c r="GT50" s="20">
        <v>42.5</v>
      </c>
      <c r="GU50" s="20">
        <v>57.5</v>
      </c>
      <c r="GV50" s="20">
        <v>55</v>
      </c>
      <c r="GW50" s="20">
        <v>64</v>
      </c>
      <c r="GX50" s="20">
        <v>47.5</v>
      </c>
      <c r="GY50" s="22">
        <v>12605.789473684212</v>
      </c>
      <c r="GZ50" s="22">
        <v>4694.2288557213924</v>
      </c>
      <c r="HA50" s="22">
        <v>412.72189349112421</v>
      </c>
      <c r="HB50" s="22">
        <v>8.2922013820335643</v>
      </c>
      <c r="HC50" s="22">
        <v>13.326848249027238</v>
      </c>
      <c r="HD50" s="22">
        <v>3.607214428857715</v>
      </c>
      <c r="HE50" s="22">
        <v>4.8902195608782435</v>
      </c>
      <c r="HF50" s="22">
        <v>5.1051051051051042</v>
      </c>
      <c r="HG50" s="22">
        <v>-0.59405940594059403</v>
      </c>
      <c r="HH50" s="10">
        <v>5.9577</v>
      </c>
      <c r="HI50" s="10">
        <v>4.8499999999999996</v>
      </c>
      <c r="HJ50" s="4">
        <v>3.81</v>
      </c>
      <c r="HK50" s="10">
        <v>2.4603000000000002</v>
      </c>
      <c r="HL50" s="10">
        <v>2.2183999999999999</v>
      </c>
      <c r="HM50" s="10">
        <v>5.9577</v>
      </c>
      <c r="HN50" s="10">
        <v>4.8499999999999996</v>
      </c>
      <c r="HO50" s="10">
        <v>3.6701000000000001</v>
      </c>
      <c r="HP50" s="10">
        <v>2.6297999999999999</v>
      </c>
      <c r="HQ50" s="10">
        <v>2.4756999999999998</v>
      </c>
      <c r="HR50" s="10">
        <v>2.3129</v>
      </c>
      <c r="HS50" s="10">
        <v>2.0476999999999999</v>
      </c>
      <c r="HT50" s="10">
        <v>2.3746</v>
      </c>
      <c r="HU50" s="10">
        <v>2.2183999999999999</v>
      </c>
      <c r="HV50" s="18">
        <v>212.6</v>
      </c>
      <c r="HW50" s="18">
        <v>72.09</v>
      </c>
      <c r="HX50" s="17">
        <f t="shared" si="48"/>
        <v>140.51</v>
      </c>
      <c r="HY50" s="11">
        <v>11</v>
      </c>
      <c r="HZ50" s="11">
        <v>244</v>
      </c>
      <c r="IA50" s="11">
        <v>32.880000000000003</v>
      </c>
      <c r="IB50" s="20">
        <f t="shared" si="49"/>
        <v>211.12</v>
      </c>
      <c r="IC50" s="23">
        <v>65</v>
      </c>
      <c r="ID50" s="11">
        <v>251.5</v>
      </c>
      <c r="IE50" s="11">
        <v>32.880000000000003</v>
      </c>
      <c r="IF50" s="10">
        <f t="shared" si="50"/>
        <v>218.62</v>
      </c>
      <c r="IG50" s="11">
        <v>120.5</v>
      </c>
      <c r="IH50" s="11">
        <v>32.880000000000003</v>
      </c>
      <c r="II50" s="10">
        <f t="shared" si="51"/>
        <v>87.62</v>
      </c>
      <c r="IJ50" s="9">
        <v>172.7</v>
      </c>
      <c r="IK50" s="11">
        <v>32.880000000000003</v>
      </c>
      <c r="IL50" s="10">
        <f t="shared" si="52"/>
        <v>139.82</v>
      </c>
      <c r="IM50" s="24">
        <v>66.8</v>
      </c>
      <c r="IN50" s="24">
        <v>6.91</v>
      </c>
      <c r="IO50" s="18">
        <v>110.3</v>
      </c>
      <c r="IP50" s="24">
        <v>32.880000000000003</v>
      </c>
      <c r="IQ50" s="20">
        <f t="shared" ref="IQ50:IQ61" si="253">IM50-IN50</f>
        <v>59.89</v>
      </c>
      <c r="IR50" s="20">
        <f t="shared" ref="IR50:IR61" si="254">IO50-IP50</f>
        <v>77.419999999999987</v>
      </c>
      <c r="IS50" s="17">
        <f t="shared" ref="IS50:IS53" si="255">(IR50*10000/(1000*1*1.02))</f>
        <v>759.01960784313712</v>
      </c>
      <c r="IT50" s="17">
        <f t="shared" ref="IT50:IT53" si="256">IS50/1.12</f>
        <v>677.69607843137237</v>
      </c>
      <c r="IU50" s="22">
        <f t="shared" si="214"/>
        <v>1377.5490196078431</v>
      </c>
      <c r="IV50" s="17">
        <f t="shared" si="215"/>
        <v>2069.8039215686276</v>
      </c>
      <c r="IW50" s="17">
        <f t="shared" si="216"/>
        <v>859.01960784313724</v>
      </c>
      <c r="IX50" s="17">
        <f t="shared" si="57"/>
        <v>1370.7843137254902</v>
      </c>
      <c r="IY50" s="22">
        <f t="shared" si="217"/>
        <v>2143.3333333333335</v>
      </c>
      <c r="IZ50" s="17">
        <f t="shared" si="58"/>
        <v>5677.1568627450988</v>
      </c>
      <c r="JA50" s="17">
        <f t="shared" si="59"/>
        <v>587.15686274509801</v>
      </c>
      <c r="JB50" s="18">
        <v>47.300000000000004</v>
      </c>
      <c r="JC50" s="19">
        <v>2.4481772129463275</v>
      </c>
      <c r="JD50" s="4">
        <v>2.44</v>
      </c>
      <c r="JE50" s="4">
        <f t="shared" si="218"/>
        <v>33.612196078431367</v>
      </c>
      <c r="JF50" s="28">
        <v>0.36787287054497575</v>
      </c>
      <c r="JG50" s="4">
        <v>0.59</v>
      </c>
      <c r="JH50" s="4">
        <f t="shared" si="219"/>
        <v>12.211843137254903</v>
      </c>
      <c r="JI50" s="28">
        <v>0.36754821048507696</v>
      </c>
      <c r="JJ50" s="4">
        <v>1.01</v>
      </c>
      <c r="JK50" s="4">
        <f t="shared" si="220"/>
        <v>8.6760980392156863</v>
      </c>
      <c r="JL50" s="28">
        <v>0.36753874485889559</v>
      </c>
      <c r="JM50" s="4">
        <v>3.65</v>
      </c>
      <c r="JN50" s="4">
        <f t="shared" si="221"/>
        <v>21.431225490196077</v>
      </c>
      <c r="JO50" s="28">
        <v>0.36764466697875686</v>
      </c>
      <c r="JP50" s="17">
        <f t="shared" si="60"/>
        <v>75.931362745098028</v>
      </c>
      <c r="JQ50" s="17">
        <f t="shared" si="61"/>
        <v>67.79585959383752</v>
      </c>
      <c r="JR50" s="20">
        <v>20</v>
      </c>
      <c r="JS50" s="5">
        <v>132.60298299999999</v>
      </c>
      <c r="JT50" s="17">
        <v>3.39</v>
      </c>
      <c r="JU50" s="17">
        <f t="shared" si="62"/>
        <v>2.88</v>
      </c>
      <c r="JV50" s="4">
        <f t="shared" si="112"/>
        <v>2083.8728288937868</v>
      </c>
      <c r="JW50" s="10">
        <v>1.1399999999999999</v>
      </c>
      <c r="JX50" s="4">
        <f t="shared" si="114"/>
        <v>0.39583333333333331</v>
      </c>
      <c r="JY50" s="4">
        <f t="shared" si="63"/>
        <v>824.86632810379058</v>
      </c>
      <c r="JZ50" s="4">
        <f t="shared" si="64"/>
        <v>923.85028747624551</v>
      </c>
      <c r="KA50" s="10">
        <v>1.32</v>
      </c>
      <c r="KB50" s="4">
        <f t="shared" si="222"/>
        <v>0.45833333333333337</v>
      </c>
      <c r="KC50" s="4">
        <f t="shared" si="223"/>
        <v>955.1083799096524</v>
      </c>
      <c r="KD50" s="4">
        <f t="shared" si="65"/>
        <v>1069.7213854988108</v>
      </c>
      <c r="KE50" s="4">
        <v>2.5</v>
      </c>
      <c r="KF50" s="4">
        <v>42.5</v>
      </c>
      <c r="KG50" s="4">
        <f t="shared" si="66"/>
        <v>287.5</v>
      </c>
      <c r="KH50" s="4">
        <v>3.448445080241985</v>
      </c>
      <c r="KI50" s="4">
        <f t="shared" si="67"/>
        <v>3.7196280532490849</v>
      </c>
      <c r="KJ50" s="4">
        <f t="shared" si="224"/>
        <v>39.789656746618554</v>
      </c>
      <c r="KK50" s="28">
        <v>0.36373944699234578</v>
      </c>
      <c r="KL50" s="4">
        <v>3.67</v>
      </c>
      <c r="KM50" s="4">
        <v>0.25941314300000001</v>
      </c>
      <c r="KN50" s="4">
        <v>0.41952375759459398</v>
      </c>
      <c r="KO50" s="4">
        <v>0.235719723702703</v>
      </c>
      <c r="KP50" s="4">
        <v>0.34182507435135101</v>
      </c>
      <c r="KQ50" s="4">
        <v>0.518279856297297</v>
      </c>
      <c r="KR50" s="4">
        <v>0.44386406208108098</v>
      </c>
      <c r="KS50" s="4">
        <v>0.34240343586486499</v>
      </c>
      <c r="KT50" s="4">
        <v>0.50681608432432401</v>
      </c>
      <c r="KU50" s="4">
        <v>0.46186092337837797</v>
      </c>
      <c r="KV50" s="4">
        <v>0.25257837837837799</v>
      </c>
      <c r="KW50" s="4">
        <v>0.41521351351351299</v>
      </c>
      <c r="KX50" s="4">
        <v>0.249854054054054</v>
      </c>
      <c r="KY50" s="4">
        <v>26.31</v>
      </c>
      <c r="KZ50" s="4">
        <v>23.840810810810801</v>
      </c>
      <c r="LA50" s="4">
        <v>14.7118918918919</v>
      </c>
      <c r="LB50" s="4">
        <v>35.216756756756801</v>
      </c>
      <c r="LC50" s="4">
        <v>35.405405405405403</v>
      </c>
      <c r="LD50" s="4">
        <v>27.109459459459501</v>
      </c>
      <c r="LE50" s="4">
        <v>26.708378378378399</v>
      </c>
      <c r="LF50" s="4">
        <v>0.22147828378378401</v>
      </c>
      <c r="LG50" s="4">
        <v>0.21690154594594599</v>
      </c>
      <c r="LH50" s="4">
        <v>52.42</v>
      </c>
      <c r="LI50" s="4">
        <v>49.628648648648699</v>
      </c>
      <c r="LJ50" s="4">
        <v>53</v>
      </c>
      <c r="LK50" s="4">
        <f t="shared" si="68"/>
        <v>0.57999999999999829</v>
      </c>
      <c r="LL50" s="4">
        <f t="shared" si="69"/>
        <v>3.3713513513513007</v>
      </c>
      <c r="LM50" s="4">
        <v>1735.2471891891901</v>
      </c>
      <c r="LN50" s="4">
        <v>1671.8716756756801</v>
      </c>
      <c r="LO50" s="4">
        <v>0.19347215105135099</v>
      </c>
      <c r="LP50" s="4">
        <v>0.203944448045946</v>
      </c>
      <c r="LQ50" s="4">
        <v>0.148551231521622</v>
      </c>
      <c r="LR50" s="4">
        <v>0.12946344372702701</v>
      </c>
      <c r="LS50" s="4">
        <v>9.9165876116216203E-2</v>
      </c>
      <c r="LT50" s="4">
        <v>0.104250472262162</v>
      </c>
      <c r="LU50" s="4">
        <v>5.3162547716216202E-2</v>
      </c>
      <c r="LV50" s="4">
        <v>2.7914947499999999E-2</v>
      </c>
      <c r="LW50" s="4">
        <v>4.6258538056756802E-2</v>
      </c>
      <c r="LX50" s="4">
        <v>7.6567338283783801E-2</v>
      </c>
      <c r="LY50" s="4">
        <v>0.33937957971081101</v>
      </c>
      <c r="LZ50" s="4">
        <v>0.37362228511351397</v>
      </c>
      <c r="MA50" s="4">
        <v>0.33458639075135099</v>
      </c>
      <c r="MB50" s="4">
        <v>0.33169655537026999</v>
      </c>
      <c r="MC50" s="4">
        <v>0.156222148856757</v>
      </c>
      <c r="MD50" s="4">
        <v>0.18388466842973</v>
      </c>
      <c r="ME50" s="4">
        <v>0.48015917248648599</v>
      </c>
      <c r="MF50" s="4">
        <v>0.51616710974324298</v>
      </c>
      <c r="MG50" s="4">
        <v>0.46027687529729699</v>
      </c>
      <c r="MH50" s="4">
        <v>0.761175313813513</v>
      </c>
      <c r="MI50" s="4">
        <v>0.483228073045946</v>
      </c>
      <c r="MJ50" s="4">
        <v>0.77682593654594601</v>
      </c>
      <c r="MK50" s="4">
        <v>0.269705989997297</v>
      </c>
      <c r="ML50" s="4">
        <v>0.38372927848378402</v>
      </c>
      <c r="MM50" s="4">
        <v>0.23670696861891899</v>
      </c>
      <c r="MN50" s="4">
        <v>0.34534361311081102</v>
      </c>
      <c r="MO50" s="4">
        <v>-0.100837664432432</v>
      </c>
      <c r="MP50" s="4">
        <v>-5.3456922205405398E-2</v>
      </c>
      <c r="MQ50" s="4">
        <v>0.483228073045946</v>
      </c>
      <c r="MR50" s="4">
        <v>0.77682593654594601</v>
      </c>
      <c r="MS50" s="4">
        <v>0.10217951394054101</v>
      </c>
      <c r="MT50" s="4">
        <v>0.10068198744864899</v>
      </c>
      <c r="MU50" s="4">
        <v>5.9355143081081099E-2</v>
      </c>
      <c r="MV50" s="4">
        <v>5.2598249627026999E-2</v>
      </c>
      <c r="MW50" s="4">
        <v>4.3088149535135102E-2</v>
      </c>
      <c r="MX50" s="4">
        <v>4.8341589291891897E-2</v>
      </c>
      <c r="MY50" s="4">
        <v>0.42070202405405399</v>
      </c>
      <c r="MZ50" s="4">
        <v>0.47968991844053999</v>
      </c>
      <c r="NA50" s="4">
        <v>0.44404667124324299</v>
      </c>
      <c r="NB50" s="4">
        <v>0.50339732360270295</v>
      </c>
      <c r="NC50" s="4">
        <v>-0.11199634651351401</v>
      </c>
      <c r="ND50" s="4">
        <v>-9.9895373837837906E-2</v>
      </c>
      <c r="NE50" s="4">
        <v>0.44404667124324299</v>
      </c>
      <c r="NF50" s="4">
        <v>0.50339732360270295</v>
      </c>
      <c r="NG50" s="4">
        <v>0.264407939818182</v>
      </c>
      <c r="NH50" s="4">
        <v>0.42790494869696999</v>
      </c>
      <c r="NI50" s="4">
        <v>0.24076626930302999</v>
      </c>
      <c r="NJ50" s="4">
        <v>0.34980494963636399</v>
      </c>
      <c r="NK50" s="4">
        <v>0.51329423266666696</v>
      </c>
      <c r="NL50" s="4">
        <v>0.45635434296969701</v>
      </c>
      <c r="NM50" s="4">
        <v>0.343753865272727</v>
      </c>
      <c r="NN50" s="4">
        <v>0.51859692815151504</v>
      </c>
      <c r="NO50" s="4">
        <v>0.46965174133333298</v>
      </c>
      <c r="NP50" s="4">
        <v>0.24787088539393901</v>
      </c>
      <c r="NQ50" s="4">
        <v>0.40717575757575802</v>
      </c>
      <c r="NR50" s="4">
        <v>0.24818722936363599</v>
      </c>
      <c r="NS50" s="4">
        <v>34.9866666666667</v>
      </c>
      <c r="NT50" s="4">
        <v>33.398181818181797</v>
      </c>
      <c r="NU50" s="4">
        <v>8.0045454545454593</v>
      </c>
      <c r="NV50" s="4">
        <v>51.357878787878803</v>
      </c>
      <c r="NW50" s="4">
        <v>51.790606060606102</v>
      </c>
      <c r="NX50" s="4">
        <v>37.498181818181799</v>
      </c>
      <c r="NY50" s="4">
        <v>37.566666666666698</v>
      </c>
      <c r="NZ50" s="4">
        <v>0.39437961515151498</v>
      </c>
      <c r="OA50" s="4">
        <v>0.37054652121212101</v>
      </c>
      <c r="OB50" s="4">
        <v>50.677575757575802</v>
      </c>
      <c r="OC50" s="4">
        <v>49.015454545454503</v>
      </c>
      <c r="OD50" s="4">
        <v>54.5</v>
      </c>
      <c r="OE50" s="4">
        <f t="shared" si="70"/>
        <v>3.8224242424241979</v>
      </c>
      <c r="OF50" s="4">
        <f t="shared" si="71"/>
        <v>5.484545454545497</v>
      </c>
      <c r="OG50" s="4">
        <v>1679.1569393939401</v>
      </c>
      <c r="OH50" s="4">
        <v>1641.41796969697</v>
      </c>
      <c r="OI50" s="4">
        <v>0.20260910740909099</v>
      </c>
      <c r="OJ50" s="4">
        <v>0.18827674916363599</v>
      </c>
      <c r="OK50" s="4">
        <v>0.15472071728181799</v>
      </c>
      <c r="OL50" s="4">
        <v>0.13177181746060601</v>
      </c>
      <c r="OM50" s="4">
        <v>0.120218895875758</v>
      </c>
      <c r="ON50" s="4">
        <v>8.9652970772727297E-2</v>
      </c>
      <c r="OO50" s="4">
        <v>7.1195913590909099E-2</v>
      </c>
      <c r="OP50" s="4">
        <v>3.1799092530302997E-2</v>
      </c>
      <c r="OQ50" s="4">
        <v>4.9455960606060598E-2</v>
      </c>
      <c r="OR50" s="4">
        <v>5.8018506539393902E-2</v>
      </c>
      <c r="OS50" s="4">
        <v>0.35257392219090899</v>
      </c>
      <c r="OT50" s="4">
        <v>0.36016465903636302</v>
      </c>
      <c r="OU50" s="4">
        <v>0.353079059069697</v>
      </c>
      <c r="OV50" s="4">
        <v>0.31882054727272702</v>
      </c>
      <c r="OW50" s="4">
        <v>0.161530819812121</v>
      </c>
      <c r="OX50" s="4">
        <v>0.18462608562727301</v>
      </c>
      <c r="OY50" s="4">
        <v>0.50872439345151499</v>
      </c>
      <c r="OZ50" s="4">
        <v>0.46798594933030302</v>
      </c>
      <c r="PA50" s="4">
        <v>0.40954552383030302</v>
      </c>
      <c r="PB50" s="4">
        <v>0.94479545852424196</v>
      </c>
      <c r="PC50" s="4">
        <v>0.43681687701212102</v>
      </c>
      <c r="PD50" s="4">
        <v>0.96556964320000005</v>
      </c>
      <c r="PE50" s="4">
        <v>0.27779554352727298</v>
      </c>
      <c r="PF50" s="4">
        <v>0.31372024759696998</v>
      </c>
      <c r="PG50" s="4">
        <v>0.242528518415151</v>
      </c>
      <c r="PH50" s="4">
        <v>0.282009071369697</v>
      </c>
      <c r="PI50" s="4">
        <v>-0.132799919454545</v>
      </c>
      <c r="PJ50" s="4">
        <v>-6.04895705575757E-2</v>
      </c>
      <c r="PK50" s="4">
        <v>0.43681687701212102</v>
      </c>
      <c r="PL50" s="4">
        <v>0.96556964320000005</v>
      </c>
      <c r="PM50" s="4">
        <v>0.24948619627499999</v>
      </c>
      <c r="PN50" s="4">
        <v>0.39515848672499998</v>
      </c>
      <c r="PO50" s="4">
        <v>0.22838866190000001</v>
      </c>
      <c r="PP50" s="4">
        <v>0.32819373080000003</v>
      </c>
      <c r="PQ50" s="4">
        <v>0.50159722230000003</v>
      </c>
      <c r="PR50" s="4">
        <v>0.43786585362500002</v>
      </c>
      <c r="PS50" s="4">
        <v>0.32575874492500001</v>
      </c>
      <c r="PT50" s="4">
        <v>0.50340340342500001</v>
      </c>
      <c r="PU50" s="4">
        <v>0.4653620873</v>
      </c>
      <c r="PV50" s="4">
        <v>0.23936559674999999</v>
      </c>
      <c r="PW50" s="4">
        <v>0.37985999999999998</v>
      </c>
      <c r="PX50" s="4">
        <v>0.23129241517499999</v>
      </c>
      <c r="PY50" s="4">
        <v>24.6</v>
      </c>
      <c r="PZ50" s="4">
        <v>22.42625</v>
      </c>
      <c r="QA50" s="4">
        <v>28.535250000000001</v>
      </c>
      <c r="QB50" s="4">
        <v>42.410499999999999</v>
      </c>
      <c r="QC50" s="4">
        <v>43.027749999999997</v>
      </c>
      <c r="QD50" s="4">
        <v>26.69</v>
      </c>
      <c r="QE50" s="4">
        <v>26.649000000000001</v>
      </c>
      <c r="QF50" s="4">
        <v>0.44228027250000002</v>
      </c>
      <c r="QG50" s="4">
        <v>0.42173746000000001</v>
      </c>
      <c r="QH50" s="4">
        <v>49.85</v>
      </c>
      <c r="QI50" s="4">
        <v>46.696750000000002</v>
      </c>
      <c r="QJ50" s="4">
        <v>58</v>
      </c>
      <c r="QK50" s="4">
        <f t="shared" si="72"/>
        <v>8.1499999999999986</v>
      </c>
      <c r="QL50" s="4">
        <f t="shared" si="73"/>
        <v>11.303249999999998</v>
      </c>
      <c r="QM50" s="4">
        <v>1677.215625</v>
      </c>
      <c r="QN50" s="4">
        <v>1605.3373750000001</v>
      </c>
      <c r="QO50" s="4">
        <v>0.2141081866325</v>
      </c>
      <c r="QP50" s="4">
        <v>0.20714857848750001</v>
      </c>
      <c r="QQ50" s="4">
        <v>0.17652646824500001</v>
      </c>
      <c r="QR50" s="4">
        <v>0.14272943538999999</v>
      </c>
      <c r="QS50" s="4">
        <v>0.1398059692875</v>
      </c>
      <c r="QT50" s="4">
        <v>0.1169831860825</v>
      </c>
      <c r="QU50" s="4">
        <v>0.1012873530925</v>
      </c>
      <c r="QV50" s="4">
        <v>5.0914579847500002E-2</v>
      </c>
      <c r="QW50" s="4">
        <v>3.9100511929999998E-2</v>
      </c>
      <c r="QX50" s="4">
        <v>6.6510575732499994E-2</v>
      </c>
      <c r="QY50" s="4">
        <v>0.37023832152500002</v>
      </c>
      <c r="QZ50" s="4">
        <v>0.3724405187425</v>
      </c>
      <c r="RA50" s="4">
        <v>0.35532058660499999</v>
      </c>
      <c r="RB50" s="4">
        <v>0.33396242370250001</v>
      </c>
      <c r="RC50" s="4">
        <v>0.16960730833000001</v>
      </c>
      <c r="RD50" s="4">
        <v>0.17936791103749999</v>
      </c>
      <c r="RE50" s="4">
        <v>0.54615475097749999</v>
      </c>
      <c r="RF50" s="4">
        <v>0.52754768668249996</v>
      </c>
      <c r="RG50" s="4">
        <v>0.27451381013499998</v>
      </c>
      <c r="RH50" s="4">
        <v>0.484238256975</v>
      </c>
      <c r="RI50" s="4">
        <v>0.30088511540000001</v>
      </c>
      <c r="RJ50" s="4">
        <v>0.50368219687750004</v>
      </c>
      <c r="RK50" s="4">
        <v>0.2098554861925</v>
      </c>
      <c r="RL50" s="4">
        <v>0.33611156210749998</v>
      </c>
      <c r="RM50" s="4">
        <v>0.17973330731000001</v>
      </c>
      <c r="RN50" s="4">
        <v>0.29890340173500002</v>
      </c>
      <c r="RO50" s="4">
        <v>-0.18373385689999999</v>
      </c>
      <c r="RP50" s="4">
        <v>-9.5935122100000006E-2</v>
      </c>
      <c r="RQ50" s="4">
        <v>0.30088511540000001</v>
      </c>
      <c r="RR50" s="4">
        <v>0.50368219687750004</v>
      </c>
      <c r="RS50" s="4">
        <v>0.136563116145</v>
      </c>
      <c r="RT50" s="4">
        <v>0.13516761656250001</v>
      </c>
      <c r="RU50" s="4">
        <v>8.3575096582499994E-2</v>
      </c>
      <c r="RV50" s="4">
        <v>7.6113722810000006E-2</v>
      </c>
      <c r="RW50" s="4">
        <v>5.3641924342500001E-2</v>
      </c>
      <c r="RX50" s="4">
        <v>5.9710992929999998E-2</v>
      </c>
      <c r="RY50" s="4">
        <v>0.39319324045749998</v>
      </c>
      <c r="RZ50" s="4">
        <v>0.44267810810750002</v>
      </c>
      <c r="SA50" s="4">
        <v>0.42463365636</v>
      </c>
      <c r="SB50" s="4">
        <v>0.47464373412749999</v>
      </c>
      <c r="SC50" s="4">
        <v>-0.15387394942499999</v>
      </c>
      <c r="SD50" s="4">
        <v>-0.14110540052500001</v>
      </c>
      <c r="SE50" s="4">
        <v>0.42463365636</v>
      </c>
      <c r="SF50" s="4">
        <v>0.47464373412749999</v>
      </c>
      <c r="SG50" s="4">
        <v>0.227922607025</v>
      </c>
      <c r="SH50" s="4">
        <v>0.33080439230000003</v>
      </c>
      <c r="SI50" s="4">
        <v>0.1961682005</v>
      </c>
      <c r="SJ50" s="4">
        <v>0.28422631042500002</v>
      </c>
      <c r="SK50" s="4">
        <v>0.46225280327500001</v>
      </c>
      <c r="SL50" s="4">
        <v>0.35919041010000002</v>
      </c>
      <c r="SM50" s="4">
        <v>0.28671668360000002</v>
      </c>
      <c r="SN50" s="4">
        <v>0.45789800995000002</v>
      </c>
      <c r="SO50" s="4">
        <v>0.39746373060000001</v>
      </c>
      <c r="SP50" s="4">
        <v>0.2213426396</v>
      </c>
      <c r="SQ50" s="4">
        <v>0.334793788225</v>
      </c>
      <c r="SR50" s="4">
        <v>0.21536294419999999</v>
      </c>
      <c r="SS50" s="4">
        <v>22.67</v>
      </c>
      <c r="ST50" s="4">
        <v>20.75375</v>
      </c>
      <c r="SU50" s="4">
        <v>24.317499999999999</v>
      </c>
      <c r="SV50" s="4">
        <v>36.335999999999999</v>
      </c>
      <c r="SW50" s="4">
        <v>36.585250000000002</v>
      </c>
      <c r="SX50" s="4">
        <v>23.994</v>
      </c>
      <c r="SY50" s="4">
        <v>23.940249999999999</v>
      </c>
      <c r="SZ50" s="4">
        <v>0.340402755</v>
      </c>
      <c r="TA50" s="4">
        <v>0.31864069750000001</v>
      </c>
      <c r="TB50" s="4">
        <v>58.402250000000002</v>
      </c>
      <c r="TC50" s="4">
        <v>54.472499999999997</v>
      </c>
      <c r="TD50" s="4">
        <v>62</v>
      </c>
      <c r="TE50" s="4">
        <f t="shared" si="74"/>
        <v>3.5977499999999978</v>
      </c>
      <c r="TF50" s="4">
        <f t="shared" si="75"/>
        <v>7.5275000000000034</v>
      </c>
      <c r="TG50" s="4">
        <v>1871.0472749999999</v>
      </c>
      <c r="TH50" s="4">
        <v>1781.8276000000001</v>
      </c>
      <c r="TI50" s="4">
        <v>0.22987213214249999</v>
      </c>
      <c r="TJ50" s="4">
        <v>0.23617460056</v>
      </c>
      <c r="TK50" s="4">
        <v>0.16206448157</v>
      </c>
      <c r="TL50" s="4">
        <v>0.1157406179675</v>
      </c>
      <c r="TM50" s="4">
        <v>0.15548875904250001</v>
      </c>
      <c r="TN50" s="4">
        <v>0.16365672281249999</v>
      </c>
      <c r="TO50" s="4">
        <v>8.5966741882500003E-2</v>
      </c>
      <c r="TP50" s="4">
        <v>4.056234534E-2</v>
      </c>
      <c r="TQ50" s="4">
        <v>7.0525243165000001E-2</v>
      </c>
      <c r="TR50" s="4">
        <v>0.1240141643475</v>
      </c>
      <c r="TS50" s="4">
        <v>0.36020595295000002</v>
      </c>
      <c r="TT50" s="4">
        <v>0.40197966498499998</v>
      </c>
      <c r="TU50" s="4">
        <v>0.34817203099749999</v>
      </c>
      <c r="TV50" s="4">
        <v>0.33723875458000002</v>
      </c>
      <c r="TW50" s="4">
        <v>0.1421333061</v>
      </c>
      <c r="TX50" s="4">
        <v>0.183523086335</v>
      </c>
      <c r="TY50" s="4">
        <v>0.59936463323</v>
      </c>
      <c r="TZ50" s="4">
        <v>0.62786476275500003</v>
      </c>
      <c r="UA50" s="4">
        <v>0.45488700376000002</v>
      </c>
      <c r="UB50" s="4">
        <v>0.76194463033000004</v>
      </c>
      <c r="UC50" s="4">
        <v>0.49037264859500002</v>
      </c>
      <c r="UD50" s="4">
        <v>0.78266913136250005</v>
      </c>
      <c r="UE50" s="4">
        <v>0.350099092</v>
      </c>
      <c r="UF50" s="4">
        <v>0.55868467900999996</v>
      </c>
      <c r="UG50" s="4">
        <v>0.30475334319500003</v>
      </c>
      <c r="UH50" s="4">
        <v>0.51065619528749995</v>
      </c>
      <c r="UI50" s="4">
        <v>-0.157840402075</v>
      </c>
      <c r="UJ50" s="4">
        <v>-7.5969797527499994E-2</v>
      </c>
      <c r="UK50" s="4">
        <v>0.49037264859500002</v>
      </c>
      <c r="UL50" s="4">
        <v>0.78266913136250005</v>
      </c>
      <c r="UM50" s="4">
        <v>0.16082086313499999</v>
      </c>
      <c r="UN50" s="4">
        <v>0.15025691630749999</v>
      </c>
      <c r="UO50" s="4">
        <v>0.10025324318499999</v>
      </c>
      <c r="UP50" s="4">
        <v>8.7878981537499998E-2</v>
      </c>
      <c r="UQ50" s="4">
        <v>6.1664788720000002E-2</v>
      </c>
      <c r="UR50" s="4">
        <v>6.3298990527500001E-2</v>
      </c>
      <c r="US50" s="4">
        <v>0.38386569063999998</v>
      </c>
      <c r="UT50" s="4">
        <v>0.42407156263250001</v>
      </c>
      <c r="UU50" s="4">
        <v>0.42028093665749999</v>
      </c>
      <c r="UV50" s="4">
        <v>0.45950796328749999</v>
      </c>
      <c r="UW50" s="4">
        <v>-0.1815047538</v>
      </c>
      <c r="UX50" s="4">
        <v>-0.160900680425</v>
      </c>
      <c r="UY50" s="4">
        <v>0.42028093665749999</v>
      </c>
      <c r="UZ50" s="4">
        <v>0.45950796328749999</v>
      </c>
      <c r="VA50" s="4">
        <v>0.20843496555102001</v>
      </c>
      <c r="VB50" s="4">
        <v>0.30529301522448998</v>
      </c>
      <c r="VC50" s="4">
        <v>0.18564022377551001</v>
      </c>
      <c r="VD50" s="4">
        <v>0.25736623008163301</v>
      </c>
      <c r="VE50" s="4">
        <v>0.43594059561224502</v>
      </c>
      <c r="VF50" s="4">
        <v>0.37803652875510202</v>
      </c>
      <c r="VG50" s="4">
        <v>0.259864625102041</v>
      </c>
      <c r="VH50" s="4">
        <v>0.47096556246938798</v>
      </c>
      <c r="VI50" s="4">
        <v>0.40065530799999999</v>
      </c>
      <c r="VJ50" s="4">
        <v>0.19948466302040799</v>
      </c>
      <c r="VK50" s="4">
        <v>0.29330350759183699</v>
      </c>
      <c r="VL50" s="4">
        <v>0.19733594034693899</v>
      </c>
      <c r="VM50" s="4">
        <v>33.21</v>
      </c>
      <c r="VN50" s="4">
        <v>31.948571428571402</v>
      </c>
      <c r="VO50" s="4">
        <v>13.748163265306101</v>
      </c>
      <c r="VP50" s="4">
        <v>38.403265306122499</v>
      </c>
      <c r="VQ50" s="4">
        <v>39.018367346938803</v>
      </c>
      <c r="VR50" s="4">
        <v>34.992040816326501</v>
      </c>
      <c r="VS50" s="4">
        <v>34.99</v>
      </c>
      <c r="VT50" s="4">
        <v>9.3540244897959202E-2</v>
      </c>
      <c r="VU50" s="4">
        <v>0.101273644938776</v>
      </c>
      <c r="VV50" s="4">
        <v>52.784693877551</v>
      </c>
      <c r="VW50" s="4">
        <v>49.301224489795899</v>
      </c>
      <c r="VX50" s="4">
        <v>68.099999999999994</v>
      </c>
      <c r="VY50" s="4">
        <f t="shared" si="76"/>
        <v>15.315306122448995</v>
      </c>
      <c r="VZ50" s="4">
        <f t="shared" si="77"/>
        <v>18.798775510204095</v>
      </c>
      <c r="WA50" s="4">
        <f t="shared" si="78"/>
        <v>17.057040816326545</v>
      </c>
      <c r="WB50" s="4">
        <v>1743.5063673469399</v>
      </c>
      <c r="WC50" s="4">
        <v>1664.44130612245</v>
      </c>
      <c r="WD50" s="4">
        <v>0.28845501057550998</v>
      </c>
      <c r="WE50" s="4">
        <v>0.25524799969795903</v>
      </c>
      <c r="WF50" s="4">
        <v>0.21340309516938799</v>
      </c>
      <c r="WG50" s="4">
        <v>0.18934009279795899</v>
      </c>
      <c r="WH50" s="4">
        <v>0.23257699098163301</v>
      </c>
      <c r="WI50" s="4">
        <v>0.17438200310612301</v>
      </c>
      <c r="WJ50" s="4">
        <f t="shared" si="79"/>
        <v>0.20347949704387802</v>
      </c>
      <c r="WK50" s="4">
        <v>0.15538706321224499</v>
      </c>
      <c r="WL50" s="4">
        <v>0.106343108955102</v>
      </c>
      <c r="WM50" s="4">
        <v>8.0255977753061203E-2</v>
      </c>
      <c r="WN50" s="4">
        <v>6.9552383604081697E-2</v>
      </c>
      <c r="WO50" s="4">
        <v>0.40904355526122499</v>
      </c>
      <c r="WP50" s="4">
        <v>0.40021759037346899</v>
      </c>
      <c r="WQ50" s="4">
        <v>0.40444710294693897</v>
      </c>
      <c r="WR50" s="4">
        <v>0.35063025716122498</v>
      </c>
      <c r="WS50" s="4">
        <v>0.13656958564489799</v>
      </c>
      <c r="WT50" s="4">
        <v>0.161746545028571</v>
      </c>
      <c r="WU50" s="4">
        <v>0.81828779492857195</v>
      </c>
      <c r="WV50" s="4">
        <v>0.69748789754081597</v>
      </c>
      <c r="WW50" s="4">
        <v>0.345342013334694</v>
      </c>
      <c r="WX50" s="4">
        <v>0.28362040105306102</v>
      </c>
      <c r="WY50" s="4">
        <v>0.39275503872040801</v>
      </c>
      <c r="WZ50" s="4">
        <v>0.30355986835714299</v>
      </c>
      <c r="XA50" s="4">
        <v>0.32797098211428599</v>
      </c>
      <c r="XB50" s="4">
        <v>0.277681506283673</v>
      </c>
      <c r="XC50" s="4">
        <v>0.27509980366530601</v>
      </c>
      <c r="XD50" s="4">
        <v>0.241659851828571</v>
      </c>
      <c r="XE50" s="4">
        <v>-0.26775494477550998</v>
      </c>
      <c r="XF50" s="4">
        <v>-0.19034567751020401</v>
      </c>
      <c r="XG50" s="4">
        <v>0.39275503872040801</v>
      </c>
      <c r="XH50" s="4">
        <v>0.30355986835714299</v>
      </c>
      <c r="XI50" s="4">
        <v>0.26492821096938801</v>
      </c>
      <c r="XJ50" s="4">
        <v>0.24515109966734699</v>
      </c>
      <c r="XK50" s="4">
        <v>0.175134533883673</v>
      </c>
      <c r="XL50" s="4">
        <v>0.15138530080816301</v>
      </c>
      <c r="XM50" s="4">
        <v>9.4710897363265295E-2</v>
      </c>
      <c r="XN50" s="4">
        <v>9.7950202838775494E-2</v>
      </c>
      <c r="XO50" s="4">
        <v>0.358385530679592</v>
      </c>
      <c r="XP50" s="4">
        <v>0.40187361743469402</v>
      </c>
      <c r="XQ50" s="4">
        <v>0.415973987736735</v>
      </c>
      <c r="XR50" s="4">
        <v>0.45748312366530602</v>
      </c>
      <c r="XS50" s="4">
        <v>-0.29588120520408201</v>
      </c>
      <c r="XT50" s="4">
        <v>-0.26077814087755102</v>
      </c>
      <c r="XU50" s="4">
        <v>0.415973987736735</v>
      </c>
      <c r="XV50" s="4">
        <v>0.45748312366530602</v>
      </c>
      <c r="XW50" s="4">
        <v>0.16776948595833299</v>
      </c>
      <c r="XX50" s="4">
        <v>0.21750913018750001</v>
      </c>
      <c r="XY50" s="4">
        <v>0.14857054447916701</v>
      </c>
      <c r="XZ50" s="4">
        <v>0.188952523145833</v>
      </c>
      <c r="YA50" s="4">
        <v>0.42605527050000003</v>
      </c>
      <c r="YB50" s="4">
        <v>0.34272406839583303</v>
      </c>
      <c r="YC50" s="4">
        <v>0.196602404583333</v>
      </c>
      <c r="YD50" s="4">
        <v>0.43860247208333297</v>
      </c>
      <c r="YE50" s="4">
        <v>0.33630251027083302</v>
      </c>
      <c r="YF50" s="4">
        <v>0.15797850260416699</v>
      </c>
      <c r="YG50" s="4">
        <v>0.20819912464583301</v>
      </c>
      <c r="YH50" s="4">
        <v>0.15483047387500001</v>
      </c>
      <c r="YI50" s="4">
        <v>0.123375</v>
      </c>
      <c r="YJ50" s="4">
        <v>0.16591666666666699</v>
      </c>
      <c r="YK50" s="4">
        <v>7.1666666666666698E-2</v>
      </c>
      <c r="YL50" s="4">
        <v>0.132291666666667</v>
      </c>
      <c r="YM50" s="4">
        <v>0.17583333333333301</v>
      </c>
      <c r="YN50" s="4">
        <v>7.4124999999999996E-2</v>
      </c>
      <c r="YO50" s="4">
        <v>0.123833333333333</v>
      </c>
      <c r="YP50" s="4">
        <v>0.165083333333333</v>
      </c>
      <c r="YQ50" s="4">
        <v>7.3145833333333299E-2</v>
      </c>
      <c r="YR50" s="4">
        <v>0.132583333333333</v>
      </c>
      <c r="YS50" s="4">
        <v>0.173916666666667</v>
      </c>
      <c r="YT50" s="4">
        <v>7.2979166666666706E-2</v>
      </c>
      <c r="YU50" s="4">
        <v>33.25</v>
      </c>
      <c r="YV50" s="4">
        <v>32.379375000000003</v>
      </c>
      <c r="YW50" s="4">
        <v>13.692916666666701</v>
      </c>
      <c r="YX50" s="4">
        <v>35.828958333333297</v>
      </c>
      <c r="YY50" s="4">
        <v>36.92</v>
      </c>
      <c r="YZ50" s="4">
        <v>34.978333333333303</v>
      </c>
      <c r="ZA50" s="4">
        <v>35.005000000000003</v>
      </c>
      <c r="ZB50" s="4">
        <v>2.48872784166667E-2</v>
      </c>
      <c r="ZC50" s="4">
        <v>4.9287818062500002E-2</v>
      </c>
      <c r="ZD50" s="4">
        <v>58.878541666666699</v>
      </c>
      <c r="ZE50" s="4">
        <v>55.162500000000001</v>
      </c>
      <c r="ZF50" s="4">
        <v>80.900000000000006</v>
      </c>
      <c r="ZG50" s="4">
        <f t="shared" si="80"/>
        <v>22.021458333333307</v>
      </c>
      <c r="ZH50" s="4">
        <f t="shared" si="81"/>
        <v>25.737500000000004</v>
      </c>
      <c r="ZI50" s="4">
        <v>1881.85222916667</v>
      </c>
      <c r="ZJ50" s="4">
        <v>1797.49325</v>
      </c>
      <c r="ZK50" s="4">
        <v>0.37987798695833302</v>
      </c>
      <c r="ZL50" s="4">
        <v>0.38157243962083298</v>
      </c>
      <c r="ZM50" s="4">
        <v>0.26207233667500002</v>
      </c>
      <c r="ZN50" s="4">
        <v>0.28826374086041701</v>
      </c>
      <c r="ZO50" s="4">
        <v>0.35600403915416701</v>
      </c>
      <c r="ZP50" s="4">
        <v>0.32120385769999998</v>
      </c>
      <c r="ZQ50" s="4">
        <v>0.23603531029791699</v>
      </c>
      <c r="ZR50" s="4">
        <v>0.22344359715208301</v>
      </c>
      <c r="ZS50" s="4">
        <v>0.13142979335624999</v>
      </c>
      <c r="ZT50" s="4">
        <v>0.10591183403125</v>
      </c>
      <c r="ZU50" s="4">
        <v>0.47729832490000001</v>
      </c>
      <c r="ZV50" s="4">
        <v>0.47928790565208301</v>
      </c>
      <c r="ZW50" s="4">
        <v>0.46938898756666703</v>
      </c>
      <c r="ZX50" s="4">
        <v>0.431225101677083</v>
      </c>
      <c r="ZY50" s="4">
        <v>0.1186214086875</v>
      </c>
      <c r="ZZ50" s="4">
        <v>0.119250858341667</v>
      </c>
      <c r="AAA50" s="4">
        <v>1.2416292549541701</v>
      </c>
      <c r="AAB50" s="4">
        <v>1.26823728935833</v>
      </c>
      <c r="AAC50" s="4">
        <v>0.37121567211250001</v>
      </c>
      <c r="AAD50" s="4">
        <v>0.320642038502083</v>
      </c>
      <c r="AAE50" s="4">
        <v>0.44370780831666701</v>
      </c>
      <c r="AAF50" s="4">
        <v>0.37859372801875002</v>
      </c>
      <c r="AAG50" s="4">
        <v>0.4214884149875</v>
      </c>
      <c r="AAH50" s="4">
        <v>0.33057436705208298</v>
      </c>
      <c r="AAI50" s="4">
        <v>0.34589342423125002</v>
      </c>
      <c r="AAJ50" s="4">
        <v>0.26645999377916701</v>
      </c>
      <c r="AAK50" s="4">
        <v>-0.38019234081249997</v>
      </c>
      <c r="AAL50" s="4">
        <v>-0.36163430600000002</v>
      </c>
      <c r="AAM50" s="4">
        <v>0.81270591574791695</v>
      </c>
      <c r="AAN50" s="4">
        <v>0.71861045578125005</v>
      </c>
      <c r="AAO50" s="4">
        <v>0.40658117195624999</v>
      </c>
      <c r="AAP50" s="4">
        <v>0.38926127202499999</v>
      </c>
      <c r="AAQ50" s="4">
        <v>0.286809575214583</v>
      </c>
      <c r="AAR50" s="4">
        <v>0.26233176516458301</v>
      </c>
      <c r="AAS50" s="4">
        <v>0.13708287623958301</v>
      </c>
      <c r="AAT50" s="4">
        <v>0.143378629216667</v>
      </c>
      <c r="AAU50" s="4">
        <v>0.33822702288333301</v>
      </c>
      <c r="AAV50" s="4">
        <v>0.37064266572083299</v>
      </c>
      <c r="AAW50" s="4">
        <v>0.41933341397291701</v>
      </c>
      <c r="AAX50" s="4">
        <v>0.45199338511458298</v>
      </c>
      <c r="AAY50" s="4">
        <v>-0.442270547541667</v>
      </c>
      <c r="AAZ50" s="4">
        <v>-0.410987210770833</v>
      </c>
      <c r="ABA50" s="4">
        <v>0.72500719149375004</v>
      </c>
      <c r="ABB50" s="4">
        <v>0.82916494336666702</v>
      </c>
      <c r="ABC50" s="4">
        <v>0.14137662989999999</v>
      </c>
      <c r="ABD50" s="4">
        <v>0.15799647182500001</v>
      </c>
      <c r="ABE50" s="4">
        <v>0.11603361769999999</v>
      </c>
      <c r="ABF50" s="4">
        <v>0.157029490075</v>
      </c>
      <c r="ABG50" s="4">
        <v>0.42915299222499997</v>
      </c>
      <c r="ABH50" s="4">
        <v>0.32200448204999998</v>
      </c>
      <c r="ABI50" s="4">
        <v>0.15389749999999999</v>
      </c>
      <c r="ABJ50" s="4">
        <v>0.41916410252500003</v>
      </c>
      <c r="ABK50" s="4">
        <v>0.29419513457500002</v>
      </c>
      <c r="ABL50" s="4">
        <v>0.1261438892</v>
      </c>
      <c r="ABM50" s="4">
        <v>0.145040120375</v>
      </c>
      <c r="ABN50" s="4">
        <v>0.12962649395</v>
      </c>
      <c r="ABO50" s="4">
        <v>0.1046</v>
      </c>
      <c r="ABP50" s="4">
        <v>0.14865</v>
      </c>
      <c r="ABQ50" s="4">
        <v>4.7324999999999999E-2</v>
      </c>
      <c r="ABR50" s="4">
        <v>0.11235000000000001</v>
      </c>
      <c r="ABS50" s="4">
        <v>0.15882499999999999</v>
      </c>
      <c r="ABT50" s="4">
        <v>4.8625000000000002E-2</v>
      </c>
      <c r="ABU50" s="4">
        <v>0.104425</v>
      </c>
      <c r="ABV50" s="4">
        <v>0.14885000000000001</v>
      </c>
      <c r="ABW50" s="4">
        <v>4.7899999999999998E-2</v>
      </c>
      <c r="ABX50" s="4">
        <v>0.1137</v>
      </c>
      <c r="ABY50" s="4">
        <v>0.159</v>
      </c>
      <c r="ABZ50" s="4">
        <v>4.7800000000000002E-2</v>
      </c>
      <c r="ACA50" s="4" t="s">
        <v>655</v>
      </c>
      <c r="ACB50" s="4" t="s">
        <v>655</v>
      </c>
      <c r="ACC50" s="4" t="s">
        <v>655</v>
      </c>
      <c r="ACD50" s="4" t="s">
        <v>655</v>
      </c>
      <c r="ACE50" s="4" t="s">
        <v>655</v>
      </c>
      <c r="ACF50" s="4" t="s">
        <v>655</v>
      </c>
      <c r="ACG50" s="4" t="s">
        <v>655</v>
      </c>
      <c r="ACH50" s="4" t="s">
        <v>655</v>
      </c>
      <c r="ACI50" s="4" t="s">
        <v>655</v>
      </c>
      <c r="ACJ50" s="4" t="s">
        <v>655</v>
      </c>
      <c r="ACK50" s="4" t="s">
        <v>655</v>
      </c>
      <c r="ACL50" s="4" t="s">
        <v>655</v>
      </c>
      <c r="ACM50" s="4" t="s">
        <v>655</v>
      </c>
      <c r="ACN50" s="4" t="s">
        <v>655</v>
      </c>
      <c r="ACO50" s="22">
        <v>-9999</v>
      </c>
      <c r="ACP50" s="4" t="s">
        <v>655</v>
      </c>
      <c r="ACQ50" s="4" t="s">
        <v>655</v>
      </c>
      <c r="ACR50" s="4">
        <v>0.46166948903249999</v>
      </c>
      <c r="ACS50" s="4">
        <v>0.46046034220749998</v>
      </c>
      <c r="ACT50" s="4">
        <v>0.31288640233249998</v>
      </c>
      <c r="ACU50" s="4">
        <v>0.34299997410999999</v>
      </c>
      <c r="ACV50" s="4">
        <v>0.4853825363075</v>
      </c>
      <c r="ACW50" s="4">
        <v>0.45927934596999997</v>
      </c>
      <c r="ACX50" s="4">
        <v>0.34018989617500001</v>
      </c>
      <c r="ACY50" s="4">
        <v>0.34129755999</v>
      </c>
      <c r="ACZ50" s="4">
        <v>0.1744577648</v>
      </c>
      <c r="ADA50" s="4">
        <v>0.14043811787499999</v>
      </c>
      <c r="ADB50" s="4">
        <v>0.52658585901499999</v>
      </c>
      <c r="ADC50" s="4">
        <v>0.57149156785999999</v>
      </c>
      <c r="ADD50" s="4">
        <v>0.53626188478250003</v>
      </c>
      <c r="ADE50" s="4">
        <v>0.50112045632250002</v>
      </c>
      <c r="ADF50" s="4">
        <v>8.5523071805000003E-2</v>
      </c>
      <c r="ADG50" s="4">
        <v>0.1499397398575</v>
      </c>
      <c r="ADH50" s="4">
        <v>1.7325799773474999</v>
      </c>
      <c r="ADI50" s="4">
        <v>1.7475933472175</v>
      </c>
      <c r="ADJ50" s="4">
        <v>0.36044733763749998</v>
      </c>
      <c r="ADK50" s="4">
        <v>0.30277416425249998</v>
      </c>
      <c r="ADL50" s="4">
        <v>0.45491231669499999</v>
      </c>
      <c r="ADM50" s="4">
        <v>0.3837974797075</v>
      </c>
      <c r="ADN50" s="4">
        <v>0.46977899149000002</v>
      </c>
      <c r="ADO50" s="4">
        <v>0.38282608242499999</v>
      </c>
      <c r="ADP50" s="4">
        <v>0.37778347161999998</v>
      </c>
      <c r="ADQ50" s="4">
        <v>0.30155197210750001</v>
      </c>
      <c r="ADR50" s="4">
        <v>-0.50616184374999995</v>
      </c>
      <c r="ADS50" s="4">
        <v>-0.506697589575</v>
      </c>
      <c r="ADT50" s="4">
        <v>0.84465315114749995</v>
      </c>
      <c r="ADU50" s="4">
        <v>0.67626885217249999</v>
      </c>
      <c r="ADV50" s="4">
        <v>0.53244324969500001</v>
      </c>
      <c r="ADW50" s="4">
        <v>0.51159075462250003</v>
      </c>
      <c r="ADX50" s="4">
        <v>0.402419555245</v>
      </c>
      <c r="ADY50" s="4">
        <v>0.37462568425249998</v>
      </c>
      <c r="ADZ50" s="4">
        <v>0.16764789460000001</v>
      </c>
      <c r="AEA50" s="4">
        <v>0.17270192123</v>
      </c>
      <c r="AEB50" s="4">
        <v>0.31529029134249997</v>
      </c>
      <c r="AEC50" s="4">
        <v>0.33825503347000002</v>
      </c>
      <c r="AED50" s="4">
        <v>0.41369640473750002</v>
      </c>
      <c r="AEE50" s="4">
        <v>0.43544430425000002</v>
      </c>
      <c r="AEF50" s="4">
        <v>-0.57090061354999999</v>
      </c>
      <c r="AEG50" s="4">
        <v>-0.54067767167500003</v>
      </c>
      <c r="AEH50" s="4">
        <v>0.70818223088999999</v>
      </c>
      <c r="AEI50" s="4">
        <v>0.77334244772250005</v>
      </c>
      <c r="AEJ50" s="4">
        <v>0.13341954910256401</v>
      </c>
      <c r="AEK50" s="4">
        <v>0.146433430794872</v>
      </c>
      <c r="AEL50" s="4">
        <v>0.10796006174359001</v>
      </c>
      <c r="AEM50" s="4">
        <v>0.14350314305128201</v>
      </c>
      <c r="AEN50" s="4">
        <v>0.38108161064102603</v>
      </c>
      <c r="AEO50" s="4">
        <v>0.27382727410256402</v>
      </c>
      <c r="AEP50" s="4">
        <v>0.14319294812820499</v>
      </c>
      <c r="AEQ50" s="4">
        <v>0.39124295815384602</v>
      </c>
      <c r="AER50" s="4">
        <v>0.27153698351282102</v>
      </c>
      <c r="AES50" s="4">
        <v>0.11704571117948701</v>
      </c>
      <c r="AET50" s="4">
        <v>0.13177989205128199</v>
      </c>
      <c r="AEU50" s="4">
        <v>0.11878420905128199</v>
      </c>
      <c r="AEV50" s="4">
        <v>0.101666666666667</v>
      </c>
      <c r="AEW50" s="4">
        <v>0.14746153846153801</v>
      </c>
      <c r="AEX50" s="4">
        <v>4.3461538461538503E-2</v>
      </c>
      <c r="AEY50" s="4">
        <v>0.10930769230769199</v>
      </c>
      <c r="AEZ50" s="4">
        <v>0.157076923076923</v>
      </c>
      <c r="AFA50" s="4">
        <v>4.4743589743589697E-2</v>
      </c>
      <c r="AFB50" s="4">
        <v>0.101897435897436</v>
      </c>
      <c r="AFC50" s="4">
        <v>0.147435897435897</v>
      </c>
      <c r="AFD50" s="4">
        <v>4.3871794871794899E-2</v>
      </c>
      <c r="AFE50" s="4">
        <v>0.109333333333333</v>
      </c>
      <c r="AFF50" s="4">
        <v>0.15541025641025599</v>
      </c>
      <c r="AFG50" s="4">
        <v>4.3948717948717998E-2</v>
      </c>
      <c r="AFH50" s="4">
        <v>33.43</v>
      </c>
      <c r="AFI50" s="4">
        <v>34.337179487179498</v>
      </c>
      <c r="AFJ50" s="4">
        <v>16.9007692307692</v>
      </c>
      <c r="AFK50" s="4">
        <v>35.821282051281997</v>
      </c>
      <c r="AFL50" s="4">
        <v>36.362307692307702</v>
      </c>
      <c r="AFM50" s="4">
        <v>37.7074358974359</v>
      </c>
      <c r="AFN50" s="4">
        <v>37.752564102564101</v>
      </c>
      <c r="AFO50" s="4">
        <v>-4.74367038205128E-2</v>
      </c>
      <c r="AFP50" s="4">
        <v>-3.0805198358974401E-2</v>
      </c>
      <c r="AFQ50" s="4">
        <v>68.388461538461598</v>
      </c>
      <c r="AFR50" s="4">
        <v>65.670512820512798</v>
      </c>
      <c r="AFS50" s="4">
        <v>101.2</v>
      </c>
      <c r="AFT50" s="4">
        <f t="shared" si="85"/>
        <v>32.811538461538404</v>
      </c>
      <c r="AFU50" s="4">
        <f t="shared" si="86"/>
        <v>35.529487179487205</v>
      </c>
      <c r="AFV50" s="4">
        <f t="shared" si="87"/>
        <v>34.170512820512805</v>
      </c>
      <c r="AFW50" s="4">
        <v>2097.7256923076902</v>
      </c>
      <c r="AFX50" s="4">
        <v>2036.01028205128</v>
      </c>
      <c r="AFY50" s="4">
        <v>0.46288556839230799</v>
      </c>
      <c r="AFZ50" s="4">
        <v>0.449455665664103</v>
      </c>
      <c r="AGA50" s="4">
        <v>0.30898176749487199</v>
      </c>
      <c r="AGB50" s="4">
        <v>0.31109091743846201</v>
      </c>
      <c r="AGC50" s="4">
        <v>0.49547550229487197</v>
      </c>
      <c r="AGD50" s="4">
        <v>0.44269728260256402</v>
      </c>
      <c r="AGE50" s="4">
        <f t="shared" si="88"/>
        <v>0.46908639244871797</v>
      </c>
      <c r="AGF50" s="4">
        <v>0.34679086940769199</v>
      </c>
      <c r="AGG50" s="4">
        <v>0.30282005244615401</v>
      </c>
      <c r="AGH50" s="4">
        <v>0.18005363849487199</v>
      </c>
      <c r="AGI50" s="4">
        <v>0.16166451309999999</v>
      </c>
      <c r="AGJ50" s="4">
        <v>0.53327647589743599</v>
      </c>
      <c r="AGK50" s="4">
        <v>0.55561819118205102</v>
      </c>
      <c r="AGL50" s="4">
        <v>0.53837053423076897</v>
      </c>
      <c r="AGM50" s="4">
        <v>0.47822560623333299</v>
      </c>
      <c r="AGN50" s="4">
        <v>9.3108758538461497E-2</v>
      </c>
      <c r="AGO50" s="4">
        <v>0.141385981448718</v>
      </c>
      <c r="AGP50" s="4">
        <v>1.7397945912359001</v>
      </c>
      <c r="AGQ50" s="4">
        <v>1.66510379958974</v>
      </c>
      <c r="AGR50" s="4">
        <v>0.36397730563589697</v>
      </c>
      <c r="AGS50" s="4">
        <v>0.364291810574359</v>
      </c>
      <c r="AGT50" s="4">
        <v>0.46056287288718001</v>
      </c>
      <c r="AGU50" s="4">
        <v>0.44818468042820497</v>
      </c>
      <c r="AGV50" s="4">
        <v>0.48212884867179501</v>
      </c>
      <c r="AGW50" s="4">
        <v>0.44108907877692299</v>
      </c>
      <c r="AGX50" s="4">
        <v>0.38938299719743602</v>
      </c>
      <c r="AGY50" s="4">
        <v>0.355226798848718</v>
      </c>
      <c r="AGZ50" s="4">
        <v>-0.51379908989743595</v>
      </c>
      <c r="AHA50" s="4">
        <v>-0.46210972282051299</v>
      </c>
      <c r="AHB50" s="4">
        <v>0.86233949809230803</v>
      </c>
      <c r="AHC50" s="4">
        <v>0.942213470635898</v>
      </c>
      <c r="AHD50" s="4">
        <v>0.55578908902051305</v>
      </c>
      <c r="AHE50" s="4">
        <v>0.53972953847692295</v>
      </c>
      <c r="AHF50" s="4">
        <v>0.42296801897948699</v>
      </c>
      <c r="AHG50" s="4">
        <v>0.39989654887179499</v>
      </c>
      <c r="AHH50" s="4">
        <v>0.175690954341026</v>
      </c>
      <c r="AHI50" s="4">
        <v>0.181514260435897</v>
      </c>
      <c r="AHJ50" s="4">
        <v>0.31629390076410302</v>
      </c>
      <c r="AHK50" s="4">
        <v>0.33681537077179502</v>
      </c>
      <c r="AHL50" s="4">
        <v>0.41857985364102601</v>
      </c>
      <c r="AHM50" s="4">
        <v>0.43903207839487202</v>
      </c>
      <c r="AHN50" s="4">
        <v>-0.59195722412820495</v>
      </c>
      <c r="AHO50" s="4">
        <v>-0.567253761179487</v>
      </c>
      <c r="AHP50" s="4">
        <v>0.72218342161025695</v>
      </c>
      <c r="AHQ50" s="4">
        <v>0.78603425969487195</v>
      </c>
      <c r="AHR50" s="4">
        <v>0.116515073142857</v>
      </c>
      <c r="AHS50" s="4">
        <v>0.121996387612245</v>
      </c>
      <c r="AHT50" s="4">
        <v>9.0025665367346894E-2</v>
      </c>
      <c r="AHU50" s="4">
        <v>0.11750762493877601</v>
      </c>
      <c r="AHV50" s="4">
        <v>0.32417061036734701</v>
      </c>
      <c r="AHW50" s="4">
        <v>0.24162947220408201</v>
      </c>
      <c r="AHX50" s="4">
        <v>0.12009529551020399</v>
      </c>
      <c r="AHY50" s="4">
        <v>0.34956000748979599</v>
      </c>
      <c r="AHZ50" s="4">
        <v>0.243582179102041</v>
      </c>
      <c r="AIA50" s="4">
        <v>0.105532707387755</v>
      </c>
      <c r="AIB50" s="4">
        <v>0.11252914569387799</v>
      </c>
      <c r="AIC50" s="4">
        <v>9.8715856469387797E-2</v>
      </c>
      <c r="AID50" s="4">
        <v>8.7122448979591802E-2</v>
      </c>
      <c r="AIE50" s="4">
        <v>0.124959183673469</v>
      </c>
      <c r="AIF50" s="4">
        <v>3.4367346938775502E-2</v>
      </c>
      <c r="AIG50" s="4">
        <v>9.3183673469387801E-2</v>
      </c>
      <c r="AIH50" s="4">
        <v>0.132326530612245</v>
      </c>
      <c r="AII50" s="4">
        <v>3.4959183673469403E-2</v>
      </c>
      <c r="AIJ50" s="4">
        <v>8.68775510204082E-2</v>
      </c>
      <c r="AIK50" s="4">
        <v>0.124428571428571</v>
      </c>
      <c r="AIL50" s="4">
        <v>3.5081632653061197E-2</v>
      </c>
      <c r="AIM50" s="4">
        <v>9.4816326530612297E-2</v>
      </c>
      <c r="AIN50" s="4">
        <v>0.134224489795918</v>
      </c>
      <c r="AIO50" s="4">
        <v>3.4346938775510198E-2</v>
      </c>
      <c r="AIP50" s="4">
        <v>29.62</v>
      </c>
      <c r="AIQ50" s="4">
        <v>27.775306122448999</v>
      </c>
      <c r="AIR50" s="4">
        <v>12.005306122448999</v>
      </c>
      <c r="AIS50" s="4">
        <v>30.145306122449</v>
      </c>
      <c r="AIT50" s="4">
        <v>30.097346938775502</v>
      </c>
      <c r="AIU50" s="4">
        <v>30.164489795918399</v>
      </c>
      <c r="AIV50" s="4">
        <v>30.205102040816399</v>
      </c>
      <c r="AIW50" s="4">
        <v>2.3566992244897999E-3</v>
      </c>
      <c r="AIX50" s="4">
        <v>2.4189010204081699E-4</v>
      </c>
      <c r="AIY50" s="4">
        <v>76.733061224489802</v>
      </c>
      <c r="AIZ50" s="4">
        <v>72.172653061224494</v>
      </c>
      <c r="AJA50" s="4">
        <v>116</v>
      </c>
      <c r="AJB50" s="4">
        <f t="shared" si="89"/>
        <v>39.266938775510198</v>
      </c>
      <c r="AJC50" s="4">
        <f t="shared" si="90"/>
        <v>43.827346938775506</v>
      </c>
      <c r="AJD50" s="4">
        <f t="shared" si="91"/>
        <v>41.547142857142852</v>
      </c>
      <c r="AJE50" s="4">
        <v>2287.1659591836701</v>
      </c>
      <c r="AJF50" s="4">
        <v>2183.6175510204098</v>
      </c>
      <c r="AJG50" s="4">
        <v>0.48766264363877498</v>
      </c>
      <c r="AJH50" s="4">
        <v>0.46148316815510199</v>
      </c>
      <c r="AJI50" s="4">
        <v>0.33896781740816301</v>
      </c>
      <c r="AJJ50" s="4">
        <v>0.34335745788163302</v>
      </c>
      <c r="AJK50" s="4">
        <v>0.51238690859591796</v>
      </c>
      <c r="AJL50" s="4">
        <v>0.448445239657143</v>
      </c>
      <c r="AJM50" s="4">
        <f t="shared" si="92"/>
        <v>0.48041607412653048</v>
      </c>
      <c r="AJN50" s="4">
        <v>0.36804508718571399</v>
      </c>
      <c r="AJO50" s="4">
        <v>0.32825182158571398</v>
      </c>
      <c r="AJP50" s="4">
        <v>0.178360960065306</v>
      </c>
      <c r="AJQ50" s="4">
        <v>0.14191713502448999</v>
      </c>
      <c r="AJR50" s="4">
        <v>0.55870387415918399</v>
      </c>
      <c r="AJS50" s="4">
        <v>0.55953846704693899</v>
      </c>
      <c r="AJT50" s="4">
        <v>0.53535756590816297</v>
      </c>
      <c r="AJU50" s="4">
        <v>0.46501202861632601</v>
      </c>
      <c r="AJV50" s="4">
        <v>9.8075054406122394E-2</v>
      </c>
      <c r="AJW50" s="4">
        <v>0.132286304993878</v>
      </c>
      <c r="AJX50" s="4">
        <v>1.9160748026285701</v>
      </c>
      <c r="AJY50" s="4">
        <v>1.7729655447224499</v>
      </c>
      <c r="AJZ50" s="4">
        <v>0.34890924764081599</v>
      </c>
      <c r="AKA50" s="4">
        <v>0.30868212547550999</v>
      </c>
      <c r="AKB50" s="4">
        <v>0.44703402961836702</v>
      </c>
      <c r="AKC50" s="4">
        <v>0.386883954008163</v>
      </c>
      <c r="AKD50" s="4">
        <v>0.46177048545510202</v>
      </c>
      <c r="AKE50" s="4">
        <v>0.378187212540816</v>
      </c>
      <c r="AKF50" s="4">
        <v>0.36634788516530598</v>
      </c>
      <c r="AKG50" s="4">
        <v>0.29849135020204098</v>
      </c>
      <c r="AKH50" s="4">
        <v>-0.53679299895918398</v>
      </c>
      <c r="AKI50" s="4">
        <v>-0.49183383469387798</v>
      </c>
      <c r="AKJ50" s="4">
        <v>0.81583391024898</v>
      </c>
      <c r="AKK50" s="4">
        <v>0.72290680449387801</v>
      </c>
      <c r="AKL50" s="4">
        <v>0.58503892153673498</v>
      </c>
      <c r="AKM50" s="4">
        <v>0.56004504105306097</v>
      </c>
      <c r="AKN50" s="4">
        <v>0.46099957237142902</v>
      </c>
      <c r="AKO50" s="4">
        <v>0.42964063037550998</v>
      </c>
      <c r="AKP50" s="4">
        <v>0.171854083455102</v>
      </c>
      <c r="AKQ50" s="4">
        <v>0.175866460646939</v>
      </c>
      <c r="AKR50" s="22">
        <v>-9999</v>
      </c>
      <c r="AKS50" s="4">
        <v>0.29410240930408199</v>
      </c>
      <c r="AKT50" s="4">
        <v>0.31422432995306099</v>
      </c>
      <c r="AKU50" s="4">
        <v>0.39757682405102002</v>
      </c>
      <c r="AKV50" s="4">
        <v>0.41655723309999998</v>
      </c>
      <c r="AKW50" s="4">
        <v>-0.62860616675510195</v>
      </c>
      <c r="AKX50" s="4">
        <v>-0.59635009859183696</v>
      </c>
      <c r="AKY50" s="4">
        <v>0.66278186803265304</v>
      </c>
      <c r="AKZ50" s="4">
        <v>0.71660403478163304</v>
      </c>
      <c r="ALA50" s="4">
        <v>8.6399856357142896E-2</v>
      </c>
      <c r="ALB50" s="4">
        <v>8.9828255250000003E-2</v>
      </c>
      <c r="ALC50" s="4">
        <v>7.3097631142857195E-2</v>
      </c>
      <c r="ALD50" s="4">
        <v>9.1739204714285705E-2</v>
      </c>
      <c r="ALE50" s="4">
        <v>0.27321888350000001</v>
      </c>
      <c r="ALF50" s="4">
        <v>0.17323174864285701</v>
      </c>
      <c r="ALG50" s="4">
        <v>9.2638942392857096E-2</v>
      </c>
      <c r="ALH50" s="4">
        <v>0.26282626999999997</v>
      </c>
      <c r="ALI50" s="4">
        <v>0.180578546857143</v>
      </c>
      <c r="ALJ50" s="4">
        <v>7.3357215249999996E-2</v>
      </c>
      <c r="ALK50" s="4">
        <v>8.3501005928571403E-2</v>
      </c>
      <c r="ALL50" s="4">
        <v>7.9539586892857103E-2</v>
      </c>
      <c r="ALM50" s="4">
        <v>6.4250000000000002E-2</v>
      </c>
      <c r="ALN50" s="4">
        <v>9.4607142857142904E-2</v>
      </c>
      <c r="ALO50" s="4">
        <v>2.4928571428571401E-2</v>
      </c>
      <c r="ALP50" s="4">
        <v>6.7321428571428601E-2</v>
      </c>
      <c r="ALQ50" s="4">
        <v>9.5392857142857099E-2</v>
      </c>
      <c r="ALR50" s="4">
        <v>2.6499999999999999E-2</v>
      </c>
      <c r="ALS50" s="4">
        <v>36.32</v>
      </c>
      <c r="ALT50" s="4">
        <v>36.562857142857098</v>
      </c>
      <c r="ALU50" s="4">
        <v>14.143928571428599</v>
      </c>
      <c r="ALV50" s="4">
        <v>35.675714285714299</v>
      </c>
      <c r="ALW50" s="4">
        <v>36.159285714285701</v>
      </c>
      <c r="ALX50" s="4">
        <v>37.681428571428597</v>
      </c>
      <c r="ALY50" s="4">
        <v>37.909285714285701</v>
      </c>
      <c r="ALZ50" s="4">
        <v>-5.0540170000000002E-2</v>
      </c>
      <c r="AMA50" s="4">
        <v>-3.9679899214285698E-2</v>
      </c>
      <c r="AMB50" s="4">
        <v>94.435714285714297</v>
      </c>
      <c r="AMC50" s="4">
        <v>90.674999999999997</v>
      </c>
      <c r="AMD50" s="4">
        <v>140</v>
      </c>
      <c r="AME50" s="4">
        <f t="shared" si="94"/>
        <v>45.564285714285703</v>
      </c>
      <c r="AMF50" s="4">
        <f t="shared" si="95"/>
        <v>49.325000000000003</v>
      </c>
      <c r="AMG50" s="4">
        <f t="shared" si="96"/>
        <v>47.444642857142853</v>
      </c>
      <c r="AMH50" s="4">
        <v>2689.1188571428602</v>
      </c>
      <c r="AMI50" s="4">
        <v>2603.7261071428602</v>
      </c>
      <c r="AMJ50" s="4">
        <v>0.47800569490714301</v>
      </c>
      <c r="AMK50" s="4">
        <v>0.48935944771071399</v>
      </c>
      <c r="AML50" s="4">
        <v>0.32140171363928599</v>
      </c>
      <c r="AMM50" s="4">
        <v>0.30350123731428602</v>
      </c>
      <c r="AMN50" s="4">
        <v>0.51739143060714299</v>
      </c>
      <c r="AMO50" s="4">
        <v>0.49805646370000001</v>
      </c>
      <c r="AMP50" s="4">
        <f t="shared" si="97"/>
        <v>0.5077239471535715</v>
      </c>
      <c r="AMQ50" s="4">
        <v>0.36783869443214301</v>
      </c>
      <c r="AMR50" s="4">
        <v>0.31349274230000002</v>
      </c>
      <c r="AMS50" s="4">
        <v>0.185161346625</v>
      </c>
      <c r="AMT50" s="4">
        <v>0.21936022213571399</v>
      </c>
      <c r="AMU50" s="4">
        <v>0.53488808270357102</v>
      </c>
      <c r="AMV50" s="4">
        <v>0.57114675575714302</v>
      </c>
      <c r="AMW50" s="4">
        <v>0.56288974385357105</v>
      </c>
      <c r="AMX50" s="4">
        <v>0.511721610032143</v>
      </c>
      <c r="AMY50" s="4">
        <v>7.6650628385714306E-2</v>
      </c>
      <c r="AMZ50" s="4">
        <v>0.113342311414286</v>
      </c>
      <c r="ANA50" s="4">
        <v>1.84161531058214</v>
      </c>
      <c r="ANB50" s="4">
        <v>1.9907006177214299</v>
      </c>
      <c r="ANC50" s="4">
        <v>0.35818372055714298</v>
      </c>
      <c r="AND50" s="4">
        <v>0.430953348339286</v>
      </c>
      <c r="ANE50" s="4">
        <v>0.457426969525</v>
      </c>
      <c r="ANF50" s="4">
        <v>0.521302433507143</v>
      </c>
      <c r="ANG50" s="4">
        <v>0.48153896951785702</v>
      </c>
      <c r="ANH50" s="4">
        <v>0.52573274008214299</v>
      </c>
      <c r="ANI50" s="4">
        <v>0.38685266684285702</v>
      </c>
      <c r="ANJ50" s="4">
        <v>0.43665256009999998</v>
      </c>
      <c r="ANK50" s="4">
        <v>-0.53650444900000005</v>
      </c>
      <c r="ANL50" s="4">
        <v>-0.47391808785714301</v>
      </c>
      <c r="ANM50" s="4">
        <v>0.85938194131785695</v>
      </c>
      <c r="ANN50" s="4">
        <v>1.30678182518571</v>
      </c>
      <c r="ANO50" s="4">
        <v>0.56381244799642805</v>
      </c>
      <c r="ANP50" s="4">
        <v>0.57951343947142797</v>
      </c>
      <c r="ANQ50" s="22">
        <v>-9999</v>
      </c>
      <c r="ANR50" s="4">
        <v>0.43512959326071399</v>
      </c>
      <c r="ANS50" s="4">
        <v>0.44110263543928602</v>
      </c>
      <c r="ANT50" s="4">
        <v>0.171816739139286</v>
      </c>
      <c r="ANU50" s="4">
        <v>0.18953442449285701</v>
      </c>
      <c r="ANV50" s="4">
        <v>0.30542423914969802</v>
      </c>
      <c r="ANW50" s="4">
        <v>0.32905393373908598</v>
      </c>
      <c r="ANX50" s="4">
        <v>0.40689974945357099</v>
      </c>
      <c r="ANY50" s="4">
        <v>0.43577934276071401</v>
      </c>
      <c r="ANZ50" s="4">
        <v>-0.60445783117857099</v>
      </c>
      <c r="AOA50" s="4">
        <v>-0.60780794525000004</v>
      </c>
      <c r="AOB50" s="4">
        <v>0.69032352190357105</v>
      </c>
      <c r="AOC50" s="4">
        <v>0.77596563424999998</v>
      </c>
      <c r="AOD50" s="4">
        <v>8.2777654813953605E-2</v>
      </c>
      <c r="AOE50" s="4">
        <v>9.1086249581395301E-2</v>
      </c>
      <c r="AOF50" s="4">
        <v>6.9634137186046496E-2</v>
      </c>
      <c r="AOG50" s="4">
        <v>9.4490528930232506E-2</v>
      </c>
      <c r="AOH50" s="4">
        <v>0.25110241497674402</v>
      </c>
      <c r="AOI50" s="4">
        <v>0.19039271830232499</v>
      </c>
      <c r="AOJ50" s="4">
        <v>9.3183881465116303E-2</v>
      </c>
      <c r="AOK50" s="4">
        <v>0.262920707534884</v>
      </c>
      <c r="AOL50" s="4">
        <v>0.18256272472092999</v>
      </c>
      <c r="AOM50" s="4">
        <v>7.8061555093023205E-2</v>
      </c>
      <c r="AON50" s="4">
        <v>8.8137247093023202E-2</v>
      </c>
      <c r="AOO50" s="4">
        <v>7.54643047209302E-2</v>
      </c>
      <c r="AOP50" s="4">
        <v>6.4744186046511595E-2</v>
      </c>
      <c r="AOQ50" s="4">
        <v>9.4186046511627999E-2</v>
      </c>
      <c r="AOR50" s="4">
        <v>2.54418604651163E-2</v>
      </c>
      <c r="AOS50" s="4">
        <v>6.92790697674419E-2</v>
      </c>
      <c r="AOT50" s="4">
        <v>9.9069767441860496E-2</v>
      </c>
      <c r="AOU50" s="4">
        <v>2.60697674418604E-2</v>
      </c>
      <c r="AOV50" s="4">
        <v>36.659999999999997</v>
      </c>
      <c r="AOW50" s="4">
        <v>36.9271317829458</v>
      </c>
      <c r="AOX50" s="4">
        <v>14.958914728682201</v>
      </c>
      <c r="AOY50" s="4">
        <v>30.452635658914701</v>
      </c>
      <c r="AOZ50" s="4">
        <v>30.9716279069767</v>
      </c>
      <c r="APA50" s="4">
        <v>37.915271317829401</v>
      </c>
      <c r="APB50" s="4">
        <v>38.0639534883721</v>
      </c>
      <c r="APC50" s="4">
        <v>-0.188102333643411</v>
      </c>
      <c r="APD50" s="4">
        <v>-0.163043855116279</v>
      </c>
      <c r="APE50" s="4">
        <v>75.529147286821697</v>
      </c>
      <c r="APF50" s="4">
        <v>72.094883720930198</v>
      </c>
      <c r="APG50" s="4">
        <v>140</v>
      </c>
      <c r="APH50" s="4">
        <f t="shared" si="98"/>
        <v>64.470852713178303</v>
      </c>
      <c r="API50" s="4">
        <f t="shared" si="99"/>
        <v>67.905116279069802</v>
      </c>
      <c r="APJ50" s="4">
        <f t="shared" si="100"/>
        <v>66.187984496124045</v>
      </c>
      <c r="APK50" s="4">
        <v>2259.82262790698</v>
      </c>
      <c r="APL50" s="4">
        <v>2181.8155038759701</v>
      </c>
      <c r="APM50" s="4">
        <v>0.47531609041627898</v>
      </c>
      <c r="APN50" s="4">
        <v>0.44588205320232499</v>
      </c>
      <c r="APO50" s="4">
        <v>0.32379506516976803</v>
      </c>
      <c r="APP50" s="4">
        <v>0.33501034724651202</v>
      </c>
      <c r="APQ50" s="4">
        <v>0.49686404062325601</v>
      </c>
      <c r="APR50" s="4">
        <v>0.46083082756976801</v>
      </c>
      <c r="APS50" s="4">
        <f t="shared" si="101"/>
        <v>0.47884743409651198</v>
      </c>
      <c r="APT50" s="4">
        <v>0.34881902473255799</v>
      </c>
      <c r="APU50" s="4">
        <v>0.35162139656511598</v>
      </c>
      <c r="APV50" s="4">
        <v>0.179575338069767</v>
      </c>
      <c r="APW50" s="4">
        <v>0.13195728479999999</v>
      </c>
      <c r="APX50" s="4">
        <v>0.55296662269302299</v>
      </c>
      <c r="APY50" s="4">
        <v>0.56020758780465096</v>
      </c>
      <c r="APZ50" s="4">
        <v>0.54108187130697705</v>
      </c>
      <c r="AQA50" s="4">
        <v>0.49705875816511602</v>
      </c>
      <c r="AQB50" s="4">
        <v>0.10537324504883699</v>
      </c>
      <c r="AQC50" s="4">
        <v>0.15222234161162801</v>
      </c>
      <c r="AQD50" s="4">
        <v>1.82837378073256</v>
      </c>
      <c r="AQE50" s="4">
        <v>1.6672443402813899</v>
      </c>
      <c r="AQF50" s="4">
        <v>0.36097956511627899</v>
      </c>
      <c r="AQG50" s="4">
        <v>0.26711875689069797</v>
      </c>
      <c r="AQH50" s="4">
        <v>0.45743053372325598</v>
      </c>
      <c r="AQI50" s="4">
        <v>0.33670943932325498</v>
      </c>
      <c r="AQJ50" s="4">
        <v>0.47106959494883699</v>
      </c>
      <c r="AQK50" s="4">
        <v>0.34300454602093</v>
      </c>
      <c r="AQL50" s="4">
        <v>0.37704626129069801</v>
      </c>
      <c r="AQM50" s="4">
        <v>0.27411822827907001</v>
      </c>
      <c r="AQN50" s="4">
        <v>-0.51640012727907003</v>
      </c>
      <c r="AQO50" s="4">
        <v>-0.51763848234883703</v>
      </c>
      <c r="AQP50" s="4">
        <v>0.85456422366976703</v>
      </c>
      <c r="AQQ50" s="4">
        <v>0.66511482894651197</v>
      </c>
      <c r="AQR50" s="4">
        <v>0.58212990911860396</v>
      </c>
      <c r="AQS50" s="4">
        <v>0.57108526041627905</v>
      </c>
      <c r="AQT50" s="4">
        <v>0.45299477115581399</v>
      </c>
      <c r="AQU50" s="4">
        <v>0.43540507785348798</v>
      </c>
      <c r="AQV50" s="4">
        <v>0.17648115940697701</v>
      </c>
      <c r="AQW50" s="4">
        <v>0.183681129474419</v>
      </c>
      <c r="AQX50" s="4">
        <v>0.30392386460736298</v>
      </c>
      <c r="AQY50" s="4">
        <v>0.32208971897266198</v>
      </c>
      <c r="AQZ50" s="4">
        <v>0.40807465143023303</v>
      </c>
      <c r="ARA50" s="4">
        <v>0.42680999434186001</v>
      </c>
      <c r="ARB50" s="4">
        <v>-0.621847518790697</v>
      </c>
      <c r="ARC50" s="4">
        <v>-0.60318385548837194</v>
      </c>
      <c r="ARD50" s="4">
        <v>0.69273831459069701</v>
      </c>
      <c r="ARE50" s="4">
        <v>0.74908933691162805</v>
      </c>
      <c r="ARF50" s="4">
        <v>8.3991054675675705E-2</v>
      </c>
      <c r="ARG50" s="4">
        <v>6.4185449432432498E-2</v>
      </c>
      <c r="ARH50" s="4">
        <v>6.4106431783783793E-2</v>
      </c>
      <c r="ARI50" s="4">
        <v>8.8127027027027002E-2</v>
      </c>
      <c r="ARJ50" s="4">
        <v>0.24320211016216201</v>
      </c>
      <c r="ARK50" s="4">
        <v>0.19617438300000001</v>
      </c>
      <c r="ARL50" s="4">
        <v>8.7060726459459406E-2</v>
      </c>
      <c r="ARM50" s="4">
        <v>0.25374336308108097</v>
      </c>
      <c r="ARN50" s="4">
        <v>0.16997750767567599</v>
      </c>
      <c r="ARO50" s="4">
        <v>7.1080971972973001E-2</v>
      </c>
      <c r="ARP50" s="4">
        <v>8.10296783513514E-2</v>
      </c>
      <c r="ARQ50" s="4">
        <v>7.5495919648648602E-2</v>
      </c>
      <c r="ARR50" s="4">
        <v>6.0783783783783803E-2</v>
      </c>
      <c r="ARS50" s="4">
        <v>8.6135135135135099E-2</v>
      </c>
      <c r="ART50" s="4">
        <v>2.3432432432432398E-2</v>
      </c>
      <c r="ARU50" s="4">
        <v>6.4783783783783799E-2</v>
      </c>
      <c r="ARV50" s="4">
        <v>9.1540540540540602E-2</v>
      </c>
      <c r="ARW50" s="4">
        <v>2.39189189189189E-2</v>
      </c>
      <c r="ARX50" s="4">
        <v>35.28</v>
      </c>
      <c r="ARY50" s="4">
        <v>33.765405405405403</v>
      </c>
      <c r="ARZ50" s="4">
        <v>34.807027027026997</v>
      </c>
      <c r="ASA50" s="4">
        <v>35.024594594594603</v>
      </c>
      <c r="ASB50" s="4">
        <v>35.751621621621602</v>
      </c>
      <c r="ASC50" s="4">
        <v>35.075405405405398</v>
      </c>
      <c r="ASD50" s="4">
        <v>35.151621621621601</v>
      </c>
      <c r="ASE50" s="4">
        <v>9.1514397297297095E-4</v>
      </c>
      <c r="ASF50" s="4">
        <v>1.6792889027027001E-2</v>
      </c>
      <c r="ASG50" s="4">
        <v>97.029729729729695</v>
      </c>
      <c r="ASH50" s="4">
        <v>90.232432432432503</v>
      </c>
      <c r="ASI50" s="4">
        <v>148</v>
      </c>
      <c r="ASJ50" s="4">
        <f t="shared" si="102"/>
        <v>50.970270270270305</v>
      </c>
      <c r="ASK50" s="4">
        <f t="shared" si="103"/>
        <v>57.767567567567497</v>
      </c>
      <c r="ASL50" s="4">
        <v>2747.7153783783801</v>
      </c>
      <c r="ASM50" s="4">
        <v>2593.71189189189</v>
      </c>
      <c r="ASN50" s="4">
        <v>0.48828860287567599</v>
      </c>
      <c r="ASO50" s="4">
        <v>0.46429001357027</v>
      </c>
      <c r="ASP50" s="4">
        <v>0.3221062213</v>
      </c>
      <c r="ASQ50" s="4">
        <v>0.377499470662162</v>
      </c>
      <c r="ASR50" s="4">
        <v>0.51536590998648601</v>
      </c>
      <c r="ASS50" s="4">
        <v>0.57981339600270299</v>
      </c>
      <c r="AST50" s="4">
        <v>0.35421387238378399</v>
      </c>
      <c r="ASU50" s="4">
        <v>0.50539258345945903</v>
      </c>
      <c r="ASV50" s="4">
        <v>0.19732557857027</v>
      </c>
      <c r="ASW50" s="4">
        <v>0.105179043754054</v>
      </c>
      <c r="ASX50" s="4">
        <v>0.54075270097567596</v>
      </c>
      <c r="ASY50" s="4">
        <v>0.579036831521622</v>
      </c>
      <c r="ASZ50" s="4">
        <v>0.56172510607297299</v>
      </c>
      <c r="ATA50" s="4">
        <v>0.482601999537838</v>
      </c>
      <c r="ATB50" s="4">
        <v>7.1620472613513494E-2</v>
      </c>
      <c r="ATC50" s="4">
        <v>0.158052030981081</v>
      </c>
      <c r="ATD50" s="4">
        <v>1.9196306447729701</v>
      </c>
      <c r="ATE50" s="4">
        <v>1.7648219081243199</v>
      </c>
      <c r="ATF50" s="4">
        <v>0.38297832792702702</v>
      </c>
      <c r="ATG50" s="4">
        <v>0.176979286137838</v>
      </c>
      <c r="ATH50" s="4">
        <v>0.48360311526486499</v>
      </c>
      <c r="ATI50" s="4">
        <v>0.24531659256216201</v>
      </c>
      <c r="ATJ50" s="4">
        <v>0.50111971381351395</v>
      </c>
      <c r="ATK50" s="4">
        <v>0.28146703837567599</v>
      </c>
      <c r="ATL50" s="4">
        <v>0.40393797313243202</v>
      </c>
      <c r="ATM50" s="4">
        <v>0.218289309991892</v>
      </c>
      <c r="ATN50" s="4">
        <v>-0.52215414413513495</v>
      </c>
      <c r="ATO50" s="4">
        <v>-0.66973792481081096</v>
      </c>
      <c r="ATP50" s="4">
        <v>0.956337928186487</v>
      </c>
      <c r="ATQ50" s="4">
        <v>0.38481560950270299</v>
      </c>
      <c r="ATR50" s="4">
        <v>0.58407006597027</v>
      </c>
      <c r="ATS50" s="4">
        <v>0.56995372918918896</v>
      </c>
      <c r="ATT50" s="4">
        <v>0.46077222467567602</v>
      </c>
      <c r="ATU50" s="4">
        <v>0.44317613848378401</v>
      </c>
      <c r="ATV50" s="4">
        <v>0.17038019770000001</v>
      </c>
      <c r="ATW50" s="4">
        <v>0.171725655124324</v>
      </c>
      <c r="ATX50" s="4">
        <v>0.29156578539061301</v>
      </c>
      <c r="ATY50" s="4">
        <v>0.30286700471397698</v>
      </c>
      <c r="ATZ50" s="4">
        <v>0.39438821102972998</v>
      </c>
      <c r="AUA50" s="4">
        <v>0.404677109678378</v>
      </c>
      <c r="AUB50" s="4">
        <v>-0.62928396135135101</v>
      </c>
      <c r="AUC50" s="4">
        <v>-0.61097704224324301</v>
      </c>
      <c r="AUD50" s="4">
        <v>0.65350365260810805</v>
      </c>
      <c r="AUE50" s="4">
        <v>0.68486878021081099</v>
      </c>
      <c r="AUF50" s="4">
        <v>8.0358300018867901E-2</v>
      </c>
      <c r="AUG50" s="4">
        <v>6.6251753283018897E-2</v>
      </c>
      <c r="AUH50" s="4">
        <v>5.8285945999999901E-2</v>
      </c>
      <c r="AUI50" s="4">
        <v>8.78560208679246E-2</v>
      </c>
      <c r="AUJ50" s="4">
        <v>0.25270396086792501</v>
      </c>
      <c r="AUK50" s="4">
        <v>0.197666495056604</v>
      </c>
      <c r="AUL50" s="4">
        <v>8.6389633113207506E-2</v>
      </c>
      <c r="AUM50" s="4">
        <v>0.26698019705660397</v>
      </c>
      <c r="AUN50" s="4">
        <v>5.9132585000000099E-2</v>
      </c>
      <c r="AUO50" s="4">
        <v>7.1659630622641496E-2</v>
      </c>
      <c r="AUP50" s="4">
        <v>8.0928169754716894E-2</v>
      </c>
      <c r="AUQ50" s="4">
        <v>5.77581E-2</v>
      </c>
      <c r="AUR50" s="4">
        <v>5.9339622641509403E-2</v>
      </c>
      <c r="AUS50" s="4">
        <v>8.3698113207547206E-2</v>
      </c>
      <c r="AUT50" s="4">
        <v>2.2660377358490601E-2</v>
      </c>
      <c r="AUU50" s="4">
        <v>6.3528301886792399E-2</v>
      </c>
      <c r="AUV50" s="4">
        <v>8.9452830188679194E-2</v>
      </c>
      <c r="AUW50" s="4">
        <v>2.29622641509434E-2</v>
      </c>
      <c r="AUX50" s="4">
        <v>35.97</v>
      </c>
      <c r="AUY50" s="4">
        <v>34.036698113207599</v>
      </c>
      <c r="AUZ50" s="4">
        <v>42.227169811320699</v>
      </c>
      <c r="AVA50" s="4">
        <v>44.540754716981198</v>
      </c>
      <c r="AVB50" s="4">
        <v>45.543490566037697</v>
      </c>
      <c r="AVC50" s="4">
        <v>36.545377358490597</v>
      </c>
      <c r="AVD50" s="4">
        <v>36.819245283018802</v>
      </c>
      <c r="AVE50" s="4">
        <v>0.23092385991509401</v>
      </c>
      <c r="AVF50" s="4">
        <v>0.23076103546226401</v>
      </c>
      <c r="AVG50" s="4">
        <v>38.0484905660377</v>
      </c>
      <c r="AVH50" s="4">
        <v>33.9398113207547</v>
      </c>
      <c r="AVI50" s="4">
        <v>151</v>
      </c>
      <c r="AVJ50" s="4">
        <f t="shared" si="104"/>
        <v>112.9515094339623</v>
      </c>
      <c r="AVK50" s="4">
        <f t="shared" si="105"/>
        <v>117.0601886792453</v>
      </c>
      <c r="AVL50" s="4">
        <v>1408.9343113207501</v>
      </c>
      <c r="AVM50" s="4">
        <v>1315.73645283019</v>
      </c>
      <c r="AVN50" s="4">
        <v>0.51030924138867895</v>
      </c>
      <c r="AVO50" s="4">
        <v>0.47573426970566002</v>
      </c>
      <c r="AVP50" s="4">
        <v>-0.18705374960377399</v>
      </c>
      <c r="AVQ50" s="4">
        <v>0.38167803243962301</v>
      </c>
      <c r="AVR50" s="4">
        <v>0.53416607935283</v>
      </c>
      <c r="AVS50" s="4">
        <v>0.57636721195094398</v>
      </c>
      <c r="AVT50" s="4">
        <v>-0.15453664556603799</v>
      </c>
      <c r="AVU50" s="4">
        <v>0.49596645831132002</v>
      </c>
      <c r="AVV50" s="4">
        <v>0.63662553241509401</v>
      </c>
      <c r="AVW50" s="4">
        <v>0.116739223675472</v>
      </c>
      <c r="AVX50" s="4">
        <v>0.64356353687924495</v>
      </c>
      <c r="AVY50" s="4">
        <v>0.61797725046792495</v>
      </c>
      <c r="AVZ50" s="4">
        <v>0.57618631994339597</v>
      </c>
      <c r="AWA50" s="4">
        <v>0.510058586018868</v>
      </c>
      <c r="AWB50" s="4">
        <v>0.19837376493584899</v>
      </c>
      <c r="AWC50" s="4">
        <v>0.20190318620566</v>
      </c>
      <c r="AWD50" s="4">
        <v>2.0930381430754701</v>
      </c>
      <c r="AWE50" s="4">
        <v>1.88477522903962</v>
      </c>
      <c r="AWF50" s="4">
        <v>1.1946533595</v>
      </c>
      <c r="AWG50" s="4">
        <v>0.19009735604150901</v>
      </c>
      <c r="AWH50" s="4">
        <v>1.1190760476264101</v>
      </c>
      <c r="AWI50" s="4">
        <v>0.260926146198113</v>
      </c>
      <c r="AWJ50" s="4">
        <v>1.15210434686226</v>
      </c>
      <c r="AWK50" s="4">
        <v>0.29374981598490602</v>
      </c>
      <c r="AWL50" s="4">
        <v>1.24875009116981</v>
      </c>
      <c r="AWM50" s="4">
        <v>0.228726833935849</v>
      </c>
      <c r="AWN50" s="4">
        <v>0.36858839766037699</v>
      </c>
      <c r="AWO50" s="4">
        <v>-0.66159016096226397</v>
      </c>
      <c r="AWP50" s="4">
        <v>-10.201979705603801</v>
      </c>
      <c r="AWQ50" s="4">
        <v>0.43236291414905698</v>
      </c>
      <c r="AWR50" s="4">
        <v>0.58978366396792503</v>
      </c>
      <c r="AWS50" s="4">
        <v>0.57102557586792502</v>
      </c>
      <c r="AWT50" s="4">
        <v>0.46865695452075501</v>
      </c>
      <c r="AWU50" s="4">
        <v>0.44701846574905602</v>
      </c>
      <c r="AWV50" s="4">
        <v>0.16869122886226401</v>
      </c>
      <c r="AWW50" s="4">
        <v>0.16886953469056601</v>
      </c>
      <c r="AWX50" s="4">
        <v>0.28574972867572901</v>
      </c>
      <c r="AWY50" s="4">
        <v>0.29546037195833902</v>
      </c>
      <c r="AWZ50" s="4">
        <v>0.38826398629999997</v>
      </c>
      <c r="AXA50" s="4">
        <v>0.39667057309434001</v>
      </c>
      <c r="AXB50" s="4">
        <v>-0.63693812452830201</v>
      </c>
      <c r="AXC50" s="4">
        <v>-0.615410099358491</v>
      </c>
      <c r="AXD50" s="4">
        <v>0.63977070816037696</v>
      </c>
      <c r="AXE50" s="4">
        <v>0.66206467216792497</v>
      </c>
      <c r="AXF50" s="29">
        <v>4.95</v>
      </c>
      <c r="AXG50" s="30">
        <v>1.04</v>
      </c>
      <c r="AXH50" s="29">
        <v>80.599999999999994</v>
      </c>
      <c r="AXI50" s="29">
        <v>27.9</v>
      </c>
      <c r="AXJ50" s="29">
        <v>5.4</v>
      </c>
      <c r="AXK50" s="29">
        <v>10.7</v>
      </c>
    </row>
    <row r="51" spans="1:1311" x14ac:dyDescent="0.25">
      <c r="A51" s="4">
        <v>50</v>
      </c>
      <c r="B51" s="4">
        <v>13</v>
      </c>
      <c r="C51" s="4" t="s">
        <v>9</v>
      </c>
      <c r="D51" s="4">
        <v>70</v>
      </c>
      <c r="E51" s="4">
        <v>5</v>
      </c>
      <c r="F51" s="4">
        <v>3</v>
      </c>
      <c r="G51" s="22">
        <v>-9999</v>
      </c>
      <c r="H51" s="22">
        <v>-9999</v>
      </c>
      <c r="I51" s="22">
        <v>-9999</v>
      </c>
      <c r="J51" s="22">
        <v>-9999</v>
      </c>
      <c r="K51" s="22">
        <v>-9999</v>
      </c>
      <c r="L51" s="4">
        <f t="shared" si="18"/>
        <v>0</v>
      </c>
      <c r="M51" s="4">
        <v>0</v>
      </c>
      <c r="N51" s="4">
        <v>53.679999999999993</v>
      </c>
      <c r="O51" s="4">
        <v>22.72</v>
      </c>
      <c r="P51" s="4">
        <v>23.6</v>
      </c>
      <c r="Q51" s="4">
        <v>58.96</v>
      </c>
      <c r="R51" s="4">
        <v>9.4399999999999977</v>
      </c>
      <c r="S51" s="4">
        <v>31.6</v>
      </c>
      <c r="T51" s="4">
        <v>55.679999999999993</v>
      </c>
      <c r="U51" s="4">
        <v>16.72</v>
      </c>
      <c r="V51" s="4">
        <v>27.6</v>
      </c>
      <c r="W51" s="4">
        <v>55.679999999999993</v>
      </c>
      <c r="X51" s="4">
        <v>12.719999999999999</v>
      </c>
      <c r="Y51" s="4">
        <v>31.6</v>
      </c>
      <c r="Z51" s="4" t="s">
        <v>89</v>
      </c>
      <c r="AA51" s="4">
        <v>8.8000000000000007</v>
      </c>
      <c r="AB51" s="4">
        <v>7.2</v>
      </c>
      <c r="AC51" s="4">
        <v>0.8</v>
      </c>
      <c r="AD51" s="4" t="s">
        <v>40</v>
      </c>
      <c r="AE51" s="4">
        <v>2</v>
      </c>
      <c r="AF51" s="4">
        <v>1</v>
      </c>
      <c r="AG51" s="4">
        <v>2.7</v>
      </c>
      <c r="AH51" s="4">
        <v>5</v>
      </c>
      <c r="AI51" s="4">
        <v>453</v>
      </c>
      <c r="AJ51" s="4">
        <v>24</v>
      </c>
      <c r="AK51" s="4">
        <v>0.8</v>
      </c>
      <c r="AL51" s="4">
        <v>9.6</v>
      </c>
      <c r="AM51" s="4">
        <v>6.9</v>
      </c>
      <c r="AN51" s="4">
        <v>1.25</v>
      </c>
      <c r="AO51" s="4">
        <v>4805</v>
      </c>
      <c r="AP51" s="4">
        <v>199</v>
      </c>
      <c r="AQ51" s="4">
        <v>320</v>
      </c>
      <c r="AR51" s="4">
        <v>28.2</v>
      </c>
      <c r="AS51" s="4">
        <v>0</v>
      </c>
      <c r="AT51" s="4">
        <v>4</v>
      </c>
      <c r="AU51" s="4">
        <v>85</v>
      </c>
      <c r="AV51" s="4">
        <v>6</v>
      </c>
      <c r="AW51" s="4">
        <v>5</v>
      </c>
      <c r="AX51" s="4">
        <v>86</v>
      </c>
      <c r="AY51" s="4">
        <v>4.3849999999999998</v>
      </c>
      <c r="AZ51" s="4">
        <v>1.31</v>
      </c>
      <c r="BA51" s="4">
        <v>1.0449999999999999</v>
      </c>
      <c r="BB51" s="4">
        <v>1.26</v>
      </c>
      <c r="BC51" s="4">
        <v>1.655</v>
      </c>
      <c r="BD51" s="4">
        <v>1.605</v>
      </c>
      <c r="BE51" s="4">
        <v>7.25</v>
      </c>
      <c r="BF51" s="5">
        <f t="shared" si="19"/>
        <v>22.78</v>
      </c>
      <c r="BG51" s="5">
        <f t="shared" si="20"/>
        <v>26.96</v>
      </c>
      <c r="BH51" s="5">
        <f t="shared" si="21"/>
        <v>32</v>
      </c>
      <c r="BI51" s="5">
        <f t="shared" si="22"/>
        <v>38.619999999999997</v>
      </c>
      <c r="BJ51" s="5">
        <f t="shared" si="23"/>
        <v>45.04</v>
      </c>
      <c r="BK51" s="4">
        <f t="shared" si="210"/>
        <v>5.04</v>
      </c>
      <c r="BL51" s="4">
        <f t="shared" si="211"/>
        <v>6.62</v>
      </c>
      <c r="BM51" s="4">
        <f t="shared" si="212"/>
        <v>6.42</v>
      </c>
      <c r="BN51" s="4">
        <f t="shared" si="24"/>
        <v>18.079999999999998</v>
      </c>
      <c r="BO51" s="4">
        <v>1.697561958492847</v>
      </c>
      <c r="BP51" s="4">
        <v>0.94703612767450018</v>
      </c>
      <c r="BQ51" s="4">
        <v>0.69048333833683584</v>
      </c>
      <c r="BR51" s="4">
        <v>0.41790443582901166</v>
      </c>
      <c r="BS51" s="4">
        <v>1.097366320830008</v>
      </c>
      <c r="BT51" s="4">
        <v>0.37635487755921315</v>
      </c>
      <c r="BU51" s="4">
        <v>0.49457481705778455</v>
      </c>
      <c r="BV51" s="5">
        <f t="shared" si="25"/>
        <v>10.578392344669389</v>
      </c>
      <c r="BW51" s="5">
        <f t="shared" si="26"/>
        <v>13.340325698016732</v>
      </c>
      <c r="BX51" s="5">
        <f t="shared" si="27"/>
        <v>15.011943441332779</v>
      </c>
      <c r="BY51" s="5">
        <f t="shared" si="28"/>
        <v>20.906828234889662</v>
      </c>
      <c r="BZ51" s="4">
        <f t="shared" si="29"/>
        <v>1.6716177433160466</v>
      </c>
      <c r="CA51" s="4">
        <f t="shared" si="30"/>
        <v>4.3894652833200318</v>
      </c>
      <c r="CB51" s="4">
        <f t="shared" si="31"/>
        <v>1.5054195102368526</v>
      </c>
      <c r="CC51" s="4">
        <f t="shared" ref="CC51:CD51" si="257">SUM(BZ51:CB51)</f>
        <v>7.5665025368729308</v>
      </c>
      <c r="CD51" s="4">
        <f t="shared" si="257"/>
        <v>13.461387330429815</v>
      </c>
      <c r="CE51" s="4">
        <v>1.0449999999999999</v>
      </c>
      <c r="CF51" s="4">
        <v>0.59</v>
      </c>
      <c r="CG51" s="4">
        <v>0.58500000000000008</v>
      </c>
      <c r="CH51" s="4">
        <v>0.58500000000000008</v>
      </c>
      <c r="CI51" s="4">
        <v>0.51500000000000001</v>
      </c>
      <c r="CJ51" s="4">
        <v>0.49</v>
      </c>
      <c r="CK51" s="4">
        <v>0.4</v>
      </c>
      <c r="CL51" s="5">
        <f t="shared" si="131"/>
        <v>6.5399999999999991</v>
      </c>
      <c r="CM51" s="5">
        <f t="shared" si="132"/>
        <v>8.879999999999999</v>
      </c>
      <c r="CN51" s="5">
        <f t="shared" si="133"/>
        <v>11.219999999999999</v>
      </c>
      <c r="CO51" s="5">
        <f t="shared" si="134"/>
        <v>13.28</v>
      </c>
      <c r="CP51" s="5">
        <f t="shared" si="135"/>
        <v>15.239999999999998</v>
      </c>
      <c r="CQ51" s="4">
        <f t="shared" si="136"/>
        <v>2.3400000000000003</v>
      </c>
      <c r="CR51" s="4">
        <f t="shared" si="137"/>
        <v>2.06</v>
      </c>
      <c r="CS51" s="4">
        <f t="shared" si="138"/>
        <v>1.96</v>
      </c>
      <c r="CT51" s="4">
        <f t="shared" si="139"/>
        <v>6.36</v>
      </c>
      <c r="CU51" s="4">
        <v>2.8000000000000003</v>
      </c>
      <c r="CV51" s="4">
        <v>1.8199999999999998</v>
      </c>
      <c r="CW51" s="4">
        <v>1.25</v>
      </c>
      <c r="CX51" s="4">
        <v>0.96500000000000008</v>
      </c>
      <c r="CY51" s="4">
        <v>0.91500000000000004</v>
      </c>
      <c r="CZ51" s="4">
        <v>0.90999999999999992</v>
      </c>
      <c r="DA51" s="4">
        <v>0.89999999999999991</v>
      </c>
      <c r="DB51" s="5">
        <f t="shared" si="140"/>
        <v>18.48</v>
      </c>
      <c r="DC51" s="5">
        <f t="shared" si="141"/>
        <v>23.48</v>
      </c>
      <c r="DD51" s="5">
        <f t="shared" si="142"/>
        <v>27.34</v>
      </c>
      <c r="DE51" s="5">
        <f t="shared" si="143"/>
        <v>31</v>
      </c>
      <c r="DF51" s="5">
        <f t="shared" si="144"/>
        <v>34.64</v>
      </c>
      <c r="DG51" s="4">
        <f t="shared" si="145"/>
        <v>3.8600000000000003</v>
      </c>
      <c r="DH51" s="4">
        <f t="shared" si="146"/>
        <v>3.66</v>
      </c>
      <c r="DI51" s="4">
        <f t="shared" si="147"/>
        <v>3.6399999999999997</v>
      </c>
      <c r="DJ51" s="4">
        <f t="shared" si="148"/>
        <v>11.16</v>
      </c>
      <c r="DK51" s="4">
        <f t="shared" si="233"/>
        <v>23.07</v>
      </c>
      <c r="DL51" s="4">
        <f t="shared" si="234"/>
        <v>14.459999999999999</v>
      </c>
      <c r="DM51" s="4">
        <f t="shared" si="235"/>
        <v>11.01</v>
      </c>
      <c r="DN51" s="4">
        <f t="shared" si="236"/>
        <v>9.3000000000000007</v>
      </c>
      <c r="DO51" s="4">
        <f t="shared" si="237"/>
        <v>8.5800000000000018</v>
      </c>
      <c r="DP51" s="4">
        <f t="shared" si="238"/>
        <v>8.4</v>
      </c>
      <c r="DQ51" s="4">
        <f t="shared" si="203"/>
        <v>7.8000000000000007</v>
      </c>
      <c r="DR51" s="4">
        <v>0.36926391092977762</v>
      </c>
      <c r="DS51" s="4">
        <v>0.36641819486335458</v>
      </c>
      <c r="DT51" s="4">
        <v>0.36763944856090686</v>
      </c>
      <c r="DU51" s="4">
        <v>0.36902619975940565</v>
      </c>
      <c r="DV51" s="4">
        <v>0.36735838428247974</v>
      </c>
      <c r="DW51" s="4">
        <v>0.367949980011269</v>
      </c>
      <c r="DX51" s="4">
        <v>0.36733112914185295</v>
      </c>
      <c r="DY51" s="22">
        <v>-9999</v>
      </c>
      <c r="DZ51" s="22">
        <v>-9999</v>
      </c>
      <c r="EA51" s="22">
        <v>-9999</v>
      </c>
      <c r="EB51" s="22">
        <v>-9999</v>
      </c>
      <c r="EC51" s="22">
        <v>-9999</v>
      </c>
      <c r="ED51" s="22">
        <v>-9999</v>
      </c>
      <c r="EE51" s="22">
        <v>-9999</v>
      </c>
      <c r="EF51" s="22">
        <v>-9999</v>
      </c>
      <c r="EG51" s="22">
        <v>-9999</v>
      </c>
      <c r="EH51" s="22">
        <v>-9999</v>
      </c>
      <c r="EI51" s="22">
        <v>-9999</v>
      </c>
      <c r="EJ51" s="22">
        <v>-9999</v>
      </c>
      <c r="EK51" s="22">
        <v>-9999</v>
      </c>
      <c r="EL51" s="22">
        <v>-9999</v>
      </c>
      <c r="EM51" s="22">
        <v>-9999</v>
      </c>
      <c r="EN51" s="22">
        <v>-9999</v>
      </c>
      <c r="EO51" s="22">
        <v>-9999</v>
      </c>
      <c r="EP51" s="22">
        <v>-9999</v>
      </c>
      <c r="EQ51" s="22">
        <v>-9999</v>
      </c>
      <c r="ER51" s="22">
        <v>-9999</v>
      </c>
      <c r="ES51" s="22">
        <v>-9999</v>
      </c>
      <c r="ET51" s="22">
        <v>-9999</v>
      </c>
      <c r="EU51" s="22">
        <v>-9999</v>
      </c>
      <c r="EV51" s="22">
        <v>-9999</v>
      </c>
      <c r="EW51" s="22">
        <v>-9999</v>
      </c>
      <c r="EX51" s="22">
        <v>-9999</v>
      </c>
      <c r="EY51" s="22">
        <v>-9999</v>
      </c>
      <c r="EZ51" s="22">
        <v>-9999</v>
      </c>
      <c r="FA51" s="22">
        <v>-9999</v>
      </c>
      <c r="FB51" s="4">
        <v>3.3089394731128895E-2</v>
      </c>
      <c r="FC51" s="4">
        <f t="shared" si="47"/>
        <v>330.89394731128897</v>
      </c>
      <c r="FD51" s="4">
        <v>0.36977913460795392</v>
      </c>
      <c r="FE51" s="31">
        <v>-9999</v>
      </c>
      <c r="FF51" s="32">
        <v>-9999</v>
      </c>
      <c r="FG51" s="31">
        <v>-9999</v>
      </c>
      <c r="FH51" s="32">
        <v>-9999</v>
      </c>
      <c r="FI51" s="31">
        <v>-9999</v>
      </c>
      <c r="FJ51" s="32">
        <v>-9999</v>
      </c>
      <c r="FK51" s="33">
        <v>-9999</v>
      </c>
      <c r="FL51" s="33">
        <v>-9999</v>
      </c>
      <c r="FM51" s="33">
        <v>-9999</v>
      </c>
      <c r="FN51" s="33">
        <v>-9999</v>
      </c>
      <c r="FO51" s="33">
        <v>-9999</v>
      </c>
      <c r="FP51" s="33">
        <v>-9999</v>
      </c>
      <c r="FQ51" s="33">
        <v>-9999</v>
      </c>
      <c r="FR51" s="33">
        <v>-9999</v>
      </c>
      <c r="FS51" s="33">
        <v>-9999</v>
      </c>
      <c r="FT51" s="33">
        <v>-9999</v>
      </c>
      <c r="FU51" s="33">
        <v>-9999</v>
      </c>
      <c r="FV51" s="33">
        <v>-9999</v>
      </c>
      <c r="FW51" s="33">
        <v>-9999</v>
      </c>
      <c r="FX51" s="33">
        <v>-9999</v>
      </c>
      <c r="FY51" s="33">
        <v>-9999</v>
      </c>
      <c r="FZ51" s="33">
        <v>-9999</v>
      </c>
      <c r="GA51" s="31">
        <v>-9999</v>
      </c>
      <c r="GB51" s="31">
        <v>-9999</v>
      </c>
      <c r="GC51" s="31">
        <v>-9999</v>
      </c>
      <c r="GD51" s="31">
        <v>-9999</v>
      </c>
      <c r="GE51" s="31">
        <v>-9999</v>
      </c>
      <c r="GF51" s="34">
        <v>-9999</v>
      </c>
      <c r="GG51" s="34">
        <v>-9999</v>
      </c>
      <c r="GH51" s="34">
        <v>-9999</v>
      </c>
      <c r="GI51" s="34">
        <v>-9999</v>
      </c>
      <c r="GJ51" s="34">
        <v>-9999</v>
      </c>
      <c r="GK51" s="33">
        <v>-9999</v>
      </c>
      <c r="GL51" s="33">
        <v>-9999</v>
      </c>
      <c r="GM51" s="33">
        <v>-9999</v>
      </c>
      <c r="GN51" s="33">
        <v>-9999</v>
      </c>
      <c r="GO51" s="33">
        <v>-9999</v>
      </c>
      <c r="GP51" s="33">
        <v>-9999</v>
      </c>
      <c r="GQ51" s="33">
        <v>-9999</v>
      </c>
      <c r="GR51" s="33">
        <v>-9999</v>
      </c>
      <c r="GS51" s="33">
        <v>-9999</v>
      </c>
      <c r="GT51" s="33">
        <v>-9999</v>
      </c>
      <c r="GU51" s="33">
        <v>-9999</v>
      </c>
      <c r="GV51" s="33">
        <v>-9999</v>
      </c>
      <c r="GW51" s="33">
        <v>-9999</v>
      </c>
      <c r="GX51" s="33">
        <v>-9999</v>
      </c>
      <c r="GY51" s="22">
        <v>-9999</v>
      </c>
      <c r="GZ51" s="22">
        <v>-9999</v>
      </c>
      <c r="HA51" s="22">
        <v>-9999</v>
      </c>
      <c r="HB51" s="22">
        <v>-9999</v>
      </c>
      <c r="HC51" s="22">
        <v>-9999</v>
      </c>
      <c r="HD51" s="22">
        <v>-9999</v>
      </c>
      <c r="HE51" s="22">
        <v>-9999</v>
      </c>
      <c r="HF51" s="22">
        <v>-9999</v>
      </c>
      <c r="HG51" s="22">
        <v>-9999</v>
      </c>
      <c r="HH51" s="33">
        <v>-9999</v>
      </c>
      <c r="HI51" s="33">
        <v>-9999</v>
      </c>
      <c r="HJ51" s="22">
        <v>-9999</v>
      </c>
      <c r="HK51" s="33">
        <v>-9999</v>
      </c>
      <c r="HL51" s="33">
        <v>-9999</v>
      </c>
      <c r="HM51" s="33">
        <v>-9999</v>
      </c>
      <c r="HN51" s="33">
        <v>-9999</v>
      </c>
      <c r="HO51" s="33">
        <v>-9999</v>
      </c>
      <c r="HP51" s="33">
        <v>-9999</v>
      </c>
      <c r="HQ51" s="33">
        <v>-9999</v>
      </c>
      <c r="HR51" s="33">
        <v>-9999</v>
      </c>
      <c r="HS51" s="33">
        <v>-9999</v>
      </c>
      <c r="HT51" s="33">
        <v>-9999</v>
      </c>
      <c r="HU51" s="33">
        <v>-9999</v>
      </c>
      <c r="HV51" s="18">
        <v>246.3</v>
      </c>
      <c r="HW51" s="18">
        <v>72.09</v>
      </c>
      <c r="HX51" s="17">
        <f t="shared" si="48"/>
        <v>174.21</v>
      </c>
      <c r="HY51" s="11">
        <v>11</v>
      </c>
      <c r="HZ51" s="11">
        <v>290.2</v>
      </c>
      <c r="IA51" s="11">
        <v>32.880000000000003</v>
      </c>
      <c r="IB51" s="20">
        <f t="shared" si="49"/>
        <v>257.32</v>
      </c>
      <c r="IC51" s="23">
        <v>69</v>
      </c>
      <c r="ID51" s="11">
        <v>193</v>
      </c>
      <c r="IE51" s="11">
        <v>32.880000000000003</v>
      </c>
      <c r="IF51" s="10">
        <f t="shared" si="50"/>
        <v>160.12</v>
      </c>
      <c r="IG51" s="11">
        <v>130.6</v>
      </c>
      <c r="IH51" s="11">
        <v>32.880000000000003</v>
      </c>
      <c r="II51" s="10">
        <f t="shared" si="51"/>
        <v>97.72</v>
      </c>
      <c r="IJ51" s="9">
        <v>99.7</v>
      </c>
      <c r="IK51" s="11">
        <v>32.880000000000003</v>
      </c>
      <c r="IL51" s="10">
        <f t="shared" si="52"/>
        <v>66.819999999999993</v>
      </c>
      <c r="IM51" s="24">
        <v>36.299999999999997</v>
      </c>
      <c r="IN51" s="24">
        <v>6.91</v>
      </c>
      <c r="IO51" s="18">
        <v>68.8</v>
      </c>
      <c r="IP51" s="24">
        <v>32.880000000000003</v>
      </c>
      <c r="IQ51" s="20">
        <f t="shared" si="253"/>
        <v>29.389999999999997</v>
      </c>
      <c r="IR51" s="20">
        <f t="shared" si="254"/>
        <v>35.919999999999995</v>
      </c>
      <c r="IS51" s="17">
        <f t="shared" si="255"/>
        <v>352.15686274509801</v>
      </c>
      <c r="IT51" s="17">
        <f t="shared" si="256"/>
        <v>314.42577030812322</v>
      </c>
      <c r="IU51" s="22">
        <f t="shared" si="214"/>
        <v>1707.9411764705883</v>
      </c>
      <c r="IV51" s="17">
        <f t="shared" si="215"/>
        <v>2522.7450980392155</v>
      </c>
      <c r="IW51" s="17">
        <f t="shared" si="216"/>
        <v>958.03921568627447</v>
      </c>
      <c r="IX51" s="17">
        <f t="shared" si="57"/>
        <v>655.09803921568619</v>
      </c>
      <c r="IY51" s="22">
        <f t="shared" si="217"/>
        <v>1569.8039215686274</v>
      </c>
      <c r="IZ51" s="17">
        <f t="shared" si="58"/>
        <v>5843.8235294117649</v>
      </c>
      <c r="JA51" s="17">
        <f t="shared" si="59"/>
        <v>288.13725490196072</v>
      </c>
      <c r="JB51" s="18">
        <v>26</v>
      </c>
      <c r="JC51" s="19">
        <v>2.2302751314209206</v>
      </c>
      <c r="JD51" s="4">
        <v>2.44</v>
      </c>
      <c r="JE51" s="4">
        <f t="shared" si="218"/>
        <v>41.673764705882348</v>
      </c>
      <c r="JF51" s="28">
        <v>0.36808099668505262</v>
      </c>
      <c r="JG51" s="4">
        <v>0.63</v>
      </c>
      <c r="JH51" s="4">
        <f t="shared" si="219"/>
        <v>15.893294117647057</v>
      </c>
      <c r="JI51" s="28">
        <v>0.36774200823481201</v>
      </c>
      <c r="JJ51" s="4">
        <v>1.45</v>
      </c>
      <c r="JK51" s="4">
        <f t="shared" si="220"/>
        <v>13.89156862745098</v>
      </c>
      <c r="JL51" s="28">
        <v>0.36777959038231017</v>
      </c>
      <c r="JM51" s="4">
        <v>3.19</v>
      </c>
      <c r="JN51" s="4">
        <f t="shared" si="221"/>
        <v>9.1915784313725464</v>
      </c>
      <c r="JO51" s="28">
        <v>0.36805970100608409</v>
      </c>
      <c r="JP51" s="17">
        <f t="shared" si="60"/>
        <v>80.650205882352935</v>
      </c>
      <c r="JQ51" s="17">
        <f t="shared" si="61"/>
        <v>72.009112394957967</v>
      </c>
      <c r="JR51" s="20">
        <v>20</v>
      </c>
      <c r="JS51" s="5">
        <v>134.80463499999999</v>
      </c>
      <c r="JT51" s="17">
        <v>3.43</v>
      </c>
      <c r="JU51" s="17">
        <f t="shared" si="62"/>
        <v>2.92</v>
      </c>
      <c r="JV51" s="4">
        <f t="shared" si="112"/>
        <v>2078.3086484119767</v>
      </c>
      <c r="JW51" s="10">
        <v>1.1200000000000001</v>
      </c>
      <c r="JX51" s="4">
        <f t="shared" si="114"/>
        <v>0.38356164383561647</v>
      </c>
      <c r="JY51" s="4">
        <f t="shared" si="63"/>
        <v>797.15948158267611</v>
      </c>
      <c r="JZ51" s="4">
        <f t="shared" si="64"/>
        <v>892.81861937259737</v>
      </c>
      <c r="KA51" s="10">
        <v>1.32</v>
      </c>
      <c r="KB51" s="4">
        <f t="shared" si="222"/>
        <v>0.45205479452054798</v>
      </c>
      <c r="KC51" s="4">
        <f t="shared" si="223"/>
        <v>939.5093890081539</v>
      </c>
      <c r="KD51" s="4">
        <f t="shared" si="65"/>
        <v>1052.2505156891325</v>
      </c>
      <c r="KE51" s="4">
        <v>2.7</v>
      </c>
      <c r="KF51" s="4">
        <v>42.5</v>
      </c>
      <c r="KG51" s="4">
        <f t="shared" si="66"/>
        <v>287.5</v>
      </c>
      <c r="KH51" s="4">
        <v>2.9298287818957927</v>
      </c>
      <c r="KI51" s="4">
        <f t="shared" si="67"/>
        <v>3.1686500978860903</v>
      </c>
      <c r="KJ51" s="4">
        <f t="shared" si="224"/>
        <v>33.342136995390582</v>
      </c>
      <c r="KK51" s="28">
        <v>0.36785719425592939</v>
      </c>
      <c r="KL51" s="4">
        <v>3.56</v>
      </c>
      <c r="KM51" s="4">
        <v>0.26276713709999999</v>
      </c>
      <c r="KN51" s="4">
        <v>0.42460685487499999</v>
      </c>
      <c r="KO51" s="4">
        <v>0.23915744462499999</v>
      </c>
      <c r="KP51" s="4">
        <v>0.346841574125</v>
      </c>
      <c r="KQ51" s="4">
        <v>0.52446798034999997</v>
      </c>
      <c r="KR51" s="4">
        <v>0.45086633662499997</v>
      </c>
      <c r="KS51" s="4">
        <v>0.34844888660000001</v>
      </c>
      <c r="KT51" s="4">
        <v>0.51155121952500004</v>
      </c>
      <c r="KU51" s="4">
        <v>0.46826562505000002</v>
      </c>
      <c r="KV51" s="4">
        <v>0.25717499999999999</v>
      </c>
      <c r="KW51" s="4">
        <v>0.42072500000000002</v>
      </c>
      <c r="KX51" s="4">
        <v>0.2538125</v>
      </c>
      <c r="KY51" s="4">
        <v>26.315999999999999</v>
      </c>
      <c r="KZ51" s="4">
        <v>23.816500000000001</v>
      </c>
      <c r="LA51" s="4">
        <v>14.7325</v>
      </c>
      <c r="LB51" s="4">
        <v>35.533250000000002</v>
      </c>
      <c r="LC51" s="4">
        <v>35.493000000000002</v>
      </c>
      <c r="LD51" s="4">
        <v>27.12</v>
      </c>
      <c r="LE51" s="4">
        <v>26.71</v>
      </c>
      <c r="LF51" s="4">
        <v>0.22992973250000001</v>
      </c>
      <c r="LG51" s="4">
        <v>0.21910890250000001</v>
      </c>
      <c r="LH51" s="4">
        <v>53.076000000000001</v>
      </c>
      <c r="LI51" s="4">
        <v>49.707000000000001</v>
      </c>
      <c r="LJ51" s="4">
        <v>53</v>
      </c>
      <c r="LK51" s="4">
        <f t="shared" si="68"/>
        <v>-7.6000000000000512E-2</v>
      </c>
      <c r="LL51" s="4">
        <f t="shared" si="69"/>
        <v>3.2929999999999993</v>
      </c>
      <c r="LM51" s="4">
        <v>1750.1204</v>
      </c>
      <c r="LN51" s="4">
        <v>1673.6446249999999</v>
      </c>
      <c r="LO51" s="4">
        <v>0.18956976377000001</v>
      </c>
      <c r="LP51" s="4">
        <v>0.2025208744925</v>
      </c>
      <c r="LQ51" s="4">
        <v>0.14668272456750001</v>
      </c>
      <c r="LR51" s="4">
        <v>0.13006479763750001</v>
      </c>
      <c r="LS51" s="4">
        <v>9.7349302967499995E-2</v>
      </c>
      <c r="LT51" s="4">
        <v>0.1039534016725</v>
      </c>
      <c r="LU51" s="4">
        <v>5.3460303745E-2</v>
      </c>
      <c r="LV51" s="4">
        <v>2.9694430604999999E-2</v>
      </c>
      <c r="LW51" s="4">
        <v>4.4123344287499998E-2</v>
      </c>
      <c r="LX51" s="4">
        <v>7.4472810964999997E-2</v>
      </c>
      <c r="LY51" s="4">
        <v>0.33668275654750002</v>
      </c>
      <c r="LZ51" s="4">
        <v>0.372293340955</v>
      </c>
      <c r="MA51" s="4">
        <v>0.33081346179999999</v>
      </c>
      <c r="MB51" s="4">
        <v>0.33104987836749999</v>
      </c>
      <c r="MC51" s="4">
        <v>0.15718630058249999</v>
      </c>
      <c r="MD51" s="4">
        <v>0.18381896241750001</v>
      </c>
      <c r="ME51" s="4">
        <v>0.46819052637000003</v>
      </c>
      <c r="MF51" s="4">
        <v>0.51186170723250002</v>
      </c>
      <c r="MG51" s="4">
        <v>0.4472065079775</v>
      </c>
      <c r="MH51" s="4">
        <v>0.64151332370000003</v>
      </c>
      <c r="MI51" s="4">
        <v>0.46964735353999998</v>
      </c>
      <c r="MJ51" s="4">
        <v>0.6543431555425</v>
      </c>
      <c r="MK51" s="4">
        <v>0.26255717878500001</v>
      </c>
      <c r="ML51" s="4">
        <v>0.38355431107999999</v>
      </c>
      <c r="MM51" s="4">
        <v>0.23066298315</v>
      </c>
      <c r="MN51" s="4">
        <v>0.34539492455249998</v>
      </c>
      <c r="MO51" s="4">
        <v>-0.10142059624999999</v>
      </c>
      <c r="MP51" s="4">
        <v>-5.6934444362500003E-2</v>
      </c>
      <c r="MQ51" s="4">
        <v>0.46964735353999998</v>
      </c>
      <c r="MR51" s="4">
        <v>0.6543431555425</v>
      </c>
      <c r="MS51" s="4">
        <v>9.8688931125000004E-2</v>
      </c>
      <c r="MT51" s="4">
        <v>9.9716963680000006E-2</v>
      </c>
      <c r="MU51" s="4">
        <v>5.5257070154999997E-2</v>
      </c>
      <c r="MV51" s="4">
        <v>5.1973708505000001E-2</v>
      </c>
      <c r="MW51" s="4">
        <v>4.3672561177499999E-2</v>
      </c>
      <c r="MX51" s="4">
        <v>4.7996545485E-2</v>
      </c>
      <c r="MY51" s="4">
        <v>0.44206657301000002</v>
      </c>
      <c r="MZ51" s="4">
        <v>0.48057914488749998</v>
      </c>
      <c r="NA51" s="4">
        <v>0.464336295505</v>
      </c>
      <c r="NB51" s="4">
        <v>0.50304949462750004</v>
      </c>
      <c r="NC51" s="4">
        <v>-0.10466432705000001</v>
      </c>
      <c r="ND51" s="4">
        <v>-9.8771991525000005E-2</v>
      </c>
      <c r="NE51" s="4">
        <v>0.464336295505</v>
      </c>
      <c r="NF51" s="4">
        <v>0.50304949462750004</v>
      </c>
      <c r="NG51" s="4">
        <v>0.26703349593749998</v>
      </c>
      <c r="NH51" s="4">
        <v>0.43237731240624999</v>
      </c>
      <c r="NI51" s="4">
        <v>0.24388447753125</v>
      </c>
      <c r="NJ51" s="4">
        <v>0.35537139550000002</v>
      </c>
      <c r="NK51" s="4">
        <v>0.52611537459375002</v>
      </c>
      <c r="NL51" s="4">
        <v>0.460655120375</v>
      </c>
      <c r="NM51" s="4">
        <v>0.35379464284375001</v>
      </c>
      <c r="NN51" s="4">
        <v>0.52880993153125</v>
      </c>
      <c r="NO51" s="4">
        <v>0.47556636465625002</v>
      </c>
      <c r="NP51" s="4">
        <v>0.25559490965624998</v>
      </c>
      <c r="NQ51" s="4">
        <v>0.41893124999999998</v>
      </c>
      <c r="NR51" s="4">
        <v>0.25607328875000002</v>
      </c>
      <c r="NS51" s="4">
        <v>34.952500000000001</v>
      </c>
      <c r="NT51" s="4">
        <v>33.151562499999997</v>
      </c>
      <c r="NU51" s="4">
        <v>8.3912499999999994</v>
      </c>
      <c r="NV51" s="4">
        <v>51.801250000000003</v>
      </c>
      <c r="NW51" s="4">
        <v>52.020625000000003</v>
      </c>
      <c r="NX51" s="4">
        <v>37.461562499999999</v>
      </c>
      <c r="NY51" s="4">
        <v>37.529375000000002</v>
      </c>
      <c r="NZ51" s="4">
        <v>0.40897871875000003</v>
      </c>
      <c r="OA51" s="4">
        <v>0.37802097812500002</v>
      </c>
      <c r="OB51" s="4">
        <v>50.642499999999998</v>
      </c>
      <c r="OC51" s="4">
        <v>48.553125000000001</v>
      </c>
      <c r="OD51" s="4">
        <v>54.5</v>
      </c>
      <c r="OE51" s="4">
        <f t="shared" si="70"/>
        <v>3.8575000000000017</v>
      </c>
      <c r="OF51" s="4">
        <f t="shared" si="71"/>
        <v>5.9468749999999986</v>
      </c>
      <c r="OG51" s="4">
        <v>1677.84559375</v>
      </c>
      <c r="OH51" s="4">
        <v>1630.4258749999999</v>
      </c>
      <c r="OI51" s="4">
        <v>0.19821387844687499</v>
      </c>
      <c r="OJ51" s="4">
        <v>0.192290938378125</v>
      </c>
      <c r="OK51" s="4">
        <v>0.146790976175</v>
      </c>
      <c r="OL51" s="4">
        <v>0.12844390991874999</v>
      </c>
      <c r="OM51" s="4">
        <v>0.11592033691875001</v>
      </c>
      <c r="ON51" s="4">
        <v>9.6458648440625003E-2</v>
      </c>
      <c r="OO51" s="4">
        <v>6.3336632234374995E-2</v>
      </c>
      <c r="OP51" s="4">
        <v>3.1145812359375E-2</v>
      </c>
      <c r="OQ51" s="4">
        <v>5.2982210153125001E-2</v>
      </c>
      <c r="OR51" s="4">
        <v>6.5554315446874997E-2</v>
      </c>
      <c r="OS51" s="4">
        <v>0.34745480225312497</v>
      </c>
      <c r="OT51" s="4">
        <v>0.36513199864062501</v>
      </c>
      <c r="OU51" s="4">
        <v>0.34826514404062497</v>
      </c>
      <c r="OV51" s="4">
        <v>0.32519997829687503</v>
      </c>
      <c r="OW51" s="4">
        <v>0.1603188729875</v>
      </c>
      <c r="OX51" s="4">
        <v>0.18611138529374999</v>
      </c>
      <c r="OY51" s="4">
        <v>0.49499838367187499</v>
      </c>
      <c r="OZ51" s="4">
        <v>0.48014603100937497</v>
      </c>
      <c r="PA51" s="4">
        <v>0.45250778045312501</v>
      </c>
      <c r="PB51" s="4">
        <v>0.64638178633749999</v>
      </c>
      <c r="PC51" s="4">
        <v>0.47925713690937499</v>
      </c>
      <c r="PD51" s="4">
        <v>0.66188239471249999</v>
      </c>
      <c r="PE51" s="4">
        <v>0.30112957513124999</v>
      </c>
      <c r="PF51" s="4">
        <v>0.36385677770312502</v>
      </c>
      <c r="PG51" s="4">
        <v>0.26478420063437502</v>
      </c>
      <c r="PH51" s="4">
        <v>0.32665001204374999</v>
      </c>
      <c r="PI51" s="4">
        <v>-0.11903370050000001</v>
      </c>
      <c r="PJ51" s="4">
        <v>-5.9350084387500002E-2</v>
      </c>
      <c r="PK51" s="4">
        <v>0.47925713690937499</v>
      </c>
      <c r="PL51" s="4">
        <v>0.66188239471249999</v>
      </c>
      <c r="PM51" s="4">
        <v>0.25084683548717901</v>
      </c>
      <c r="PN51" s="4">
        <v>0.39792879238461498</v>
      </c>
      <c r="PO51" s="4">
        <v>0.23044446179487199</v>
      </c>
      <c r="PP51" s="4">
        <v>0.33166258197435899</v>
      </c>
      <c r="PQ51" s="4">
        <v>0.49898965917948701</v>
      </c>
      <c r="PR51" s="4">
        <v>0.445272860769231</v>
      </c>
      <c r="PS51" s="4">
        <v>0.33523794448717897</v>
      </c>
      <c r="PT51" s="4">
        <v>0.50268473610256403</v>
      </c>
      <c r="PU51" s="4">
        <v>0.47038311346153799</v>
      </c>
      <c r="PV51" s="4">
        <v>0.24392150817948699</v>
      </c>
      <c r="PW51" s="4">
        <v>0.39087179487179502</v>
      </c>
      <c r="PX51" s="4">
        <v>0.23735349820512799</v>
      </c>
      <c r="PY51" s="4">
        <v>24.63</v>
      </c>
      <c r="PZ51" s="4">
        <v>23.191282051282101</v>
      </c>
      <c r="QA51" s="4">
        <v>25.872564102564102</v>
      </c>
      <c r="QB51" s="4">
        <v>42.473076923076903</v>
      </c>
      <c r="QC51" s="4">
        <v>42.266410256410303</v>
      </c>
      <c r="QD51" s="4">
        <v>26.72</v>
      </c>
      <c r="QE51" s="4">
        <v>26.671282051281999</v>
      </c>
      <c r="QF51" s="4">
        <v>0.44321627435897398</v>
      </c>
      <c r="QG51" s="4">
        <v>0.40013050769230801</v>
      </c>
      <c r="QH51" s="4">
        <v>51.615384615384599</v>
      </c>
      <c r="QI51" s="4">
        <v>49.7092307692308</v>
      </c>
      <c r="QJ51" s="4">
        <v>58</v>
      </c>
      <c r="QK51" s="4">
        <f t="shared" si="72"/>
        <v>6.384615384615401</v>
      </c>
      <c r="QL51" s="4">
        <f t="shared" si="73"/>
        <v>8.2907692307692002</v>
      </c>
      <c r="QM51" s="4">
        <v>1718.2913333333299</v>
      </c>
      <c r="QN51" s="4">
        <v>1673.69371794872</v>
      </c>
      <c r="QO51" s="4">
        <v>0.19970378831282101</v>
      </c>
      <c r="QP51" s="4">
        <v>0.20005836864359</v>
      </c>
      <c r="QQ51" s="4">
        <v>0.16773954544615399</v>
      </c>
      <c r="QR51" s="4">
        <v>0.145761632984615</v>
      </c>
      <c r="QS51" s="4">
        <v>0.125059403182051</v>
      </c>
      <c r="QT51" s="4">
        <v>0.111395476874359</v>
      </c>
      <c r="QU51" s="4">
        <v>9.2362541576923099E-2</v>
      </c>
      <c r="QV51" s="4">
        <v>5.5713055074359003E-2</v>
      </c>
      <c r="QW51" s="4">
        <v>3.3093468876923098E-2</v>
      </c>
      <c r="QX51" s="4">
        <v>5.6063429638461601E-2</v>
      </c>
      <c r="QY51" s="4">
        <v>0.35844174919487198</v>
      </c>
      <c r="QZ51" s="4">
        <v>0.36676497725641</v>
      </c>
      <c r="RA51" s="4">
        <v>0.34645458981025601</v>
      </c>
      <c r="RB51" s="4">
        <v>0.32949042054102601</v>
      </c>
      <c r="RC51" s="4">
        <v>0.17101965380512801</v>
      </c>
      <c r="RD51" s="4">
        <v>0.180114562141026</v>
      </c>
      <c r="RE51" s="4">
        <v>0.49977486882564098</v>
      </c>
      <c r="RF51" s="4">
        <v>0.50528616439999996</v>
      </c>
      <c r="RG51" s="4">
        <v>0.260841427815385</v>
      </c>
      <c r="RH51" s="4">
        <v>0.431932487397436</v>
      </c>
      <c r="RI51" s="4">
        <v>0.28378178082820499</v>
      </c>
      <c r="RJ51" s="4">
        <v>0.450119488089744</v>
      </c>
      <c r="RK51" s="4">
        <v>0.18987015771794899</v>
      </c>
      <c r="RL51" s="4">
        <v>0.28871930776666699</v>
      </c>
      <c r="RM51" s="4">
        <v>0.163637675707692</v>
      </c>
      <c r="RN51" s="4">
        <v>0.25644871008718001</v>
      </c>
      <c r="RO51" s="4">
        <v>-0.16894288558974399</v>
      </c>
      <c r="RP51" s="4">
        <v>-0.104797554794872</v>
      </c>
      <c r="RQ51" s="4">
        <v>0.28378178082820499</v>
      </c>
      <c r="RR51" s="4">
        <v>0.450119488089744</v>
      </c>
      <c r="RS51" s="4">
        <v>0.119321317917949</v>
      </c>
      <c r="RT51" s="4">
        <v>0.12355931616153799</v>
      </c>
      <c r="RU51" s="4">
        <v>6.9958218456410204E-2</v>
      </c>
      <c r="RV51" s="4">
        <v>6.73205481179487E-2</v>
      </c>
      <c r="RW51" s="4">
        <v>4.97955897358974E-2</v>
      </c>
      <c r="RX51" s="4">
        <v>5.6736373528205097E-2</v>
      </c>
      <c r="RY51" s="4">
        <v>0.41745983548461502</v>
      </c>
      <c r="RZ51" s="4">
        <v>0.46100966736410298</v>
      </c>
      <c r="SA51" s="4">
        <v>0.44581947211025602</v>
      </c>
      <c r="SB51" s="4">
        <v>0.49016054838461498</v>
      </c>
      <c r="SC51" s="4">
        <v>-0.13053571374358999</v>
      </c>
      <c r="SD51" s="4">
        <v>-0.12584623461538499</v>
      </c>
      <c r="SE51" s="4">
        <v>0.44581947211025602</v>
      </c>
      <c r="SF51" s="4">
        <v>0.49016054838461498</v>
      </c>
      <c r="SG51" s="4">
        <v>0.23510366074358999</v>
      </c>
      <c r="SH51" s="4">
        <v>0.34594431787179503</v>
      </c>
      <c r="SI51" s="4">
        <v>0.20301767074359001</v>
      </c>
      <c r="SJ51" s="4">
        <v>0.29518972292307699</v>
      </c>
      <c r="SK51" s="4">
        <v>0.45360568756410302</v>
      </c>
      <c r="SL51" s="4">
        <v>0.36745857802564103</v>
      </c>
      <c r="SM51" s="4">
        <v>0.29894879625641002</v>
      </c>
      <c r="SN51" s="4">
        <v>0.46028319943589702</v>
      </c>
      <c r="SO51" s="4">
        <v>0.405710110307692</v>
      </c>
      <c r="SP51" s="4">
        <v>0.23022517248718</v>
      </c>
      <c r="SQ51" s="4">
        <v>0.35087471938461601</v>
      </c>
      <c r="SR51" s="4">
        <v>0.22516464925641</v>
      </c>
      <c r="SS51" s="4">
        <v>22.67</v>
      </c>
      <c r="ST51" s="4">
        <v>20.526666666666699</v>
      </c>
      <c r="SU51" s="4">
        <v>24.853589743589701</v>
      </c>
      <c r="SV51" s="4">
        <v>37.5717948717949</v>
      </c>
      <c r="SW51" s="4">
        <v>37.381794871794902</v>
      </c>
      <c r="SX51" s="4">
        <v>24.02</v>
      </c>
      <c r="SY51" s="4">
        <v>23.96</v>
      </c>
      <c r="SZ51" s="4">
        <v>0.37562851794871799</v>
      </c>
      <c r="TA51" s="4">
        <v>0.33902187179487198</v>
      </c>
      <c r="TB51" s="4">
        <v>54.677948717948702</v>
      </c>
      <c r="TC51" s="4">
        <v>51.815641025641</v>
      </c>
      <c r="TD51" s="4">
        <v>62</v>
      </c>
      <c r="TE51" s="4">
        <f t="shared" si="74"/>
        <v>7.322051282051298</v>
      </c>
      <c r="TF51" s="4">
        <f t="shared" si="75"/>
        <v>10.184358974359</v>
      </c>
      <c r="TG51" s="4">
        <v>1786.4827948718</v>
      </c>
      <c r="TH51" s="4">
        <v>1721.51146153846</v>
      </c>
      <c r="TI51" s="4">
        <v>0.212331396123077</v>
      </c>
      <c r="TJ51" s="4">
        <v>0.20947212193333301</v>
      </c>
      <c r="TK51" s="4">
        <v>0.151489131953846</v>
      </c>
      <c r="TL51" s="4">
        <v>0.108638236530769</v>
      </c>
      <c r="TM51" s="4">
        <v>0.134832075889744</v>
      </c>
      <c r="TN51" s="4">
        <v>0.132760321771795</v>
      </c>
      <c r="TO51" s="4">
        <v>7.2574518038461502E-2</v>
      </c>
      <c r="TP51" s="4">
        <v>2.9850623143589699E-2</v>
      </c>
      <c r="TQ51" s="4">
        <v>6.2898395033333304E-2</v>
      </c>
      <c r="TR51" s="4">
        <v>0.10332933055384599</v>
      </c>
      <c r="TS51" s="4">
        <v>0.34290383685128201</v>
      </c>
      <c r="TT51" s="4">
        <v>0.37953959285640998</v>
      </c>
      <c r="TU51" s="4">
        <v>0.33300572426153802</v>
      </c>
      <c r="TV51" s="4">
        <v>0.315197349148718</v>
      </c>
      <c r="TW51" s="4">
        <v>0.140814953464103</v>
      </c>
      <c r="TX51" s="4">
        <v>0.18507148298205101</v>
      </c>
      <c r="TY51" s="4">
        <v>0.54018813133333299</v>
      </c>
      <c r="TZ51" s="4">
        <v>0.53732810697692301</v>
      </c>
      <c r="UA51" s="4">
        <v>0.46941079130000002</v>
      </c>
      <c r="UB51" s="4">
        <v>0.75482950767692303</v>
      </c>
      <c r="UC51" s="4">
        <v>0.50037756831282099</v>
      </c>
      <c r="UD51" s="4">
        <v>0.77130000749230798</v>
      </c>
      <c r="UE51" s="4">
        <v>0.33650551315640997</v>
      </c>
      <c r="UF51" s="4">
        <v>0.51547515322307702</v>
      </c>
      <c r="UG51" s="4">
        <v>0.29514633810000002</v>
      </c>
      <c r="UH51" s="4">
        <v>0.47211681297692298</v>
      </c>
      <c r="UI51" s="4">
        <v>-0.13493942684615401</v>
      </c>
      <c r="UJ51" s="4">
        <v>-5.6999048282051303E-2</v>
      </c>
      <c r="UK51" s="4">
        <v>0.50037756831282099</v>
      </c>
      <c r="UL51" s="4">
        <v>0.77130000749230798</v>
      </c>
      <c r="UM51" s="4">
        <v>0.13813285589743601</v>
      </c>
      <c r="UN51" s="4">
        <v>0.13543337206153799</v>
      </c>
      <c r="UO51" s="4">
        <v>8.4223192546153805E-2</v>
      </c>
      <c r="UP51" s="4">
        <v>7.8857253469230795E-2</v>
      </c>
      <c r="UQ51" s="4">
        <v>5.45985472205128E-2</v>
      </c>
      <c r="UR51" s="4">
        <v>5.7249770264102599E-2</v>
      </c>
      <c r="US51" s="4">
        <v>0.39591292583076898</v>
      </c>
      <c r="UT51" s="4">
        <v>0.424342051379487</v>
      </c>
      <c r="UU51" s="4">
        <v>0.42762124795128198</v>
      </c>
      <c r="UV51" s="4">
        <v>0.45581989349743601</v>
      </c>
      <c r="UW51" s="4">
        <v>-0.15487595300000001</v>
      </c>
      <c r="UX51" s="4">
        <v>-0.14569296617948699</v>
      </c>
      <c r="UY51" s="4">
        <v>0.42762124795128198</v>
      </c>
      <c r="UZ51" s="4">
        <v>0.45581989349743601</v>
      </c>
      <c r="VA51" s="4">
        <v>0.21351142814583299</v>
      </c>
      <c r="VB51" s="4">
        <v>0.31468472985416701</v>
      </c>
      <c r="VC51" s="4">
        <v>0.19114163302083301</v>
      </c>
      <c r="VD51" s="4">
        <v>0.26658996683333303</v>
      </c>
      <c r="VE51" s="4">
        <v>0.44181013216666598</v>
      </c>
      <c r="VF51" s="4">
        <v>0.37186319947916702</v>
      </c>
      <c r="VG51" s="4">
        <v>0.27140359645833301</v>
      </c>
      <c r="VH51" s="4">
        <v>0.45893378766666698</v>
      </c>
      <c r="VI51" s="4">
        <v>0.39845183485416702</v>
      </c>
      <c r="VJ51" s="4">
        <v>0.204881371583333</v>
      </c>
      <c r="VK51" s="4">
        <v>0.31098390047916702</v>
      </c>
      <c r="VL51" s="4">
        <v>0.20361360618749999</v>
      </c>
      <c r="VM51" s="4">
        <v>33.25</v>
      </c>
      <c r="VN51" s="4">
        <v>31.813541666666701</v>
      </c>
      <c r="VO51" s="4">
        <v>13.295</v>
      </c>
      <c r="VP51" s="4">
        <v>40.829583333333296</v>
      </c>
      <c r="VQ51" s="4">
        <v>40.504791666666698</v>
      </c>
      <c r="VR51" s="4">
        <v>35.01</v>
      </c>
      <c r="VS51" s="4">
        <v>35.01</v>
      </c>
      <c r="VT51" s="4">
        <v>0.159950245833333</v>
      </c>
      <c r="VU51" s="4">
        <v>0.138164507708333</v>
      </c>
      <c r="VV51" s="4">
        <v>55.869583333333303</v>
      </c>
      <c r="VW51" s="4">
        <v>53.260624999999997</v>
      </c>
      <c r="VX51" s="4">
        <v>68.099999999999994</v>
      </c>
      <c r="VY51" s="4">
        <f t="shared" si="76"/>
        <v>12.230416666666692</v>
      </c>
      <c r="VZ51" s="4">
        <f t="shared" si="77"/>
        <v>14.839374999999997</v>
      </c>
      <c r="WA51" s="4">
        <f t="shared" si="78"/>
        <v>13.534895833333344</v>
      </c>
      <c r="WB51" s="4">
        <v>1813.56170833333</v>
      </c>
      <c r="WC51" s="4">
        <v>1754.3307916666699</v>
      </c>
      <c r="WD51" s="4">
        <v>0.256013891064583</v>
      </c>
      <c r="WE51" s="4">
        <v>0.245236445747917</v>
      </c>
      <c r="WF51" s="4">
        <v>0.189632883264583</v>
      </c>
      <c r="WG51" s="4">
        <v>0.16461754168125001</v>
      </c>
      <c r="WH51" s="4">
        <v>0.19182172374583301</v>
      </c>
      <c r="WI51" s="4">
        <v>0.16627734750625001</v>
      </c>
      <c r="WJ51" s="4">
        <f t="shared" si="79"/>
        <v>0.17904953562604151</v>
      </c>
      <c r="WK51" s="4">
        <v>0.123641439979167</v>
      </c>
      <c r="WL51" s="4">
        <v>8.3248606475E-2</v>
      </c>
      <c r="WM51" s="4">
        <v>7.0002595706250004E-2</v>
      </c>
      <c r="WN51" s="4">
        <v>8.4302673387499999E-2</v>
      </c>
      <c r="WO51" s="4">
        <v>0.38464131483750003</v>
      </c>
      <c r="WP51" s="4">
        <v>0.39400282596041702</v>
      </c>
      <c r="WQ51" s="4">
        <v>0.38197694581875002</v>
      </c>
      <c r="WR51" s="4">
        <v>0.34627393895833303</v>
      </c>
      <c r="WS51" s="4">
        <v>0.14262316190833299</v>
      </c>
      <c r="WT51" s="4">
        <v>0.16489670621458299</v>
      </c>
      <c r="WU51" s="4">
        <v>0.69452680748749995</v>
      </c>
      <c r="WV51" s="4">
        <v>0.65907318437291695</v>
      </c>
      <c r="WW51" s="4">
        <v>0.36489231913541698</v>
      </c>
      <c r="WX51" s="4">
        <v>0.47637594341875</v>
      </c>
      <c r="WY51" s="4">
        <v>0.40535296802083298</v>
      </c>
      <c r="WZ51" s="4">
        <v>0.50862297141250001</v>
      </c>
      <c r="XA51" s="4">
        <v>0.316266684441667</v>
      </c>
      <c r="XB51" s="4">
        <v>0.36991132984375003</v>
      </c>
      <c r="XC51" s="4">
        <v>0.26947841887916701</v>
      </c>
      <c r="XD51" s="4">
        <v>0.323898547285417</v>
      </c>
      <c r="XE51" s="4">
        <v>-0.218921312270833</v>
      </c>
      <c r="XF51" s="4">
        <v>-0.15263671902083301</v>
      </c>
      <c r="XG51" s="4">
        <v>0.40535296802083298</v>
      </c>
      <c r="XH51" s="4">
        <v>0.50862297141250001</v>
      </c>
      <c r="XI51" s="4">
        <v>0.21030433104999999</v>
      </c>
      <c r="XJ51" s="4">
        <v>0.21157296210000001</v>
      </c>
      <c r="XK51" s="4">
        <v>0.133663477270833</v>
      </c>
      <c r="XL51" s="4">
        <v>0.12788919791875</v>
      </c>
      <c r="XM51" s="4">
        <v>7.9203618341666698E-2</v>
      </c>
      <c r="XN51" s="4">
        <v>8.6412113149999997E-2</v>
      </c>
      <c r="XO51" s="4">
        <v>0.37922775543124998</v>
      </c>
      <c r="XP51" s="4">
        <v>0.41125360302083303</v>
      </c>
      <c r="XQ51" s="4">
        <v>0.428217257477083</v>
      </c>
      <c r="XR51" s="4">
        <v>0.46151929990000001</v>
      </c>
      <c r="XS51" s="4">
        <v>-0.233893324833333</v>
      </c>
      <c r="XT51" s="4">
        <v>-0.224853228833333</v>
      </c>
      <c r="XU51" s="4">
        <v>0.428217257477083</v>
      </c>
      <c r="XV51" s="4">
        <v>0.46151929990000001</v>
      </c>
      <c r="XW51" s="4">
        <v>0.16980810238095201</v>
      </c>
      <c r="XX51" s="4">
        <v>0.230430658380952</v>
      </c>
      <c r="XY51" s="4">
        <v>0.15289957561904799</v>
      </c>
      <c r="XZ51" s="4">
        <v>0.197007209285714</v>
      </c>
      <c r="YA51" s="4">
        <v>0.42744092042857101</v>
      </c>
      <c r="YB51" s="4">
        <v>0.34009734809523801</v>
      </c>
      <c r="YC51" s="4">
        <v>0.20717365554761899</v>
      </c>
      <c r="YD51" s="4">
        <v>0.41992025519047599</v>
      </c>
      <c r="YE51" s="4">
        <v>0.329598458309524</v>
      </c>
      <c r="YF51" s="4">
        <v>0.16125023714285699</v>
      </c>
      <c r="YG51" s="4">
        <v>0.225576950333333</v>
      </c>
      <c r="YH51" s="4">
        <v>0.16255835673809499</v>
      </c>
      <c r="YI51" s="4">
        <v>0.120095238095238</v>
      </c>
      <c r="YJ51" s="4">
        <v>0.156071428571429</v>
      </c>
      <c r="YK51" s="4">
        <v>7.7761904761904796E-2</v>
      </c>
      <c r="YL51" s="4">
        <v>0.1265</v>
      </c>
      <c r="YM51" s="4">
        <v>0.16054761904761899</v>
      </c>
      <c r="YN51" s="4">
        <v>8.1857142857142906E-2</v>
      </c>
      <c r="YO51" s="4">
        <v>0.12166666666666701</v>
      </c>
      <c r="YP51" s="4">
        <v>0.157642857142857</v>
      </c>
      <c r="YQ51" s="4">
        <v>7.7547619047619004E-2</v>
      </c>
      <c r="YR51" s="4">
        <v>0.127571428571429</v>
      </c>
      <c r="YS51" s="4">
        <v>0.161857142857143</v>
      </c>
      <c r="YT51" s="4">
        <v>8.0357142857142905E-2</v>
      </c>
      <c r="YU51" s="4">
        <v>33.289047619047601</v>
      </c>
      <c r="YV51" s="4">
        <v>32.42</v>
      </c>
      <c r="YW51" s="4">
        <v>13.385</v>
      </c>
      <c r="YX51" s="4">
        <v>38.397142857142903</v>
      </c>
      <c r="YY51" s="4">
        <v>39.088809523809502</v>
      </c>
      <c r="YZ51" s="4">
        <v>35.023809523809497</v>
      </c>
      <c r="ZA51" s="4">
        <v>35.033809523809502</v>
      </c>
      <c r="ZB51" s="4">
        <v>9.2812684119047598E-2</v>
      </c>
      <c r="ZC51" s="4">
        <v>0.102261644714286</v>
      </c>
      <c r="ZD51" s="4">
        <v>63.397142857142903</v>
      </c>
      <c r="ZE51" s="4">
        <v>59.808333333333302</v>
      </c>
      <c r="ZF51" s="4">
        <v>80.900000000000006</v>
      </c>
      <c r="ZG51" s="4">
        <f t="shared" si="80"/>
        <v>17.502857142857103</v>
      </c>
      <c r="ZH51" s="4">
        <f t="shared" si="81"/>
        <v>21.091666666666704</v>
      </c>
      <c r="ZI51" s="4">
        <v>1984.4040952380999</v>
      </c>
      <c r="ZJ51" s="4">
        <v>1902.9389285714301</v>
      </c>
      <c r="ZK51" s="4">
        <v>0.33734848436666698</v>
      </c>
      <c r="ZL51" s="4">
        <v>0.36573576078333297</v>
      </c>
      <c r="ZM51" s="4">
        <v>0.22783547058095199</v>
      </c>
      <c r="ZN51" s="4">
        <v>0.26580040034047597</v>
      </c>
      <c r="ZO51" s="4">
        <v>0.30008597374523799</v>
      </c>
      <c r="ZP51" s="4">
        <v>0.29677034253095202</v>
      </c>
      <c r="ZQ51" s="4">
        <v>0.18804433002619</v>
      </c>
      <c r="ZR51" s="4">
        <v>0.19206970905476201</v>
      </c>
      <c r="ZS51" s="4">
        <v>0.119364883135714</v>
      </c>
      <c r="ZT51" s="4">
        <v>0.111483148228571</v>
      </c>
      <c r="ZU51" s="4">
        <v>0.44014961541904801</v>
      </c>
      <c r="ZV51" s="4">
        <v>0.47001679468333302</v>
      </c>
      <c r="ZW51" s="4">
        <v>0.443397311280952</v>
      </c>
      <c r="ZX51" s="4">
        <v>0.428155041347619</v>
      </c>
      <c r="ZY51" s="4">
        <v>0.120296075540476</v>
      </c>
      <c r="ZZ51" s="4">
        <v>0.12594052692142901</v>
      </c>
      <c r="AAA51" s="4">
        <v>1.0372192074142901</v>
      </c>
      <c r="AAB51" s="4">
        <v>1.17705758998333</v>
      </c>
      <c r="AAC51" s="4">
        <v>0.40273811929285702</v>
      </c>
      <c r="AAD51" s="4">
        <v>0.35939481625714298</v>
      </c>
      <c r="AAE51" s="4">
        <v>0.46552875872142901</v>
      </c>
      <c r="AAF51" s="4">
        <v>0.41597619361904797</v>
      </c>
      <c r="AAG51" s="4">
        <v>0.42132593056190498</v>
      </c>
      <c r="AAH51" s="4">
        <v>0.35550041455714299</v>
      </c>
      <c r="AAI51" s="4">
        <v>0.35300342617619102</v>
      </c>
      <c r="AAJ51" s="4">
        <v>0.29121499317857102</v>
      </c>
      <c r="AAK51" s="4">
        <v>-0.31379328738095202</v>
      </c>
      <c r="AAL51" s="4">
        <v>-0.32078169616666702</v>
      </c>
      <c r="AAM51" s="4">
        <v>0.92750243594285697</v>
      </c>
      <c r="AAN51" s="4">
        <v>0.85288074120952395</v>
      </c>
      <c r="AAO51" s="4">
        <v>0.32929434498809501</v>
      </c>
      <c r="AAP51" s="4">
        <v>0.33680422625238099</v>
      </c>
      <c r="AAQ51" s="4">
        <v>0.22213444166666699</v>
      </c>
      <c r="AAR51" s="4">
        <v>0.21879498519047599</v>
      </c>
      <c r="AAS51" s="4">
        <v>0.117147134678571</v>
      </c>
      <c r="AAT51" s="4">
        <v>0.128580516790476</v>
      </c>
      <c r="AAU51" s="4">
        <v>0.35760939618571402</v>
      </c>
      <c r="AAV51" s="4">
        <v>0.38423612251428602</v>
      </c>
      <c r="AAW51" s="4">
        <v>0.42790273370238102</v>
      </c>
      <c r="AAX51" s="4">
        <v>0.456609521930952</v>
      </c>
      <c r="AAY51" s="4">
        <v>-0.35905948045238101</v>
      </c>
      <c r="AAZ51" s="4">
        <v>-0.35563741300000001</v>
      </c>
      <c r="ABA51" s="4">
        <v>0.75319381478571401</v>
      </c>
      <c r="ABB51" s="4">
        <v>0.84489458103571402</v>
      </c>
      <c r="ABC51" s="4">
        <v>0.14261996515789499</v>
      </c>
      <c r="ABD51" s="4">
        <v>0.16795681244736799</v>
      </c>
      <c r="ABE51" s="4">
        <v>0.11820846647368401</v>
      </c>
      <c r="ABF51" s="4">
        <v>0.163286698105263</v>
      </c>
      <c r="ABG51" s="4">
        <v>0.41776315792105301</v>
      </c>
      <c r="ABH51" s="4">
        <v>0.31180803102631599</v>
      </c>
      <c r="ABI51" s="4">
        <v>0.16100789473684199</v>
      </c>
      <c r="ABJ51" s="4">
        <v>0.40230491926315798</v>
      </c>
      <c r="ABK51" s="4">
        <v>0.288266862789474</v>
      </c>
      <c r="ABL51" s="4">
        <v>0.12811717734210501</v>
      </c>
      <c r="ABM51" s="4">
        <v>0.15813757060526301</v>
      </c>
      <c r="ABN51" s="4">
        <v>0.132650975</v>
      </c>
      <c r="ABO51" s="4">
        <v>0.101342105263158</v>
      </c>
      <c r="ABP51" s="4">
        <v>0.13939473684210499</v>
      </c>
      <c r="ABQ51" s="4">
        <v>5.2789473684210497E-2</v>
      </c>
      <c r="ABR51" s="4">
        <v>0.106394736842105</v>
      </c>
      <c r="ABS51" s="4">
        <v>0.14428947368421099</v>
      </c>
      <c r="ABT51" s="4">
        <v>5.5842105263157901E-2</v>
      </c>
      <c r="ABU51" s="4">
        <v>0.102157894736842</v>
      </c>
      <c r="ABV51" s="4">
        <v>0.13984210526315799</v>
      </c>
      <c r="ABW51" s="4">
        <v>5.32368421052632E-2</v>
      </c>
      <c r="ABX51" s="4">
        <v>0.108368421052632</v>
      </c>
      <c r="ABY51" s="4">
        <v>0.145026315789474</v>
      </c>
      <c r="ABZ51" s="4">
        <v>5.4394736842105301E-2</v>
      </c>
      <c r="ACA51" s="4" t="s">
        <v>655</v>
      </c>
      <c r="ACB51" s="4" t="s">
        <v>655</v>
      </c>
      <c r="ACC51" s="4" t="s">
        <v>655</v>
      </c>
      <c r="ACD51" s="4" t="s">
        <v>655</v>
      </c>
      <c r="ACE51" s="4" t="s">
        <v>655</v>
      </c>
      <c r="ACF51" s="4" t="s">
        <v>655</v>
      </c>
      <c r="ACG51" s="4" t="s">
        <v>655</v>
      </c>
      <c r="ACH51" s="4" t="s">
        <v>655</v>
      </c>
      <c r="ACI51" s="4" t="s">
        <v>655</v>
      </c>
      <c r="ACJ51" s="4" t="s">
        <v>655</v>
      </c>
      <c r="ACK51" s="4" t="s">
        <v>655</v>
      </c>
      <c r="ACL51" s="4" t="s">
        <v>655</v>
      </c>
      <c r="ACM51" s="4" t="s">
        <v>655</v>
      </c>
      <c r="ACN51" s="4" t="s">
        <v>655</v>
      </c>
      <c r="ACO51" s="22">
        <v>-9999</v>
      </c>
      <c r="ACP51" s="4" t="s">
        <v>655</v>
      </c>
      <c r="ACQ51" s="4" t="s">
        <v>655</v>
      </c>
      <c r="ACR51" s="4">
        <v>0.42695443342894701</v>
      </c>
      <c r="ACS51" s="4">
        <v>0.436246706415789</v>
      </c>
      <c r="ACT51" s="4">
        <v>0.28302931488947403</v>
      </c>
      <c r="ACU51" s="4">
        <v>0.31147699011315799</v>
      </c>
      <c r="ACV51" s="4">
        <v>0.43489272632631598</v>
      </c>
      <c r="ACW51" s="4">
        <v>0.42536300712894698</v>
      </c>
      <c r="ACX51" s="4">
        <v>0.29215305977105299</v>
      </c>
      <c r="ACY51" s="4">
        <v>0.29920668330789502</v>
      </c>
      <c r="ACZ51" s="4">
        <v>0.16424870506578901</v>
      </c>
      <c r="ADA51" s="4">
        <v>0.14445458700789501</v>
      </c>
      <c r="ADB51" s="4">
        <v>0.50292221567894702</v>
      </c>
      <c r="ADC51" s="4">
        <v>0.55749701047105304</v>
      </c>
      <c r="ADD51" s="4">
        <v>0.51570873404736794</v>
      </c>
      <c r="ADE51" s="4">
        <v>0.48932160882368397</v>
      </c>
      <c r="ADF51" s="4">
        <v>9.6515630171052594E-2</v>
      </c>
      <c r="ADG51" s="4">
        <v>0.160218196068421</v>
      </c>
      <c r="ADH51" s="4">
        <v>1.50467928911842</v>
      </c>
      <c r="ADI51" s="4">
        <v>1.5648969896078899</v>
      </c>
      <c r="ADJ51" s="4">
        <v>0.37929043058684198</v>
      </c>
      <c r="ADK51" s="4">
        <v>0.33627369733684198</v>
      </c>
      <c r="ADL51" s="4">
        <v>0.466208477668421</v>
      </c>
      <c r="ADM51" s="4">
        <v>0.41567165266842099</v>
      </c>
      <c r="ADN51" s="4">
        <v>0.47019357358157898</v>
      </c>
      <c r="ADO51" s="4">
        <v>0.40875678031052598</v>
      </c>
      <c r="ADP51" s="4">
        <v>0.383850541968421</v>
      </c>
      <c r="ADQ51" s="4">
        <v>0.328167438176316</v>
      </c>
      <c r="ADR51" s="4">
        <v>-0.45018979481578902</v>
      </c>
      <c r="ADS51" s="4">
        <v>-0.459263761315789</v>
      </c>
      <c r="ADT51" s="4">
        <v>0.88987494131315803</v>
      </c>
      <c r="ADU51" s="4">
        <v>0.78077157945263198</v>
      </c>
      <c r="ADV51" s="4">
        <v>0.44572157970526299</v>
      </c>
      <c r="ADW51" s="4">
        <v>0.44763187762631601</v>
      </c>
      <c r="ADX51" s="4">
        <v>0.323499376286842</v>
      </c>
      <c r="ADY51" s="4">
        <v>0.3165420364</v>
      </c>
      <c r="ADZ51" s="4">
        <v>0.14591971975263199</v>
      </c>
      <c r="AEA51" s="4">
        <v>0.155368644963158</v>
      </c>
      <c r="AEB51" s="4">
        <v>0.32864617152631598</v>
      </c>
      <c r="AEC51" s="4">
        <v>0.348918293315789</v>
      </c>
      <c r="AED51" s="4">
        <v>0.41662155781578902</v>
      </c>
      <c r="AEE51" s="4">
        <v>0.43729005546052602</v>
      </c>
      <c r="AEF51" s="4">
        <v>-0.48248307547368402</v>
      </c>
      <c r="AEG51" s="4">
        <v>-0.47600072734210502</v>
      </c>
      <c r="AEH51" s="4">
        <v>0.71953407456315799</v>
      </c>
      <c r="AEI51" s="4">
        <v>0.78018439314736898</v>
      </c>
      <c r="AEJ51" s="4">
        <v>0.134790533314286</v>
      </c>
      <c r="AEK51" s="4">
        <v>0.15608959205714301</v>
      </c>
      <c r="AEL51" s="4">
        <v>0.109890109828571</v>
      </c>
      <c r="AEM51" s="4">
        <v>0.14662377239999999</v>
      </c>
      <c r="AEN51" s="4">
        <v>0.37127965151428599</v>
      </c>
      <c r="AEO51" s="4">
        <v>0.26214646257142898</v>
      </c>
      <c r="AEP51" s="4">
        <v>0.14879809714285699</v>
      </c>
      <c r="AEQ51" s="4">
        <v>0.37295106094285702</v>
      </c>
      <c r="AER51" s="4">
        <v>0.26629468731428602</v>
      </c>
      <c r="AES51" s="4">
        <v>0.1191187908</v>
      </c>
      <c r="AET51" s="4">
        <v>0.14368493514285699</v>
      </c>
      <c r="AEU51" s="4">
        <v>0.121310852028571</v>
      </c>
      <c r="AEV51" s="4">
        <v>9.6199999999999994E-2</v>
      </c>
      <c r="AEW51" s="4">
        <v>0.13568571428571399</v>
      </c>
      <c r="AEX51" s="4">
        <v>4.9799999999999997E-2</v>
      </c>
      <c r="AEY51" s="4">
        <v>0.10314285714285699</v>
      </c>
      <c r="AEZ51" s="4">
        <v>0.141885714285714</v>
      </c>
      <c r="AFA51" s="4">
        <v>5.0628571428571398E-2</v>
      </c>
      <c r="AFB51" s="4">
        <v>9.73142857142857E-2</v>
      </c>
      <c r="AFC51" s="4">
        <v>0.13611428571428599</v>
      </c>
      <c r="AFD51" s="4">
        <v>4.9514285714285698E-2</v>
      </c>
      <c r="AFE51" s="4">
        <v>0.10368571428571401</v>
      </c>
      <c r="AFF51" s="4">
        <v>0.14177142857142899</v>
      </c>
      <c r="AFG51" s="4">
        <v>4.9371428571428601E-2</v>
      </c>
      <c r="AFH51" s="4">
        <v>33.474571428571402</v>
      </c>
      <c r="AFI51" s="4">
        <v>34.5</v>
      </c>
      <c r="AFJ51" s="4">
        <v>19.690000000000001</v>
      </c>
      <c r="AFK51" s="4">
        <v>39.821142857142902</v>
      </c>
      <c r="AFL51" s="4">
        <v>39.656571428571397</v>
      </c>
      <c r="AFM51" s="4">
        <v>37.731142857142899</v>
      </c>
      <c r="AFN51" s="4">
        <v>37.775714285714301</v>
      </c>
      <c r="AFO51" s="4">
        <v>5.8141789257142903E-2</v>
      </c>
      <c r="AFP51" s="4">
        <v>4.8580493857142901E-2</v>
      </c>
      <c r="AFQ51" s="4">
        <v>74.445999999999998</v>
      </c>
      <c r="AFR51" s="4">
        <v>70.751428571428605</v>
      </c>
      <c r="AFS51" s="4">
        <v>101.2</v>
      </c>
      <c r="AFT51" s="4">
        <f t="shared" si="85"/>
        <v>26.754000000000005</v>
      </c>
      <c r="AFU51" s="4">
        <f t="shared" si="86"/>
        <v>30.448571428571398</v>
      </c>
      <c r="AFV51" s="4">
        <f t="shared" si="87"/>
        <v>28.601285714285702</v>
      </c>
      <c r="AFW51" s="4">
        <v>2235.2110285714298</v>
      </c>
      <c r="AFX51" s="4">
        <v>2151.3994571428598</v>
      </c>
      <c r="AFY51" s="4">
        <v>0.42815227787142901</v>
      </c>
      <c r="AFZ51" s="4">
        <v>0.428706226071428</v>
      </c>
      <c r="AGA51" s="4">
        <v>0.28265424112857102</v>
      </c>
      <c r="AGB51" s="4">
        <v>0.28106840862857102</v>
      </c>
      <c r="AGC51" s="4">
        <v>0.442975361642857</v>
      </c>
      <c r="AGD51" s="4">
        <v>0.403399269765714</v>
      </c>
      <c r="AGE51" s="4">
        <f t="shared" si="88"/>
        <v>0.42318731570428547</v>
      </c>
      <c r="AGF51" s="4">
        <v>0.29969485665428602</v>
      </c>
      <c r="AGG51" s="4">
        <v>0.25270246238857103</v>
      </c>
      <c r="AGH51" s="4">
        <v>0.16610348321142901</v>
      </c>
      <c r="AGI51" s="4">
        <v>0.16906925211714299</v>
      </c>
      <c r="AGJ51" s="4">
        <v>0.50795359464000001</v>
      </c>
      <c r="AGK51" s="4">
        <v>0.53846202016571398</v>
      </c>
      <c r="AGL51" s="4">
        <v>0.51471113980000005</v>
      </c>
      <c r="AGM51" s="4">
        <v>0.46255428652285702</v>
      </c>
      <c r="AGN51" s="4">
        <v>0.101735109237143</v>
      </c>
      <c r="AGO51" s="4">
        <v>0.14315648922285701</v>
      </c>
      <c r="AGP51" s="4">
        <v>1.51409951661714</v>
      </c>
      <c r="AGQ51" s="4">
        <v>1.54370915950571</v>
      </c>
      <c r="AGR51" s="4">
        <v>0.378313887088571</v>
      </c>
      <c r="AGS51" s="4">
        <v>0.41560843707714301</v>
      </c>
      <c r="AGT51" s="4">
        <v>0.46620277014571398</v>
      </c>
      <c r="AGU51" s="4">
        <v>0.49610640093428598</v>
      </c>
      <c r="AGV51" s="4">
        <v>0.47416175749142903</v>
      </c>
      <c r="AGW51" s="4">
        <v>0.47483274654857099</v>
      </c>
      <c r="AGX51" s="4">
        <v>0.38754179803142902</v>
      </c>
      <c r="AGY51" s="4">
        <v>0.39085265564857102</v>
      </c>
      <c r="AGZ51" s="4">
        <v>-0.45841916739999999</v>
      </c>
      <c r="AHA51" s="4">
        <v>-0.400879742428571</v>
      </c>
      <c r="AHB51" s="4">
        <v>0.89634584866857103</v>
      </c>
      <c r="AHC51" s="4">
        <v>1.0648604102685699</v>
      </c>
      <c r="AHD51" s="4">
        <v>0.47622100056857197</v>
      </c>
      <c r="AHE51" s="4">
        <v>0.46230947008571399</v>
      </c>
      <c r="AHF51" s="4">
        <v>0.34964559836285702</v>
      </c>
      <c r="AHG51" s="4">
        <v>0.32376952220285699</v>
      </c>
      <c r="AHH51" s="4">
        <v>0.15489645044285699</v>
      </c>
      <c r="AHI51" s="4">
        <v>0.16630057879999999</v>
      </c>
      <c r="AHJ51" s="4">
        <v>0.32645086391714301</v>
      </c>
      <c r="AHK51" s="4">
        <v>0.36090185153714299</v>
      </c>
      <c r="AHL51" s="4">
        <v>0.41989204009428599</v>
      </c>
      <c r="AHM51" s="4">
        <v>0.45416116446857202</v>
      </c>
      <c r="AHN51" s="4">
        <v>-0.51239234594285699</v>
      </c>
      <c r="AHO51" s="4">
        <v>-0.48344331228571402</v>
      </c>
      <c r="AHP51" s="4">
        <v>0.73012013033714296</v>
      </c>
      <c r="AHQ51" s="4">
        <v>0.83769505639428599</v>
      </c>
      <c r="AHR51" s="4">
        <v>0.115020868577778</v>
      </c>
      <c r="AHS51" s="4">
        <v>0.12735616597777799</v>
      </c>
      <c r="AHT51" s="4">
        <v>9.0475546533333298E-2</v>
      </c>
      <c r="AHU51" s="4">
        <v>0.120416805955556</v>
      </c>
      <c r="AHV51" s="4">
        <v>0.32489711933333298</v>
      </c>
      <c r="AHW51" s="4">
        <v>0.23922913817777799</v>
      </c>
      <c r="AHX51" s="4">
        <v>0.124541781</v>
      </c>
      <c r="AHY51" s="4">
        <v>0.33267786875555599</v>
      </c>
      <c r="AHZ51" s="4">
        <v>0.235594750155556</v>
      </c>
      <c r="AIA51" s="4">
        <v>0.10723017731111099</v>
      </c>
      <c r="AIB51" s="4">
        <v>0.12080249411111101</v>
      </c>
      <c r="AIC51" s="4">
        <v>0.10058899877777799</v>
      </c>
      <c r="AID51" s="4">
        <v>8.2977777777777803E-2</v>
      </c>
      <c r="AIE51" s="4">
        <v>0.11700000000000001</v>
      </c>
      <c r="AIF51" s="4">
        <v>3.7688888888888897E-2</v>
      </c>
      <c r="AIG51" s="4">
        <v>8.7088888888888896E-2</v>
      </c>
      <c r="AIH51" s="4">
        <v>0.12053333333333301</v>
      </c>
      <c r="AII51" s="4">
        <v>3.9377777777777803E-2</v>
      </c>
      <c r="AIJ51" s="4">
        <v>8.3755555555555597E-2</v>
      </c>
      <c r="AIK51" s="4">
        <v>0.118622222222222</v>
      </c>
      <c r="AIL51" s="4">
        <v>3.7666666666666702E-2</v>
      </c>
      <c r="AIM51" s="4">
        <v>8.8822222222222205E-2</v>
      </c>
      <c r="AIN51" s="4">
        <v>0.12162222222222201</v>
      </c>
      <c r="AIO51" s="4">
        <v>3.82444444444444E-2</v>
      </c>
      <c r="AIP51" s="4">
        <v>29.64</v>
      </c>
      <c r="AIQ51" s="4">
        <v>27.700888888888901</v>
      </c>
      <c r="AIR51" s="4">
        <v>13.2155555555556</v>
      </c>
      <c r="AIS51" s="4">
        <v>32.614444444444402</v>
      </c>
      <c r="AIT51" s="4">
        <v>32.471777777777802</v>
      </c>
      <c r="AIU51" s="4">
        <v>30.185555555555599</v>
      </c>
      <c r="AIV51" s="4">
        <v>30.210888888888899</v>
      </c>
      <c r="AIW51" s="4">
        <v>6.7088862244444394E-2</v>
      </c>
      <c r="AIX51" s="4">
        <v>5.7155344888888897E-2</v>
      </c>
      <c r="AIY51" s="4">
        <v>81.378888888888895</v>
      </c>
      <c r="AIZ51" s="4">
        <v>78.500666666666703</v>
      </c>
      <c r="AJA51" s="4">
        <v>116</v>
      </c>
      <c r="AJB51" s="4">
        <f t="shared" si="89"/>
        <v>34.621111111111105</v>
      </c>
      <c r="AJC51" s="4">
        <f t="shared" si="90"/>
        <v>37.499333333333297</v>
      </c>
      <c r="AJD51" s="4">
        <f t="shared" si="91"/>
        <v>36.060222222222201</v>
      </c>
      <c r="AJE51" s="4">
        <v>2392.5824888888901</v>
      </c>
      <c r="AJF51" s="4">
        <v>2327.1925555555499</v>
      </c>
      <c r="AJG51" s="4">
        <v>0.45234164806444399</v>
      </c>
      <c r="AJH51" s="4">
        <v>0.45504158877333301</v>
      </c>
      <c r="AJI51" s="4">
        <v>0.30752891041111102</v>
      </c>
      <c r="AJJ51" s="4">
        <v>0.328532691202222</v>
      </c>
      <c r="AJK51" s="4">
        <v>0.46539867939555601</v>
      </c>
      <c r="AJL51" s="4">
        <v>0.43277468223111099</v>
      </c>
      <c r="AJM51" s="4">
        <f t="shared" si="92"/>
        <v>0.44908668081333347</v>
      </c>
      <c r="AJN51" s="4">
        <v>0.32282844430444502</v>
      </c>
      <c r="AJO51" s="4">
        <v>0.30373500845777801</v>
      </c>
      <c r="AJP51" s="4">
        <v>0.16947662955777801</v>
      </c>
      <c r="AJQ51" s="4">
        <v>0.14940891488222199</v>
      </c>
      <c r="AJR51" s="4">
        <v>0.53333125713777796</v>
      </c>
      <c r="AJS51" s="4">
        <v>0.56045732233777801</v>
      </c>
      <c r="AJT51" s="4">
        <v>0.51014003325111101</v>
      </c>
      <c r="AJU51" s="4">
        <v>0.473013245408889</v>
      </c>
      <c r="AJV51" s="4">
        <v>0.10581345662</v>
      </c>
      <c r="AJW51" s="4">
        <v>0.14228154234000001</v>
      </c>
      <c r="AJX51" s="4">
        <v>1.69076769903778</v>
      </c>
      <c r="AJY51" s="4">
        <v>1.70122803526444</v>
      </c>
      <c r="AJZ51" s="4">
        <v>0.368109848413333</v>
      </c>
      <c r="AKA51" s="4">
        <v>0.33877161553555601</v>
      </c>
      <c r="AKB51" s="4">
        <v>0.45924733434222198</v>
      </c>
      <c r="AKC51" s="4">
        <v>0.418568571677778</v>
      </c>
      <c r="AKD51" s="4">
        <v>0.46679364804666701</v>
      </c>
      <c r="AKE51" s="4">
        <v>0.40420536837999999</v>
      </c>
      <c r="AKF51" s="4">
        <v>0.37690476419111102</v>
      </c>
      <c r="AKG51" s="4">
        <v>0.32209503455111099</v>
      </c>
      <c r="AKH51" s="4">
        <v>-0.48421747037777801</v>
      </c>
      <c r="AKI51" s="4">
        <v>-0.46405057562222202</v>
      </c>
      <c r="AKJ51" s="4">
        <v>0.86603069265555599</v>
      </c>
      <c r="AKK51" s="4">
        <v>0.79814029456666702</v>
      </c>
      <c r="AKL51" s="4">
        <v>0.51092162869777802</v>
      </c>
      <c r="AKM51" s="4">
        <v>0.51349527492000002</v>
      </c>
      <c r="AKN51" s="4">
        <v>0.38954435387111103</v>
      </c>
      <c r="AKO51" s="4">
        <v>0.37812670261111098</v>
      </c>
      <c r="AKP51" s="4">
        <v>0.15617482095555599</v>
      </c>
      <c r="AKQ51" s="4">
        <v>0.17010838072666701</v>
      </c>
      <c r="AKR51" s="22">
        <v>-9999</v>
      </c>
      <c r="AKS51" s="4">
        <v>0.30797608904444401</v>
      </c>
      <c r="AKT51" s="4">
        <v>0.33210523326444502</v>
      </c>
      <c r="AKU51" s="4">
        <v>0.40171024686444401</v>
      </c>
      <c r="AKV51" s="4">
        <v>0.42938743413777802</v>
      </c>
      <c r="AKW51" s="4">
        <v>-0.55294313284444496</v>
      </c>
      <c r="AKX51" s="4">
        <v>-0.54557804239999996</v>
      </c>
      <c r="AKY51" s="4">
        <v>0.67522064798222203</v>
      </c>
      <c r="AKZ51" s="4">
        <v>0.75544243451333304</v>
      </c>
      <c r="ALA51" s="4">
        <v>8.7198492437499997E-2</v>
      </c>
      <c r="ALB51" s="4">
        <v>9.6742957749999997E-2</v>
      </c>
      <c r="ALC51" s="4">
        <v>7.7355527562499998E-2</v>
      </c>
      <c r="ALD51" s="4">
        <v>9.4036240500000007E-2</v>
      </c>
      <c r="ALE51" s="4">
        <v>0.26169167156250001</v>
      </c>
      <c r="ALF51" s="4">
        <v>0.18189207574999999</v>
      </c>
      <c r="ALG51" s="4">
        <v>9.4227313562499998E-2</v>
      </c>
      <c r="ALH51" s="4">
        <v>0.26410240668750001</v>
      </c>
      <c r="ALI51" s="4">
        <v>0.18036578143750001</v>
      </c>
      <c r="ALJ51" s="4">
        <v>7.3334599687500002E-2</v>
      </c>
      <c r="ALK51" s="4">
        <v>8.8436871249999993E-2</v>
      </c>
      <c r="ALL51" s="4">
        <v>8.2109688624999996E-2</v>
      </c>
      <c r="ALM51" s="4">
        <v>6.2125E-2</v>
      </c>
      <c r="ALN51" s="4">
        <v>8.8187500000000002E-2</v>
      </c>
      <c r="ALO51" s="4">
        <v>2.76875E-2</v>
      </c>
      <c r="ALP51" s="4">
        <v>6.6125000000000003E-2</v>
      </c>
      <c r="ALQ51" s="4">
        <v>9.4750000000000001E-2</v>
      </c>
      <c r="ALR51" s="4">
        <v>2.71875E-2</v>
      </c>
      <c r="ALS51" s="4">
        <v>36.36</v>
      </c>
      <c r="ALT51" s="4">
        <v>36.608125000000001</v>
      </c>
      <c r="ALU51" s="4">
        <v>20.470624999999998</v>
      </c>
      <c r="ALV51" s="4">
        <v>36.582500000000003</v>
      </c>
      <c r="ALW51" s="4">
        <v>36.972499999999997</v>
      </c>
      <c r="ALX51" s="4">
        <v>37.725000000000001</v>
      </c>
      <c r="ALY51" s="4">
        <v>37.96</v>
      </c>
      <c r="ALZ51" s="4">
        <v>-2.8042075749999999E-2</v>
      </c>
      <c r="AMA51" s="4">
        <v>-2.1544779625E-2</v>
      </c>
      <c r="AMB51" s="4">
        <v>96.40625</v>
      </c>
      <c r="AMC51" s="4">
        <v>91.368750000000006</v>
      </c>
      <c r="AMD51" s="4">
        <v>140</v>
      </c>
      <c r="AME51" s="4">
        <f t="shared" si="94"/>
        <v>43.59375</v>
      </c>
      <c r="AMF51" s="4">
        <f t="shared" si="95"/>
        <v>48.631249999999994</v>
      </c>
      <c r="AMG51" s="4">
        <f t="shared" si="96"/>
        <v>46.112499999999997</v>
      </c>
      <c r="AMH51" s="4">
        <v>2733.7874375000001</v>
      </c>
      <c r="AMI51" s="4">
        <v>2619.6374999999998</v>
      </c>
      <c r="AMJ51" s="4">
        <v>0.47261676608124997</v>
      </c>
      <c r="AMK51" s="4">
        <v>0.46662823261250003</v>
      </c>
      <c r="AML51" s="4">
        <v>0.31297596570625003</v>
      </c>
      <c r="AMM51" s="4">
        <v>0.31527587224999998</v>
      </c>
      <c r="AMN51" s="4">
        <v>0.49822897333124999</v>
      </c>
      <c r="AMO51" s="4">
        <v>0.45641115518749997</v>
      </c>
      <c r="AMP51" s="4">
        <f t="shared" si="97"/>
        <v>0.47732006425937501</v>
      </c>
      <c r="AMQ51" s="4">
        <v>0.34382446083125001</v>
      </c>
      <c r="AMR51" s="4">
        <v>0.30362581670625</v>
      </c>
      <c r="AMS51" s="4">
        <v>0.18791258364999999</v>
      </c>
      <c r="AMT51" s="4">
        <v>0.17676231386874999</v>
      </c>
      <c r="AMU51" s="4">
        <v>0.52465779845625005</v>
      </c>
      <c r="AMV51" s="4">
        <v>0.53948577283749999</v>
      </c>
      <c r="AMW51" s="4">
        <v>0.56417943381250002</v>
      </c>
      <c r="AMX51" s="4">
        <v>0.49539685312499998</v>
      </c>
      <c r="AMY51" s="4">
        <v>6.8649824075000004E-2</v>
      </c>
      <c r="AMZ51" s="4">
        <v>9.816992241875E-2</v>
      </c>
      <c r="ANA51" s="4">
        <v>1.81561928244375</v>
      </c>
      <c r="ANB51" s="4">
        <v>1.78307443105</v>
      </c>
      <c r="ANC51" s="4">
        <v>0.3841369986125</v>
      </c>
      <c r="AND51" s="4">
        <v>0.37483166808125001</v>
      </c>
      <c r="ANE51" s="4">
        <v>0.48075944895625</v>
      </c>
      <c r="ANF51" s="4">
        <v>0.45565337620625002</v>
      </c>
      <c r="ANG51" s="4">
        <v>0.4927366346375</v>
      </c>
      <c r="ANH51" s="4">
        <v>0.4487727889625</v>
      </c>
      <c r="ANI51" s="4">
        <v>0.39849301843750001</v>
      </c>
      <c r="ANJ51" s="4">
        <v>0.36662709463124998</v>
      </c>
      <c r="ANK51" s="4">
        <v>-0.50615632850000003</v>
      </c>
      <c r="ANL51" s="4">
        <v>-0.462771119625</v>
      </c>
      <c r="ANM51" s="4">
        <v>0.95742756985624999</v>
      </c>
      <c r="ANN51" s="4">
        <v>1.1027599793437499</v>
      </c>
      <c r="ANO51" s="4">
        <v>0.55057329111874997</v>
      </c>
      <c r="ANP51" s="4">
        <v>0.51975568133750005</v>
      </c>
      <c r="ANQ51" s="22">
        <v>-9999</v>
      </c>
      <c r="ANR51" s="4">
        <v>0.41804302658124998</v>
      </c>
      <c r="ANS51" s="4">
        <v>0.38479486957499998</v>
      </c>
      <c r="ANT51" s="4">
        <v>0.17593665691874999</v>
      </c>
      <c r="ANU51" s="4">
        <v>0.17170519379999999</v>
      </c>
      <c r="ANV51" s="4">
        <v>0.31877428008679998</v>
      </c>
      <c r="ANW51" s="4">
        <v>0.331297420638269</v>
      </c>
      <c r="ANX51" s="4">
        <v>0.419935293775</v>
      </c>
      <c r="ANY51" s="4">
        <v>0.4287224515875</v>
      </c>
      <c r="ANZ51" s="4">
        <v>-0.58602746093750002</v>
      </c>
      <c r="AOA51" s="4">
        <v>-0.5516616915</v>
      </c>
      <c r="AOB51" s="4">
        <v>0.72961405855624994</v>
      </c>
      <c r="AOC51" s="4">
        <v>0.75614656093749999</v>
      </c>
      <c r="AOD51" s="4">
        <v>8.12487022682927E-2</v>
      </c>
      <c r="AOE51" s="4">
        <v>9.5507319463414606E-2</v>
      </c>
      <c r="AOF51" s="4">
        <v>7.0249494731707302E-2</v>
      </c>
      <c r="AOG51" s="4">
        <v>9.5639851365853706E-2</v>
      </c>
      <c r="AOH51" s="4">
        <v>0.24621716697561</v>
      </c>
      <c r="AOI51" s="4">
        <v>0.187091969926829</v>
      </c>
      <c r="AOJ51" s="4">
        <v>9.5461314926829299E-2</v>
      </c>
      <c r="AOK51" s="4">
        <v>0.25259927892682899</v>
      </c>
      <c r="AOL51" s="4">
        <v>0.176837702707317</v>
      </c>
      <c r="AOM51" s="4">
        <v>7.8710510268292705E-2</v>
      </c>
      <c r="AON51" s="4">
        <v>9.2409693365853696E-2</v>
      </c>
      <c r="AOO51" s="4">
        <v>7.7192811853658602E-2</v>
      </c>
      <c r="AOP51" s="4">
        <v>6.0853658536585399E-2</v>
      </c>
      <c r="AOQ51" s="4">
        <v>8.6463414634146293E-2</v>
      </c>
      <c r="AOR51" s="4">
        <v>2.8414634146341499E-2</v>
      </c>
      <c r="AOS51" s="4">
        <v>6.5390243902438999E-2</v>
      </c>
      <c r="AOT51" s="4">
        <v>9.09756097560976E-2</v>
      </c>
      <c r="AOU51" s="4">
        <v>2.9073170731707301E-2</v>
      </c>
      <c r="AOV51" s="4">
        <v>36.699837398374001</v>
      </c>
      <c r="AOW51" s="4">
        <v>36.869999999999997</v>
      </c>
      <c r="AOX51" s="4">
        <v>16.493739837398401</v>
      </c>
      <c r="AOY51" s="4">
        <v>33.053089430894303</v>
      </c>
      <c r="AOZ51" s="4">
        <v>33.478699186991904</v>
      </c>
      <c r="APA51" s="4">
        <v>37.935365853658503</v>
      </c>
      <c r="APB51" s="4">
        <v>38.0979674796748</v>
      </c>
      <c r="APC51" s="4">
        <v>-0.12363095495122001</v>
      </c>
      <c r="APD51" s="4">
        <v>-0.106300395552846</v>
      </c>
      <c r="APE51" s="4">
        <v>82.484715447154599</v>
      </c>
      <c r="APF51" s="4">
        <v>76.539024390243895</v>
      </c>
      <c r="APG51" s="4">
        <v>140</v>
      </c>
      <c r="APH51" s="4">
        <f t="shared" si="98"/>
        <v>57.515284552845401</v>
      </c>
      <c r="API51" s="4">
        <f t="shared" si="99"/>
        <v>63.460975609756105</v>
      </c>
      <c r="APJ51" s="4">
        <f t="shared" si="100"/>
        <v>60.488130081300753</v>
      </c>
      <c r="APK51" s="4">
        <v>2417.6826341463402</v>
      </c>
      <c r="APL51" s="4">
        <v>2282.7328292682901</v>
      </c>
      <c r="APM51" s="4">
        <v>0.44808099268780499</v>
      </c>
      <c r="APN51" s="4">
        <v>0.43514341297560999</v>
      </c>
      <c r="APO51" s="4">
        <v>0.29797715037561001</v>
      </c>
      <c r="APP51" s="4">
        <v>0.32107530088048802</v>
      </c>
      <c r="APQ51" s="4">
        <v>0.46167941038048799</v>
      </c>
      <c r="APR51" s="4">
        <v>0.43644337613902501</v>
      </c>
      <c r="APS51" s="8">
        <f t="shared" si="101"/>
        <v>0.44906139325975647</v>
      </c>
      <c r="APT51" s="4">
        <v>0.31373647724390302</v>
      </c>
      <c r="APU51" s="4">
        <v>0.32231471185122001</v>
      </c>
      <c r="APV51" s="4">
        <v>0.17463309433902399</v>
      </c>
      <c r="APW51" s="4">
        <v>0.13304501495122001</v>
      </c>
      <c r="APX51" s="4">
        <v>0.52946644301463397</v>
      </c>
      <c r="APY51" s="4">
        <v>0.55166027888536595</v>
      </c>
      <c r="APZ51" s="4">
        <v>0.52209469230487804</v>
      </c>
      <c r="AQA51" s="4">
        <v>0.49884208131951202</v>
      </c>
      <c r="AQB51" s="4">
        <v>0.105437389756097</v>
      </c>
      <c r="AQC51" s="4">
        <v>0.15362266199024399</v>
      </c>
      <c r="AQD51" s="4">
        <v>1.6659212585219501</v>
      </c>
      <c r="AQE51" s="4">
        <v>1.57600925898293</v>
      </c>
      <c r="AQF51" s="4">
        <v>0.37922658029268302</v>
      </c>
      <c r="AQG51" s="4">
        <v>0.290160126129268</v>
      </c>
      <c r="AQH51" s="4">
        <v>0.47059836165609698</v>
      </c>
      <c r="AQI51" s="4">
        <v>0.35755260566341501</v>
      </c>
      <c r="AQJ51" s="4">
        <v>0.48009402133902401</v>
      </c>
      <c r="AQK51" s="4">
        <v>0.35620890122195098</v>
      </c>
      <c r="AQL51" s="4">
        <v>0.39040994600487799</v>
      </c>
      <c r="AQM51" s="4">
        <v>0.28855335177073199</v>
      </c>
      <c r="AQN51" s="4">
        <v>-0.47464576324390301</v>
      </c>
      <c r="AQO51" s="4">
        <v>-0.48495016219512199</v>
      </c>
      <c r="AQP51" s="4">
        <v>0.90586927791707295</v>
      </c>
      <c r="AQQ51" s="4">
        <v>0.72673333674878005</v>
      </c>
      <c r="AQR51" s="4">
        <v>0.51246178154878097</v>
      </c>
      <c r="AQS51" s="4">
        <v>0.50281927360243905</v>
      </c>
      <c r="AQT51" s="4">
        <v>0.386374423214635</v>
      </c>
      <c r="AQU51" s="4">
        <v>0.364301204243902</v>
      </c>
      <c r="AQV51" s="4">
        <v>0.16156950576829299</v>
      </c>
      <c r="AQW51" s="4">
        <v>0.17233981150243899</v>
      </c>
      <c r="AQX51" s="4">
        <v>0.31796526128473601</v>
      </c>
      <c r="AQY51" s="4">
        <v>0.34437606411524302</v>
      </c>
      <c r="AQZ51" s="4">
        <v>0.41237478794634103</v>
      </c>
      <c r="ARA51" s="4">
        <v>0.44009770073902399</v>
      </c>
      <c r="ARB51" s="4">
        <v>-0.55085601582926902</v>
      </c>
      <c r="ARC51" s="4">
        <v>-0.52978100656097604</v>
      </c>
      <c r="ARD51" s="4">
        <v>0.70773822057073099</v>
      </c>
      <c r="ARE51" s="4">
        <v>0.79549249392439003</v>
      </c>
      <c r="ARF51" s="4">
        <v>8.4165825722222198E-2</v>
      </c>
      <c r="ARG51" s="4">
        <v>6.7640020916666696E-2</v>
      </c>
      <c r="ARH51" s="4">
        <v>6.7245259249999995E-2</v>
      </c>
      <c r="ARI51" s="4">
        <v>8.9313888888888901E-2</v>
      </c>
      <c r="ARJ51" s="4">
        <v>0.24928131311111101</v>
      </c>
      <c r="ARK51" s="4">
        <v>0.19827718575</v>
      </c>
      <c r="ARL51" s="4">
        <v>8.9152119666666696E-2</v>
      </c>
      <c r="ARM51" s="4">
        <v>0.25187223211111098</v>
      </c>
      <c r="ARN51" s="4">
        <v>0.167769662472222</v>
      </c>
      <c r="ARO51" s="4">
        <v>7.1597586611111097E-2</v>
      </c>
      <c r="ARP51" s="4">
        <v>8.4314870333333305E-2</v>
      </c>
      <c r="ARQ51" s="4">
        <v>7.7324272027777793E-2</v>
      </c>
      <c r="ARR51" s="4">
        <v>5.81388888888889E-2</v>
      </c>
      <c r="ARS51" s="4">
        <v>8.1277777777777796E-2</v>
      </c>
      <c r="ART51" s="4">
        <v>2.5666666666666699E-2</v>
      </c>
      <c r="ARU51" s="4">
        <v>6.2361111111111103E-2</v>
      </c>
      <c r="ARV51" s="4">
        <v>8.5555555555555607E-2</v>
      </c>
      <c r="ARW51" s="4">
        <v>2.6027777777777799E-2</v>
      </c>
      <c r="ARX51" s="4">
        <v>35.281111111111102</v>
      </c>
      <c r="ARY51" s="4">
        <v>33.891944444444398</v>
      </c>
      <c r="ARZ51" s="4">
        <v>41.629722222222199</v>
      </c>
      <c r="ASA51" s="4">
        <v>36.613611111111098</v>
      </c>
      <c r="ASB51" s="4">
        <v>37.090000000000003</v>
      </c>
      <c r="ASC51" s="4">
        <v>35.0966666666667</v>
      </c>
      <c r="ASD51" s="4">
        <v>35.1811111111111</v>
      </c>
      <c r="ASE51" s="4">
        <v>4.2531676305555599E-2</v>
      </c>
      <c r="ASF51" s="4">
        <v>4.8617034777777797E-2</v>
      </c>
      <c r="ASG51" s="4">
        <v>100.925</v>
      </c>
      <c r="ASH51" s="4">
        <v>96.2916666666667</v>
      </c>
      <c r="ASI51" s="4">
        <v>148</v>
      </c>
      <c r="ASJ51" s="4">
        <f t="shared" si="102"/>
        <v>47.075000000000003</v>
      </c>
      <c r="ASK51" s="4">
        <f t="shared" si="103"/>
        <v>51.7083333333333</v>
      </c>
      <c r="ASL51" s="4">
        <v>2836.2439444444399</v>
      </c>
      <c r="ASM51" s="4">
        <v>2731.0910833333301</v>
      </c>
      <c r="ASN51" s="4">
        <v>0.47481710786944398</v>
      </c>
      <c r="ASO51" s="4">
        <v>0.46667482781388903</v>
      </c>
      <c r="ASP51" s="4">
        <v>0.30514525276111099</v>
      </c>
      <c r="ASQ51" s="4">
        <v>0.37689885407500001</v>
      </c>
      <c r="ASR51" s="4">
        <v>0.49659824533888902</v>
      </c>
      <c r="ASS51" s="4">
        <v>0.56792824582777801</v>
      </c>
      <c r="AST51" s="4">
        <v>0.33146394160277798</v>
      </c>
      <c r="ASU51" s="4">
        <v>0.489966628455556</v>
      </c>
      <c r="ASV51" s="4">
        <v>0.199224520144444</v>
      </c>
      <c r="ASW51" s="4">
        <v>0.109882700444444</v>
      </c>
      <c r="ASX51" s="4">
        <v>0.52859953149166705</v>
      </c>
      <c r="ASY51" s="4">
        <v>0.56970798180000004</v>
      </c>
      <c r="ASZ51" s="4">
        <v>0.55561659730555601</v>
      </c>
      <c r="ATA51" s="4">
        <v>0.489279160805556</v>
      </c>
      <c r="ATB51" s="4">
        <v>7.1555329030555503E-2</v>
      </c>
      <c r="ATC51" s="4">
        <v>0.14152336778611099</v>
      </c>
      <c r="ATD51" s="4">
        <v>1.8368912259388901</v>
      </c>
      <c r="ATE51" s="4">
        <v>1.79414063486944</v>
      </c>
      <c r="ATF51" s="4">
        <v>0.403937115466667</v>
      </c>
      <c r="ATG51" s="4">
        <v>0.184999739705556</v>
      </c>
      <c r="ATH51" s="4">
        <v>0.50211790173055504</v>
      </c>
      <c r="ATI51" s="4">
        <v>0.25434227112777802</v>
      </c>
      <c r="ATJ51" s="4">
        <v>0.51554597731111096</v>
      </c>
      <c r="ATK51" s="4">
        <v>0.28666811530277803</v>
      </c>
      <c r="ATL51" s="4">
        <v>0.42013341967222201</v>
      </c>
      <c r="ATM51" s="4">
        <v>0.2223368027</v>
      </c>
      <c r="ATN51" s="4">
        <v>-0.49426410733333298</v>
      </c>
      <c r="ATO51" s="4">
        <v>-0.65632110433333302</v>
      </c>
      <c r="ATP51" s="4">
        <v>1.0345155245166699</v>
      </c>
      <c r="ATQ51" s="4">
        <v>0.40895672989166698</v>
      </c>
      <c r="ATR51" s="4">
        <v>0.52907120675555497</v>
      </c>
      <c r="ATS51" s="4">
        <v>0.51818099207500001</v>
      </c>
      <c r="ATT51" s="4">
        <v>0.412267685738889</v>
      </c>
      <c r="ATU51" s="4">
        <v>0.388119074522222</v>
      </c>
      <c r="ATV51" s="4">
        <v>0.15405437885000001</v>
      </c>
      <c r="ATW51" s="4">
        <v>0.16483631904444401</v>
      </c>
      <c r="ATX51" s="4">
        <v>0.28802908741835698</v>
      </c>
      <c r="ATY51" s="4">
        <v>0.31829003811099998</v>
      </c>
      <c r="ATZ51" s="4">
        <v>0.38154465883611099</v>
      </c>
      <c r="AUA51" s="4">
        <v>0.41403514124444502</v>
      </c>
      <c r="AUB51" s="4">
        <v>-0.57826091866666696</v>
      </c>
      <c r="AUC51" s="4">
        <v>-0.55614880566666702</v>
      </c>
      <c r="AUD51" s="4">
        <v>0.627533630605556</v>
      </c>
      <c r="AUE51" s="4">
        <v>0.71396780447499997</v>
      </c>
      <c r="AUF51" s="4">
        <v>8.0573173627906905E-2</v>
      </c>
      <c r="AUG51" s="4">
        <v>6.7986867162790704E-2</v>
      </c>
      <c r="AUH51" s="4">
        <v>5.8285945999999901E-2</v>
      </c>
      <c r="AUI51" s="4">
        <v>8.8276457325581398E-2</v>
      </c>
      <c r="AUJ51" s="4">
        <v>0.24906899632558099</v>
      </c>
      <c r="AUK51" s="4">
        <v>0.202657807325582</v>
      </c>
      <c r="AUL51" s="4">
        <v>8.8493875720930204E-2</v>
      </c>
      <c r="AUM51" s="4">
        <v>0.26540668867441802</v>
      </c>
      <c r="AUN51" s="4">
        <v>5.9132585000000099E-2</v>
      </c>
      <c r="AUO51" s="4">
        <v>7.2129654000000001E-2</v>
      </c>
      <c r="AUP51" s="4">
        <v>8.5090350860465097E-2</v>
      </c>
      <c r="AUQ51" s="4">
        <v>5.77581E-2</v>
      </c>
      <c r="AUR51" s="4">
        <v>5.7395348837209301E-2</v>
      </c>
      <c r="AUS51" s="4">
        <v>7.9860465116279103E-2</v>
      </c>
      <c r="AUT51" s="4">
        <v>2.3976744186046499E-2</v>
      </c>
      <c r="AUU51" s="4">
        <v>6.1627906976744203E-2</v>
      </c>
      <c r="AUV51" s="4">
        <v>8.4627906976744202E-2</v>
      </c>
      <c r="AUW51" s="4">
        <v>2.50232558139535E-2</v>
      </c>
      <c r="AUX51" s="4">
        <v>36.015000000000001</v>
      </c>
      <c r="AUY51" s="4">
        <v>34.065813953488401</v>
      </c>
      <c r="AUZ51" s="4">
        <v>41.576976744185998</v>
      </c>
      <c r="AVA51" s="4">
        <v>45.099883720930301</v>
      </c>
      <c r="AVB51" s="4">
        <v>45.929069767441902</v>
      </c>
      <c r="AVC51" s="4">
        <v>36.562906976744202</v>
      </c>
      <c r="AVD51" s="4">
        <v>36.822790697674399</v>
      </c>
      <c r="AVE51" s="4">
        <v>0.245347404337209</v>
      </c>
      <c r="AVF51" s="4">
        <v>0.24015389296511599</v>
      </c>
      <c r="AVG51" s="4">
        <v>39.3958139534884</v>
      </c>
      <c r="AVH51" s="4">
        <v>34.938837209302299</v>
      </c>
      <c r="AVI51" s="4">
        <v>151</v>
      </c>
      <c r="AVJ51" s="4">
        <f t="shared" si="104"/>
        <v>111.6041860465116</v>
      </c>
      <c r="AVK51" s="4">
        <f t="shared" si="105"/>
        <v>116.06116279069769</v>
      </c>
      <c r="AVL51" s="4">
        <v>1439.58687209302</v>
      </c>
      <c r="AVM51" s="4">
        <v>1338.3743023255799</v>
      </c>
      <c r="AVN51" s="4">
        <v>0.49709897857209301</v>
      </c>
      <c r="AVO51" s="4">
        <v>0.46919117886976802</v>
      </c>
      <c r="AVP51" s="4">
        <v>-0.198234488953488</v>
      </c>
      <c r="AVQ51" s="4">
        <v>0.39064667011162801</v>
      </c>
      <c r="AVR51" s="4">
        <v>0.51223322527441895</v>
      </c>
      <c r="AVS51" s="4">
        <v>0.56480688280232505</v>
      </c>
      <c r="AVT51" s="4">
        <v>-0.17736564423255799</v>
      </c>
      <c r="AVU51" s="4">
        <v>0.49553512892558199</v>
      </c>
      <c r="AVV51" s="4">
        <v>0.63336723279534901</v>
      </c>
      <c r="AVW51" s="4">
        <v>9.7636890302325599E-2</v>
      </c>
      <c r="AVX51" s="4">
        <v>0.640347129883721</v>
      </c>
      <c r="AVY51" s="4">
        <v>0.61406994269534898</v>
      </c>
      <c r="AVZ51" s="4">
        <v>0.57060686809767502</v>
      </c>
      <c r="AWA51" s="4">
        <v>0.50394281939534902</v>
      </c>
      <c r="AWB51" s="4">
        <v>0.20949878429069799</v>
      </c>
      <c r="AWC51" s="4">
        <v>0.20436834586046501</v>
      </c>
      <c r="AWD51" s="4">
        <v>2.0129050277860498</v>
      </c>
      <c r="AWE51" s="4">
        <v>1.8237510113325599</v>
      </c>
      <c r="AWF51" s="4">
        <v>1.2477752781953499</v>
      </c>
      <c r="AWG51" s="4">
        <v>0.162847182202326</v>
      </c>
      <c r="AWH51" s="4">
        <v>1.15236626396512</v>
      </c>
      <c r="AWI51" s="4">
        <v>0.222290640051163</v>
      </c>
      <c r="AWJ51" s="4">
        <v>1.17371995988372</v>
      </c>
      <c r="AWK51" s="4">
        <v>0.245389858881395</v>
      </c>
      <c r="AWL51" s="4">
        <v>1.2823323413907</v>
      </c>
      <c r="AWM51" s="4">
        <v>0.190047323269767</v>
      </c>
      <c r="AWN51" s="4">
        <v>0.43897566563255802</v>
      </c>
      <c r="AWO51" s="4">
        <v>-0.66120120613953504</v>
      </c>
      <c r="AWP51" s="4">
        <v>-8.8566927251627998</v>
      </c>
      <c r="AWQ51" s="4">
        <v>0.366969836162791</v>
      </c>
      <c r="AWR51" s="4">
        <v>0.53940791325348802</v>
      </c>
      <c r="AWS51" s="4">
        <v>0.53657722444651201</v>
      </c>
      <c r="AWT51" s="4">
        <v>0.42228397920697702</v>
      </c>
      <c r="AWU51" s="4">
        <v>0.41093852040232598</v>
      </c>
      <c r="AWV51" s="4">
        <v>0.15535232316279099</v>
      </c>
      <c r="AWW51" s="4">
        <v>0.16285961965814</v>
      </c>
      <c r="AWX51" s="4">
        <v>0.29248253726602902</v>
      </c>
      <c r="AWY51" s="4">
        <v>0.30400047612433301</v>
      </c>
      <c r="AWZ51" s="4">
        <v>0.38726120537906999</v>
      </c>
      <c r="AXA51" s="4">
        <v>0.40099753299767399</v>
      </c>
      <c r="AXB51" s="4">
        <v>-0.58764517862790699</v>
      </c>
      <c r="AXC51" s="4">
        <v>-0.58005304837209304</v>
      </c>
      <c r="AXD51" s="4">
        <v>0.64194627601860499</v>
      </c>
      <c r="AXE51" s="4">
        <v>0.67451270572093103</v>
      </c>
      <c r="AXF51" s="29">
        <v>4.82</v>
      </c>
      <c r="AXG51" s="30">
        <v>1</v>
      </c>
      <c r="AXH51" s="29">
        <v>79.5</v>
      </c>
      <c r="AXI51" s="29">
        <v>26.9</v>
      </c>
      <c r="AXJ51" s="29">
        <v>5.5</v>
      </c>
      <c r="AXK51" s="29">
        <v>11.6</v>
      </c>
    </row>
    <row r="52" spans="1:1311" x14ac:dyDescent="0.25">
      <c r="A52" s="4">
        <v>51</v>
      </c>
      <c r="B52" s="4">
        <v>13</v>
      </c>
      <c r="C52" s="4" t="s">
        <v>9</v>
      </c>
      <c r="D52" s="4">
        <v>70</v>
      </c>
      <c r="E52" s="4">
        <v>5</v>
      </c>
      <c r="F52" s="4">
        <v>3</v>
      </c>
      <c r="G52" s="4" t="s">
        <v>14</v>
      </c>
      <c r="H52" s="22">
        <v>-9999</v>
      </c>
      <c r="I52" s="22">
        <v>-9999</v>
      </c>
      <c r="J52" s="22">
        <v>-9999</v>
      </c>
      <c r="K52" s="22">
        <v>-9999</v>
      </c>
      <c r="L52" s="4">
        <f t="shared" si="18"/>
        <v>0</v>
      </c>
      <c r="M52" s="4">
        <v>0</v>
      </c>
      <c r="N52" s="4">
        <v>55.679999999999993</v>
      </c>
      <c r="O52" s="4">
        <v>20.72</v>
      </c>
      <c r="P52" s="4">
        <v>23.6</v>
      </c>
      <c r="Q52" s="4">
        <v>45.679999999999993</v>
      </c>
      <c r="R52" s="4">
        <v>22.72</v>
      </c>
      <c r="S52" s="4">
        <v>31.6</v>
      </c>
      <c r="T52" s="4">
        <v>47.679999999999993</v>
      </c>
      <c r="U52" s="4">
        <v>24.72</v>
      </c>
      <c r="V52" s="4">
        <v>27.6</v>
      </c>
      <c r="W52" s="4">
        <v>51.679999999999993</v>
      </c>
      <c r="X52" s="4">
        <v>16.72</v>
      </c>
      <c r="Y52" s="4">
        <v>31.6</v>
      </c>
      <c r="Z52" s="4" t="s">
        <v>90</v>
      </c>
      <c r="AA52" s="4">
        <v>8.9</v>
      </c>
      <c r="AB52" s="4">
        <v>7.2</v>
      </c>
      <c r="AC52" s="4">
        <v>0.85</v>
      </c>
      <c r="AD52" s="4" t="s">
        <v>40</v>
      </c>
      <c r="AE52" s="4">
        <v>2</v>
      </c>
      <c r="AF52" s="4">
        <v>1</v>
      </c>
      <c r="AG52" s="4">
        <v>3.1</v>
      </c>
      <c r="AH52" s="4">
        <v>6</v>
      </c>
      <c r="AI52" s="4">
        <v>365</v>
      </c>
      <c r="AJ52" s="4">
        <v>25</v>
      </c>
      <c r="AK52" s="4">
        <v>0.57999999999999996</v>
      </c>
      <c r="AL52" s="4">
        <v>9.6</v>
      </c>
      <c r="AM52" s="4">
        <v>5.7</v>
      </c>
      <c r="AN52" s="4">
        <v>1.34</v>
      </c>
      <c r="AO52" s="4">
        <v>5316</v>
      </c>
      <c r="AP52" s="4">
        <v>195</v>
      </c>
      <c r="AQ52" s="4">
        <v>341</v>
      </c>
      <c r="AR52" s="4">
        <v>30.6</v>
      </c>
      <c r="AS52" s="4">
        <v>0</v>
      </c>
      <c r="AT52" s="4">
        <v>3</v>
      </c>
      <c r="AU52" s="4">
        <v>87</v>
      </c>
      <c r="AV52" s="4">
        <v>5</v>
      </c>
      <c r="AW52" s="4">
        <v>5</v>
      </c>
      <c r="AX52" s="4">
        <v>57</v>
      </c>
      <c r="AY52" s="4">
        <v>4.2</v>
      </c>
      <c r="AZ52" s="4">
        <v>3.97</v>
      </c>
      <c r="BA52" s="4">
        <v>2.17</v>
      </c>
      <c r="BB52" s="4">
        <v>1.08</v>
      </c>
      <c r="BC52" s="4">
        <v>0.8899999999999999</v>
      </c>
      <c r="BD52" s="4">
        <v>10.095000000000001</v>
      </c>
      <c r="BE52" s="4">
        <v>15.1</v>
      </c>
      <c r="BF52" s="5">
        <f t="shared" si="19"/>
        <v>32.68</v>
      </c>
      <c r="BG52" s="5">
        <f t="shared" si="20"/>
        <v>41.36</v>
      </c>
      <c r="BH52" s="5">
        <f t="shared" si="21"/>
        <v>45.68</v>
      </c>
      <c r="BI52" s="5">
        <f t="shared" si="22"/>
        <v>49.24</v>
      </c>
      <c r="BJ52" s="5">
        <f t="shared" si="23"/>
        <v>89.62</v>
      </c>
      <c r="BK52" s="4">
        <f t="shared" si="210"/>
        <v>4.32</v>
      </c>
      <c r="BL52" s="4">
        <f t="shared" si="211"/>
        <v>3.5599999999999996</v>
      </c>
      <c r="BM52" s="4">
        <f t="shared" si="212"/>
        <v>40.380000000000003</v>
      </c>
      <c r="BN52" s="4">
        <f t="shared" si="24"/>
        <v>48.260000000000005</v>
      </c>
      <c r="BO52" s="4">
        <v>1.3930200277612534</v>
      </c>
      <c r="BP52" s="4">
        <v>0.76224863346873284</v>
      </c>
      <c r="BQ52" s="4">
        <v>0.64859972849313696</v>
      </c>
      <c r="BR52" s="4">
        <v>0.41452329820706196</v>
      </c>
      <c r="BS52" s="4">
        <v>0.25416126781620646</v>
      </c>
      <c r="BT52" s="4">
        <v>0.57930483419896117</v>
      </c>
      <c r="BU52" s="4">
        <v>0.62133587212506891</v>
      </c>
      <c r="BV52" s="5">
        <f t="shared" si="25"/>
        <v>8.6210746449199451</v>
      </c>
      <c r="BW52" s="5">
        <f t="shared" si="26"/>
        <v>11.215473558892493</v>
      </c>
      <c r="BX52" s="5">
        <f t="shared" si="27"/>
        <v>12.873566751720741</v>
      </c>
      <c r="BY52" s="5">
        <f t="shared" si="28"/>
        <v>16.207431159781411</v>
      </c>
      <c r="BZ52" s="4">
        <f t="shared" si="29"/>
        <v>1.6580931928282479</v>
      </c>
      <c r="CA52" s="4">
        <f t="shared" si="30"/>
        <v>1.0166450712648258</v>
      </c>
      <c r="CB52" s="4">
        <f t="shared" si="31"/>
        <v>2.3172193367958447</v>
      </c>
      <c r="CC52" s="4">
        <f t="shared" ref="CC52:CD52" si="258">SUM(BZ52:CB52)</f>
        <v>4.9919576008889184</v>
      </c>
      <c r="CD52" s="4">
        <f t="shared" si="258"/>
        <v>8.32582200894959</v>
      </c>
      <c r="CE52" s="4">
        <v>0.81</v>
      </c>
      <c r="CF52" s="4">
        <v>0.69500000000000006</v>
      </c>
      <c r="CG52" s="4">
        <v>0.44499999999999995</v>
      </c>
      <c r="CH52" s="4">
        <v>0.39500000000000002</v>
      </c>
      <c r="CI52" s="4">
        <v>0.38</v>
      </c>
      <c r="CJ52" s="4">
        <v>0.33</v>
      </c>
      <c r="CK52" s="4">
        <v>0.32500000000000001</v>
      </c>
      <c r="CL52" s="5">
        <f t="shared" si="131"/>
        <v>6.0200000000000005</v>
      </c>
      <c r="CM52" s="5">
        <f t="shared" si="132"/>
        <v>7.8000000000000007</v>
      </c>
      <c r="CN52" s="5">
        <f t="shared" si="133"/>
        <v>9.3800000000000008</v>
      </c>
      <c r="CO52" s="5">
        <f t="shared" si="134"/>
        <v>10.9</v>
      </c>
      <c r="CP52" s="5">
        <f t="shared" si="135"/>
        <v>12.22</v>
      </c>
      <c r="CQ52" s="4">
        <f t="shared" si="136"/>
        <v>1.58</v>
      </c>
      <c r="CR52" s="4">
        <f t="shared" si="137"/>
        <v>1.52</v>
      </c>
      <c r="CS52" s="4">
        <f t="shared" si="138"/>
        <v>1.32</v>
      </c>
      <c r="CT52" s="4">
        <f t="shared" si="139"/>
        <v>4.42</v>
      </c>
      <c r="CU52" s="4">
        <v>2.52</v>
      </c>
      <c r="CV52" s="4">
        <v>1.2450000000000001</v>
      </c>
      <c r="CW52" s="4">
        <v>1.1100000000000001</v>
      </c>
      <c r="CX52" s="4">
        <v>0.87999999999999989</v>
      </c>
      <c r="CY52" s="4">
        <v>0.88500000000000001</v>
      </c>
      <c r="CZ52" s="4">
        <v>0.84500000000000008</v>
      </c>
      <c r="DA52" s="4">
        <v>0.78</v>
      </c>
      <c r="DB52" s="5">
        <f t="shared" si="140"/>
        <v>15.06</v>
      </c>
      <c r="DC52" s="5">
        <f t="shared" si="141"/>
        <v>19.5</v>
      </c>
      <c r="DD52" s="5">
        <f t="shared" si="142"/>
        <v>23.02</v>
      </c>
      <c r="DE52" s="5">
        <f t="shared" si="143"/>
        <v>26.56</v>
      </c>
      <c r="DF52" s="5">
        <f t="shared" si="144"/>
        <v>29.939999999999998</v>
      </c>
      <c r="DG52" s="4">
        <f t="shared" si="145"/>
        <v>3.5199999999999996</v>
      </c>
      <c r="DH52" s="4">
        <f t="shared" si="146"/>
        <v>3.54</v>
      </c>
      <c r="DI52" s="4">
        <f t="shared" si="147"/>
        <v>3.3800000000000003</v>
      </c>
      <c r="DJ52" s="4">
        <f t="shared" si="148"/>
        <v>10.44</v>
      </c>
      <c r="DK52" s="4">
        <f t="shared" si="233"/>
        <v>19.98</v>
      </c>
      <c r="DL52" s="4">
        <f t="shared" si="234"/>
        <v>11.64</v>
      </c>
      <c r="DM52" s="4">
        <f t="shared" si="235"/>
        <v>9.3300000000000018</v>
      </c>
      <c r="DN52" s="4">
        <f t="shared" si="236"/>
        <v>7.65</v>
      </c>
      <c r="DO52" s="4">
        <f t="shared" si="237"/>
        <v>7.59</v>
      </c>
      <c r="DP52" s="4">
        <f t="shared" si="238"/>
        <v>7.0500000000000007</v>
      </c>
      <c r="DQ52" s="4">
        <f t="shared" si="203"/>
        <v>6.63</v>
      </c>
      <c r="DR52" s="4">
        <v>0.3662604270066539</v>
      </c>
      <c r="DS52" s="4">
        <v>0.36590597219070836</v>
      </c>
      <c r="DT52" s="4">
        <v>0.36736417290479639</v>
      </c>
      <c r="DU52" s="4">
        <v>0.3682389757614295</v>
      </c>
      <c r="DV52" s="4">
        <v>0.37102723484600619</v>
      </c>
      <c r="DW52" s="4">
        <v>0.36727273095303153</v>
      </c>
      <c r="DX52" s="4">
        <v>0.36755770472820359</v>
      </c>
      <c r="DY52" s="22">
        <v>-9999</v>
      </c>
      <c r="DZ52" s="22">
        <v>-9999</v>
      </c>
      <c r="EA52" s="22">
        <v>-9999</v>
      </c>
      <c r="EB52" s="22">
        <v>-9999</v>
      </c>
      <c r="EC52" s="22">
        <v>-9999</v>
      </c>
      <c r="ED52" s="22">
        <v>-9999</v>
      </c>
      <c r="EE52" s="22">
        <v>-9999</v>
      </c>
      <c r="EF52" s="22">
        <v>-9999</v>
      </c>
      <c r="EG52" s="22">
        <v>-9999</v>
      </c>
      <c r="EH52" s="22">
        <v>-9999</v>
      </c>
      <c r="EI52" s="22">
        <v>-9999</v>
      </c>
      <c r="EJ52" s="22">
        <v>-9999</v>
      </c>
      <c r="EK52" s="22">
        <v>-9999</v>
      </c>
      <c r="EL52" s="22">
        <v>-9999</v>
      </c>
      <c r="EM52" s="22">
        <v>-9999</v>
      </c>
      <c r="EN52" s="22">
        <v>-9999</v>
      </c>
      <c r="EO52" s="22">
        <v>-9999</v>
      </c>
      <c r="EP52" s="22">
        <v>-9999</v>
      </c>
      <c r="EQ52" s="22">
        <v>-9999</v>
      </c>
      <c r="ER52" s="22">
        <v>-9999</v>
      </c>
      <c r="ES52" s="22">
        <v>-9999</v>
      </c>
      <c r="ET52" s="22">
        <v>-9999</v>
      </c>
      <c r="EU52" s="22">
        <v>-9999</v>
      </c>
      <c r="EV52" s="22">
        <v>-9999</v>
      </c>
      <c r="EW52" s="22">
        <v>-9999</v>
      </c>
      <c r="EX52" s="22">
        <v>-9999</v>
      </c>
      <c r="EY52" s="22">
        <v>-9999</v>
      </c>
      <c r="EZ52" s="22">
        <v>-9999</v>
      </c>
      <c r="FA52" s="22">
        <v>-9999</v>
      </c>
      <c r="FB52" s="4">
        <v>4.4663306264377034E-2</v>
      </c>
      <c r="FC52" s="4">
        <f t="shared" si="47"/>
        <v>446.63306264377036</v>
      </c>
      <c r="FD52" s="4">
        <v>0.36905403974609363</v>
      </c>
      <c r="FE52" s="18">
        <v>17.600000000000001</v>
      </c>
      <c r="FF52" s="11">
        <v>14.3</v>
      </c>
      <c r="FG52" s="18">
        <v>16</v>
      </c>
      <c r="FH52" s="11">
        <v>11.3</v>
      </c>
      <c r="FI52" s="19">
        <v>8.6</v>
      </c>
      <c r="FJ52" s="11">
        <v>10.5</v>
      </c>
      <c r="FK52" s="20">
        <v>9</v>
      </c>
      <c r="FL52" s="20">
        <v>9.5</v>
      </c>
      <c r="FM52" s="20">
        <v>9.6999999999999993</v>
      </c>
      <c r="FN52" s="10">
        <v>7.9</v>
      </c>
      <c r="FO52" s="10">
        <v>9.8000000000000007</v>
      </c>
      <c r="FP52" s="20">
        <v>11.4</v>
      </c>
      <c r="FQ52" s="10">
        <v>13.9</v>
      </c>
      <c r="FR52" s="20">
        <v>10.4</v>
      </c>
      <c r="FS52" s="10">
        <v>7</v>
      </c>
      <c r="FT52" s="10">
        <v>10.8</v>
      </c>
      <c r="FU52" s="10">
        <v>11.2</v>
      </c>
      <c r="FV52" s="10">
        <v>14.2</v>
      </c>
      <c r="FW52" s="10">
        <v>16.8</v>
      </c>
      <c r="FX52" s="10">
        <v>12.5</v>
      </c>
      <c r="FY52" s="10">
        <v>11.3</v>
      </c>
      <c r="FZ52" s="10">
        <v>25</v>
      </c>
      <c r="GA52" s="18">
        <v>27.1</v>
      </c>
      <c r="GB52" s="18">
        <v>26</v>
      </c>
      <c r="GC52" s="18">
        <v>26.1</v>
      </c>
      <c r="GD52" s="18">
        <v>23.5</v>
      </c>
      <c r="GE52" s="18">
        <v>22.4</v>
      </c>
      <c r="GF52" s="21">
        <v>21.5</v>
      </c>
      <c r="GG52" s="21">
        <v>18.600000000000001</v>
      </c>
      <c r="GH52" s="21">
        <v>19.600000000000001</v>
      </c>
      <c r="GI52" s="21">
        <v>20.7</v>
      </c>
      <c r="GJ52" s="21">
        <v>25.5</v>
      </c>
      <c r="GK52" s="20">
        <v>36.5</v>
      </c>
      <c r="GL52" s="20">
        <v>21.5</v>
      </c>
      <c r="GM52" s="20">
        <v>45.5</v>
      </c>
      <c r="GN52" s="20">
        <v>41.5</v>
      </c>
      <c r="GO52" s="20">
        <v>52</v>
      </c>
      <c r="GP52" s="20">
        <v>46</v>
      </c>
      <c r="GQ52" s="20">
        <v>49.5</v>
      </c>
      <c r="GR52" s="20">
        <v>52.5</v>
      </c>
      <c r="GS52" s="20">
        <v>63</v>
      </c>
      <c r="GT52" s="20">
        <v>52</v>
      </c>
      <c r="GU52" s="20">
        <v>66</v>
      </c>
      <c r="GV52" s="20">
        <v>58.5</v>
      </c>
      <c r="GW52" s="20">
        <v>75</v>
      </c>
      <c r="GX52" s="20">
        <v>56.5</v>
      </c>
      <c r="GY52" s="22">
        <v>5764.0340218712035</v>
      </c>
      <c r="GZ52" s="22">
        <v>3997.6</v>
      </c>
      <c r="HA52" s="22">
        <v>311.91658391261171</v>
      </c>
      <c r="HB52" s="22">
        <v>16.285998013902681</v>
      </c>
      <c r="HC52" s="22">
        <v>12.706110572259943</v>
      </c>
      <c r="HD52" s="22">
        <v>3.8844621513944224</v>
      </c>
      <c r="HE52" s="22">
        <v>14.09869083585096</v>
      </c>
      <c r="HF52" s="22">
        <v>5.5721393034825866</v>
      </c>
      <c r="HG52" s="22">
        <v>0.19900497512437809</v>
      </c>
      <c r="HH52" s="10">
        <v>5.5259</v>
      </c>
      <c r="HI52" s="10">
        <v>4.9400000000000004</v>
      </c>
      <c r="HJ52" s="4">
        <v>3.91</v>
      </c>
      <c r="HK52" s="10">
        <v>2.5785999999999998</v>
      </c>
      <c r="HL52" s="10">
        <v>2.2658</v>
      </c>
      <c r="HM52" s="10">
        <v>5.5259</v>
      </c>
      <c r="HN52" s="10">
        <v>4.9400000000000004</v>
      </c>
      <c r="HO52" s="10">
        <v>3.7532000000000001</v>
      </c>
      <c r="HP52" s="10">
        <v>2.6177999999999999</v>
      </c>
      <c r="HQ52" s="10">
        <v>2.5686</v>
      </c>
      <c r="HR52" s="10">
        <v>2.3685</v>
      </c>
      <c r="HS52" s="10">
        <v>2.2839</v>
      </c>
      <c r="HT52" s="10">
        <v>2.488</v>
      </c>
      <c r="HU52" s="10">
        <v>2.2658</v>
      </c>
      <c r="HV52" s="18">
        <v>253.7</v>
      </c>
      <c r="HW52" s="18">
        <v>72.09</v>
      </c>
      <c r="HX52" s="17">
        <f t="shared" si="48"/>
        <v>181.60999999999999</v>
      </c>
      <c r="HY52" s="11">
        <v>12</v>
      </c>
      <c r="HZ52" s="11">
        <v>323</v>
      </c>
      <c r="IA52" s="11">
        <v>32.880000000000003</v>
      </c>
      <c r="IB52" s="20">
        <f t="shared" si="49"/>
        <v>290.12</v>
      </c>
      <c r="IC52" s="23">
        <v>78</v>
      </c>
      <c r="ID52" s="11">
        <v>216.3</v>
      </c>
      <c r="IE52" s="11">
        <v>32.880000000000003</v>
      </c>
      <c r="IF52" s="10">
        <f t="shared" si="50"/>
        <v>183.42000000000002</v>
      </c>
      <c r="IG52" s="11">
        <v>154.5</v>
      </c>
      <c r="IH52" s="11">
        <v>32.880000000000003</v>
      </c>
      <c r="II52" s="10">
        <f t="shared" si="51"/>
        <v>121.62</v>
      </c>
      <c r="IJ52" s="9">
        <v>102.7</v>
      </c>
      <c r="IK52" s="11">
        <v>32.880000000000003</v>
      </c>
      <c r="IL52" s="10">
        <f t="shared" si="52"/>
        <v>69.819999999999993</v>
      </c>
      <c r="IM52" s="24">
        <v>38.299999999999997</v>
      </c>
      <c r="IN52" s="24">
        <v>6.91</v>
      </c>
      <c r="IO52" s="18">
        <v>68.099999999999994</v>
      </c>
      <c r="IP52" s="24">
        <v>32.880000000000003</v>
      </c>
      <c r="IQ52" s="20">
        <f t="shared" si="253"/>
        <v>31.389999999999997</v>
      </c>
      <c r="IR52" s="20">
        <f t="shared" si="254"/>
        <v>35.219999999999992</v>
      </c>
      <c r="IS52" s="17">
        <f t="shared" si="255"/>
        <v>345.29411764705878</v>
      </c>
      <c r="IT52" s="17">
        <f t="shared" si="256"/>
        <v>308.29831932773101</v>
      </c>
      <c r="IU52" s="22">
        <f t="shared" si="214"/>
        <v>1780.4901960784312</v>
      </c>
      <c r="IV52" s="17">
        <f t="shared" si="215"/>
        <v>2844.3137254901962</v>
      </c>
      <c r="IW52" s="17">
        <f t="shared" si="216"/>
        <v>1192.3529411764705</v>
      </c>
      <c r="IX52" s="17">
        <f t="shared" si="57"/>
        <v>684.5098039215685</v>
      </c>
      <c r="IY52" s="22">
        <f t="shared" si="217"/>
        <v>1798.2352941176473</v>
      </c>
      <c r="IZ52" s="17">
        <f t="shared" si="58"/>
        <v>6501.6666666666661</v>
      </c>
      <c r="JA52" s="17">
        <f t="shared" si="59"/>
        <v>307.74509803921563</v>
      </c>
      <c r="JB52" s="18">
        <v>24</v>
      </c>
      <c r="JC52" s="19">
        <v>2.2374527822965216</v>
      </c>
      <c r="JD52" s="4">
        <v>2.34</v>
      </c>
      <c r="JE52" s="4">
        <f t="shared" si="218"/>
        <v>41.663470588235285</v>
      </c>
      <c r="JF52" s="28">
        <v>0.36781781058684498</v>
      </c>
      <c r="JG52" s="4">
        <v>0.54</v>
      </c>
      <c r="JH52" s="4">
        <f t="shared" si="219"/>
        <v>15.35929411764706</v>
      </c>
      <c r="JI52" s="28">
        <v>0.36720757686994498</v>
      </c>
      <c r="JJ52" s="4">
        <v>1.38</v>
      </c>
      <c r="JK52" s="4">
        <f t="shared" si="220"/>
        <v>16.454470588235292</v>
      </c>
      <c r="JL52" s="28">
        <v>0.36744612152748996</v>
      </c>
      <c r="JM52" s="4">
        <v>3.26</v>
      </c>
      <c r="JN52" s="4">
        <f t="shared" si="221"/>
        <v>10.032490196078429</v>
      </c>
      <c r="JO52" s="28">
        <v>0.36784460728577861</v>
      </c>
      <c r="JP52" s="17">
        <f t="shared" si="60"/>
        <v>83.509725490196061</v>
      </c>
      <c r="JQ52" s="17">
        <f t="shared" si="61"/>
        <v>74.562254901960756</v>
      </c>
      <c r="JR52" s="20">
        <v>20</v>
      </c>
      <c r="JS52" s="5">
        <v>132.60298299999999</v>
      </c>
      <c r="JT52" s="17">
        <v>2.81</v>
      </c>
      <c r="JU52" s="17">
        <f t="shared" si="62"/>
        <v>2.2999999999999998</v>
      </c>
      <c r="JV52" s="4">
        <f t="shared" si="112"/>
        <v>1664.2039952971215</v>
      </c>
      <c r="JW52" s="10">
        <v>0.88</v>
      </c>
      <c r="JX52" s="4">
        <f t="shared" si="114"/>
        <v>0.38260869565217392</v>
      </c>
      <c r="JY52" s="4">
        <f t="shared" si="63"/>
        <v>636.73891993976827</v>
      </c>
      <c r="JZ52" s="4">
        <f t="shared" si="64"/>
        <v>713.14759033254052</v>
      </c>
      <c r="KA52" s="10">
        <v>1.06</v>
      </c>
      <c r="KB52" s="4">
        <f t="shared" si="222"/>
        <v>0.46086956521739136</v>
      </c>
      <c r="KC52" s="4">
        <f t="shared" si="223"/>
        <v>766.98097174562997</v>
      </c>
      <c r="KD52" s="4">
        <f t="shared" si="65"/>
        <v>859.01868835510561</v>
      </c>
      <c r="KE52" s="4">
        <v>2.5</v>
      </c>
      <c r="KF52" s="4">
        <v>46.2</v>
      </c>
      <c r="KG52" s="4">
        <f t="shared" si="66"/>
        <v>380.00000000000006</v>
      </c>
      <c r="KH52" s="4">
        <v>3.3776269129463721</v>
      </c>
      <c r="KI52" s="4">
        <f t="shared" si="67"/>
        <v>3.6443908323142256</v>
      </c>
      <c r="KJ52" s="4">
        <f t="shared" si="224"/>
        <v>31.305998326279376</v>
      </c>
      <c r="KK52" s="28">
        <v>0.36784653870430867</v>
      </c>
      <c r="KL52" s="4">
        <v>3.47</v>
      </c>
      <c r="KM52" s="4">
        <v>0.26255544365</v>
      </c>
      <c r="KN52" s="4">
        <v>0.41984375005000002</v>
      </c>
      <c r="KO52" s="4">
        <v>0.23938380279999999</v>
      </c>
      <c r="KP52" s="4">
        <v>0.34597880937499997</v>
      </c>
      <c r="KQ52" s="4">
        <v>0.51463793102499999</v>
      </c>
      <c r="KR52" s="4">
        <v>0.44295792082500002</v>
      </c>
      <c r="KS52" s="4">
        <v>0.34853491905</v>
      </c>
      <c r="KT52" s="4">
        <v>0.51037560979999996</v>
      </c>
      <c r="KU52" s="4">
        <v>0.465166666625</v>
      </c>
      <c r="KV52" s="4">
        <v>0.2576775</v>
      </c>
      <c r="KW52" s="4">
        <v>0.42157250000000002</v>
      </c>
      <c r="KX52" s="4">
        <v>0.25362249999999997</v>
      </c>
      <c r="KY52" s="4">
        <v>26.34</v>
      </c>
      <c r="KZ52" s="4">
        <v>23.758749999999999</v>
      </c>
      <c r="LA52" s="4">
        <v>14.603249999999999</v>
      </c>
      <c r="LB52" s="4">
        <v>35.813249999999996</v>
      </c>
      <c r="LC52" s="4">
        <v>35.389000000000003</v>
      </c>
      <c r="LD52" s="4">
        <v>27.142499999999998</v>
      </c>
      <c r="LE52" s="4">
        <v>26.71</v>
      </c>
      <c r="LF52" s="4">
        <v>0.23722014499999999</v>
      </c>
      <c r="LG52" s="4">
        <v>0.21645058750000001</v>
      </c>
      <c r="LH52" s="4">
        <v>54.906500000000001</v>
      </c>
      <c r="LI52" s="4">
        <v>52.28875</v>
      </c>
      <c r="LJ52" s="4">
        <v>53</v>
      </c>
      <c r="LK52" s="4">
        <f t="shared" si="68"/>
        <v>-1.9065000000000012</v>
      </c>
      <c r="LL52" s="4">
        <f t="shared" si="69"/>
        <v>0.71124999999999972</v>
      </c>
      <c r="LM52" s="4">
        <v>1791.6704749999999</v>
      </c>
      <c r="LN52" s="4">
        <v>1732.2617</v>
      </c>
      <c r="LO52" s="4">
        <v>0.18822719159750001</v>
      </c>
      <c r="LP52" s="4">
        <v>0.19463827282000001</v>
      </c>
      <c r="LQ52" s="4">
        <v>0.14325064243249999</v>
      </c>
      <c r="LR52" s="4">
        <v>0.12257131947</v>
      </c>
      <c r="LS52" s="4">
        <v>9.5150502177499999E-2</v>
      </c>
      <c r="LT52" s="4">
        <v>0.10012352537749999</v>
      </c>
      <c r="LU52" s="4">
        <v>4.9132442717500002E-2</v>
      </c>
      <c r="LV52" s="4">
        <v>2.6442980899999999E-2</v>
      </c>
      <c r="LW52" s="4">
        <v>4.6239608107500003E-2</v>
      </c>
      <c r="LX52" s="4">
        <v>7.3883193312499998E-2</v>
      </c>
      <c r="LY52" s="4">
        <v>0.33597220832500002</v>
      </c>
      <c r="LZ52" s="4">
        <v>0.36367804580000002</v>
      </c>
      <c r="MA52" s="4">
        <v>0.3288698584925</v>
      </c>
      <c r="MB52" s="4">
        <v>0.32294122686499999</v>
      </c>
      <c r="MC52" s="4">
        <v>0.15776195839750001</v>
      </c>
      <c r="MD52" s="4">
        <v>0.18217418545</v>
      </c>
      <c r="ME52" s="4">
        <v>0.46430386303499999</v>
      </c>
      <c r="MF52" s="4">
        <v>0.48691297055499999</v>
      </c>
      <c r="MG52" s="4">
        <v>0.48161814859000002</v>
      </c>
      <c r="MH52" s="4">
        <v>0.69713046094999997</v>
      </c>
      <c r="MI52" s="4">
        <v>0.5034158526975</v>
      </c>
      <c r="MJ52" s="4">
        <v>0.70931453608999995</v>
      </c>
      <c r="MK52" s="4">
        <v>0.27559872390000001</v>
      </c>
      <c r="ML52" s="4">
        <v>0.39852639351250002</v>
      </c>
      <c r="MM52" s="4">
        <v>0.24287715474249999</v>
      </c>
      <c r="MN52" s="4">
        <v>0.36020925186750002</v>
      </c>
      <c r="MO52" s="4">
        <v>-9.3483696399999996E-2</v>
      </c>
      <c r="MP52" s="4">
        <v>-5.0795618845000001E-2</v>
      </c>
      <c r="MQ52" s="4">
        <v>0.5034158526975</v>
      </c>
      <c r="MR52" s="4">
        <v>0.70931453608999995</v>
      </c>
      <c r="MS52" s="4">
        <v>9.8024782084999998E-2</v>
      </c>
      <c r="MT52" s="4">
        <v>9.87971778375E-2</v>
      </c>
      <c r="MU52" s="4">
        <v>5.35247856025E-2</v>
      </c>
      <c r="MV52" s="4">
        <v>5.1632158365E-2</v>
      </c>
      <c r="MW52" s="4">
        <v>4.4740549417499997E-2</v>
      </c>
      <c r="MX52" s="4">
        <v>4.7408860082499997E-2</v>
      </c>
      <c r="MY52" s="4">
        <v>0.45469746839500003</v>
      </c>
      <c r="MZ52" s="4">
        <v>0.47937003876500001</v>
      </c>
      <c r="NA52" s="4">
        <v>0.47693683752249999</v>
      </c>
      <c r="NB52" s="4">
        <v>0.50232704227000002</v>
      </c>
      <c r="NC52" s="4">
        <v>-0.101543233875</v>
      </c>
      <c r="ND52" s="4">
        <v>-9.8158718724999997E-2</v>
      </c>
      <c r="NE52" s="4">
        <v>0.47693683752249999</v>
      </c>
      <c r="NF52" s="4">
        <v>0.50232704227000002</v>
      </c>
      <c r="NG52" s="4">
        <v>0.26335324500000001</v>
      </c>
      <c r="NH52" s="4">
        <v>0.42436388551515197</v>
      </c>
      <c r="NI52" s="4">
        <v>0.24040611027272701</v>
      </c>
      <c r="NJ52" s="4">
        <v>0.353175420515151</v>
      </c>
      <c r="NK52" s="4">
        <v>0.51739034463636402</v>
      </c>
      <c r="NL52" s="4">
        <v>0.45434963</v>
      </c>
      <c r="NM52" s="4">
        <v>0.353549783575758</v>
      </c>
      <c r="NN52" s="4">
        <v>0.51873925166666701</v>
      </c>
      <c r="NO52" s="4">
        <v>0.472601279363636</v>
      </c>
      <c r="NP52" s="4">
        <v>0.25472174093939398</v>
      </c>
      <c r="NQ52" s="4">
        <v>0.41833636363636401</v>
      </c>
      <c r="NR52" s="4">
        <v>0.255762987</v>
      </c>
      <c r="NS52" s="4">
        <v>32.799999999999997</v>
      </c>
      <c r="NT52" s="4">
        <v>31.050303030302999</v>
      </c>
      <c r="NU52" s="4">
        <v>7.8590909090909102</v>
      </c>
      <c r="NV52" s="4">
        <v>48.558787878787903</v>
      </c>
      <c r="NW52" s="4">
        <v>48.353939393939399</v>
      </c>
      <c r="NX52" s="4">
        <v>35.165454545454601</v>
      </c>
      <c r="NY52" s="4">
        <v>35.2187878787879</v>
      </c>
      <c r="NZ52" s="4">
        <v>0.38195521212121197</v>
      </c>
      <c r="OA52" s="4">
        <v>0.34182986363636397</v>
      </c>
      <c r="OB52" s="4">
        <v>49.844545454545496</v>
      </c>
      <c r="OC52" s="4">
        <v>46.786060606060602</v>
      </c>
      <c r="OD52" s="4">
        <v>54.5</v>
      </c>
      <c r="OE52" s="4">
        <f t="shared" si="70"/>
        <v>4.6554545454545035</v>
      </c>
      <c r="OF52" s="4">
        <f t="shared" si="71"/>
        <v>7.7139393939393983</v>
      </c>
      <c r="OG52" s="4">
        <v>1627.2089696969699</v>
      </c>
      <c r="OH52" s="4">
        <v>1557.7791212121199</v>
      </c>
      <c r="OI52" s="4">
        <v>0.18924329236666701</v>
      </c>
      <c r="OJ52" s="4">
        <v>0.187654597715152</v>
      </c>
      <c r="OK52" s="4">
        <v>0.143984544490909</v>
      </c>
      <c r="OL52" s="4">
        <v>0.124828891257576</v>
      </c>
      <c r="OM52" s="4">
        <v>0.107085921633333</v>
      </c>
      <c r="ON52" s="4">
        <v>9.7867402903030296E-2</v>
      </c>
      <c r="OO52" s="4">
        <v>6.0860969169697E-2</v>
      </c>
      <c r="OP52" s="4">
        <v>3.37178177E-2</v>
      </c>
      <c r="OQ52" s="4">
        <v>4.6533239575757598E-2</v>
      </c>
      <c r="OR52" s="4">
        <v>6.43835633272727E-2</v>
      </c>
      <c r="OS52" s="4">
        <v>0.33947916401212103</v>
      </c>
      <c r="OT52" s="4">
        <v>0.36451230370909099</v>
      </c>
      <c r="OU52" s="4">
        <v>0.34124676927272701</v>
      </c>
      <c r="OV52" s="4">
        <v>0.324329393145455</v>
      </c>
      <c r="OW52" s="4">
        <v>0.160585721593939</v>
      </c>
      <c r="OX52" s="4">
        <v>0.19000075982121201</v>
      </c>
      <c r="OY52" s="4">
        <v>0.467270241612121</v>
      </c>
      <c r="OZ52" s="4">
        <v>0.46526209659393902</v>
      </c>
      <c r="PA52" s="4">
        <v>0.43132434223030303</v>
      </c>
      <c r="PB52" s="4">
        <v>0.58268455828787902</v>
      </c>
      <c r="PC52" s="4">
        <v>0.45557699912121202</v>
      </c>
      <c r="PD52" s="4">
        <v>0.59338563887878804</v>
      </c>
      <c r="PE52" s="4">
        <v>0.27654427825757599</v>
      </c>
      <c r="PF52" s="4">
        <v>0.35937004761818198</v>
      </c>
      <c r="PG52" s="4">
        <v>0.24368285479090901</v>
      </c>
      <c r="PH52" s="4">
        <v>0.32502268604242401</v>
      </c>
      <c r="PI52" s="4">
        <v>-0.11455645130302999</v>
      </c>
      <c r="PJ52" s="4">
        <v>-6.4283174578787905E-2</v>
      </c>
      <c r="PK52" s="4">
        <v>0.45557699912121202</v>
      </c>
      <c r="PL52" s="4">
        <v>0.59338563887878804</v>
      </c>
      <c r="PM52" s="4">
        <v>0.2523875256</v>
      </c>
      <c r="PN52" s="4">
        <v>0.39860685065000001</v>
      </c>
      <c r="PO52" s="4">
        <v>0.23034473952500001</v>
      </c>
      <c r="PP52" s="4">
        <v>0.33411870507500002</v>
      </c>
      <c r="PQ52" s="4">
        <v>0.50296296299999999</v>
      </c>
      <c r="PR52" s="4">
        <v>0.44565747612500001</v>
      </c>
      <c r="PS52" s="4">
        <v>0.33609053507499997</v>
      </c>
      <c r="PT52" s="4">
        <v>0.49711961962500001</v>
      </c>
      <c r="PU52" s="4">
        <v>0.46617944615000001</v>
      </c>
      <c r="PV52" s="4">
        <v>0.245556669925</v>
      </c>
      <c r="PW52" s="4">
        <v>0.39181250000000001</v>
      </c>
      <c r="PX52" s="4">
        <v>0.23766716562500001</v>
      </c>
      <c r="PY52" s="4">
        <v>24.632249999999999</v>
      </c>
      <c r="PZ52" s="4">
        <v>22.972750000000001</v>
      </c>
      <c r="QA52" s="4">
        <v>26.09975</v>
      </c>
      <c r="QB52" s="4">
        <v>42.509749999999997</v>
      </c>
      <c r="QC52" s="4">
        <v>41.845999999999997</v>
      </c>
      <c r="QD52" s="4">
        <v>26.756499999999999</v>
      </c>
      <c r="QE52" s="4">
        <v>26.678999999999998</v>
      </c>
      <c r="QF52" s="4">
        <v>0.44359944750000002</v>
      </c>
      <c r="QG52" s="4">
        <v>0.38839825750000001</v>
      </c>
      <c r="QH52" s="4">
        <v>51.1</v>
      </c>
      <c r="QI52" s="4">
        <v>50.162500000000001</v>
      </c>
      <c r="QJ52" s="4">
        <v>58</v>
      </c>
      <c r="QK52" s="4">
        <f t="shared" si="72"/>
        <v>6.8999999999999986</v>
      </c>
      <c r="QL52" s="4">
        <f t="shared" si="73"/>
        <v>7.8374999999999986</v>
      </c>
      <c r="QM52" s="4">
        <v>1706.0217</v>
      </c>
      <c r="QN52" s="4">
        <v>1683.9894999999999</v>
      </c>
      <c r="QO52" s="4">
        <v>0.19301396744249999</v>
      </c>
      <c r="QP52" s="4">
        <v>0.19988285891499999</v>
      </c>
      <c r="QQ52" s="4">
        <v>0.16211396368</v>
      </c>
      <c r="QR52" s="4">
        <v>0.14253186565000001</v>
      </c>
      <c r="QS52" s="4">
        <v>0.118291363325</v>
      </c>
      <c r="QT52" s="4">
        <v>0.114028000845</v>
      </c>
      <c r="QU52" s="4">
        <v>8.6704599625000003E-2</v>
      </c>
      <c r="QV52" s="4">
        <v>5.5263819154999998E-2</v>
      </c>
      <c r="QW52" s="4">
        <v>3.19411889E-2</v>
      </c>
      <c r="QX52" s="4">
        <v>5.9184438105000001E-2</v>
      </c>
      <c r="QY52" s="4">
        <v>0.352929211375</v>
      </c>
      <c r="QZ52" s="4">
        <v>0.36981432223749999</v>
      </c>
      <c r="RA52" s="4">
        <v>0.33851704538499999</v>
      </c>
      <c r="RB52" s="4">
        <v>0.32984720767749998</v>
      </c>
      <c r="RC52" s="4">
        <v>0.17168121618000001</v>
      </c>
      <c r="RD52" s="4">
        <v>0.18388480135499999</v>
      </c>
      <c r="RE52" s="4">
        <v>0.47949706979250001</v>
      </c>
      <c r="RF52" s="4">
        <v>0.50548676279750004</v>
      </c>
      <c r="RG52" s="4">
        <v>0.26173359544500002</v>
      </c>
      <c r="RH52" s="4">
        <v>0.33779994199250002</v>
      </c>
      <c r="RI52" s="4">
        <v>0.28341534601500001</v>
      </c>
      <c r="RJ52" s="4">
        <v>0.35309413031999998</v>
      </c>
      <c r="RK52" s="4">
        <v>0.18649445727</v>
      </c>
      <c r="RL52" s="4">
        <v>0.29558321571750001</v>
      </c>
      <c r="RM52" s="4">
        <v>0.16137871567250001</v>
      </c>
      <c r="RN52" s="4">
        <v>0.2628166561825</v>
      </c>
      <c r="RO52" s="4">
        <v>-0.15932005827500001</v>
      </c>
      <c r="RP52" s="4">
        <v>-0.10381807815000001</v>
      </c>
      <c r="RQ52" s="4">
        <v>0.28341534601500001</v>
      </c>
      <c r="RR52" s="4">
        <v>0.35309413031999998</v>
      </c>
      <c r="RS52" s="4">
        <v>0.1145668072225</v>
      </c>
      <c r="RT52" s="4">
        <v>0.12995823305750001</v>
      </c>
      <c r="RU52" s="4">
        <v>6.7362835932500004E-2</v>
      </c>
      <c r="RV52" s="4">
        <v>7.3516583684999998E-2</v>
      </c>
      <c r="RW52" s="4">
        <v>4.7602717057500001E-2</v>
      </c>
      <c r="RX52" s="4">
        <v>5.7010850222499999E-2</v>
      </c>
      <c r="RY52" s="4">
        <v>0.41682942115999999</v>
      </c>
      <c r="RZ52" s="4">
        <v>0.44019053065500002</v>
      </c>
      <c r="SA52" s="4">
        <v>0.44332221116249998</v>
      </c>
      <c r="SB52" s="4">
        <v>0.47016696420749998</v>
      </c>
      <c r="SC52" s="4">
        <v>-0.12583225279999999</v>
      </c>
      <c r="SD52" s="4">
        <v>-0.1367006855</v>
      </c>
      <c r="SE52" s="4">
        <v>0.44332221116249998</v>
      </c>
      <c r="SF52" s="4">
        <v>0.47016696420749998</v>
      </c>
      <c r="SG52" s="4">
        <v>0.23562627287499999</v>
      </c>
      <c r="SH52" s="4">
        <v>0.34184627174999999</v>
      </c>
      <c r="SI52" s="4">
        <v>0.20276073615000001</v>
      </c>
      <c r="SJ52" s="4">
        <v>0.29500504042499998</v>
      </c>
      <c r="SK52" s="4">
        <v>0.45857033635</v>
      </c>
      <c r="SL52" s="4">
        <v>0.37311625129999998</v>
      </c>
      <c r="SM52" s="4">
        <v>0.30107070190000002</v>
      </c>
      <c r="SN52" s="4">
        <v>0.45527363185000003</v>
      </c>
      <c r="SO52" s="4">
        <v>0.40136269424999999</v>
      </c>
      <c r="SP52" s="4">
        <v>0.2300862944</v>
      </c>
      <c r="SQ52" s="4">
        <v>0.3549159878</v>
      </c>
      <c r="SR52" s="4">
        <v>0.22407868022499999</v>
      </c>
      <c r="SS52" s="4">
        <v>22.696249999999999</v>
      </c>
      <c r="ST52" s="4">
        <v>20.553750000000001</v>
      </c>
      <c r="SU52" s="4">
        <v>25.63025</v>
      </c>
      <c r="SV52" s="4">
        <v>38.656750000000002</v>
      </c>
      <c r="SW52" s="4">
        <v>37.683500000000002</v>
      </c>
      <c r="SX52" s="4">
        <v>24.0535</v>
      </c>
      <c r="SY52" s="4">
        <v>23.988499999999998</v>
      </c>
      <c r="SZ52" s="4">
        <v>0.40682363249999998</v>
      </c>
      <c r="TA52" s="4">
        <v>0.3462963</v>
      </c>
      <c r="TB52" s="4">
        <v>55.569249999999997</v>
      </c>
      <c r="TC52" s="4">
        <v>53.680500000000002</v>
      </c>
      <c r="TD52" s="4">
        <v>62</v>
      </c>
      <c r="TE52" s="4">
        <f t="shared" si="74"/>
        <v>6.4307500000000033</v>
      </c>
      <c r="TF52" s="4">
        <f t="shared" si="75"/>
        <v>8.3194999999999979</v>
      </c>
      <c r="TG52" s="4">
        <v>1806.742125</v>
      </c>
      <c r="TH52" s="4">
        <v>1763.8262500000001</v>
      </c>
      <c r="TI52" s="4">
        <v>0.203573290445</v>
      </c>
      <c r="TJ52" s="4">
        <v>0.21523494244749999</v>
      </c>
      <c r="TK52" s="4">
        <v>0.14274379208749999</v>
      </c>
      <c r="TL52" s="4">
        <v>0.1165281245075</v>
      </c>
      <c r="TM52" s="4">
        <v>0.12374748737250001</v>
      </c>
      <c r="TN52" s="4">
        <v>0.1441846645075</v>
      </c>
      <c r="TO52" s="4">
        <v>6.1553602994999998E-2</v>
      </c>
      <c r="TP52" s="4">
        <v>4.3461176334999997E-2</v>
      </c>
      <c r="TQ52" s="4">
        <v>6.2705285687500001E-2</v>
      </c>
      <c r="TR52" s="4">
        <v>0.1013793442225</v>
      </c>
      <c r="TS52" s="4">
        <v>0.34008083354750002</v>
      </c>
      <c r="TT52" s="4">
        <v>0.38495868772000003</v>
      </c>
      <c r="TU52" s="4">
        <v>0.32835689689749997</v>
      </c>
      <c r="TV52" s="4">
        <v>0.31929197905000001</v>
      </c>
      <c r="TW52" s="4">
        <v>0.14664753994249999</v>
      </c>
      <c r="TX52" s="4">
        <v>0.1853068826</v>
      </c>
      <c r="TY52" s="4">
        <v>0.51291632840750001</v>
      </c>
      <c r="TZ52" s="4">
        <v>0.55547547179250001</v>
      </c>
      <c r="UA52" s="4">
        <v>0.50751893927250002</v>
      </c>
      <c r="UB52" s="4">
        <v>0.66040034852749996</v>
      </c>
      <c r="UC52" s="4">
        <v>0.53583276979000005</v>
      </c>
      <c r="UD52" s="4">
        <v>0.68272612969000002</v>
      </c>
      <c r="UE52" s="4">
        <v>0.34523409929249999</v>
      </c>
      <c r="UF52" s="4">
        <v>0.48779987862750002</v>
      </c>
      <c r="UG52" s="4">
        <v>0.30501854173249998</v>
      </c>
      <c r="UH52" s="4">
        <v>0.4439654569375</v>
      </c>
      <c r="UI52" s="4">
        <v>-0.115575428275</v>
      </c>
      <c r="UJ52" s="4">
        <v>-8.2296184204999998E-2</v>
      </c>
      <c r="UK52" s="4">
        <v>0.53583276979000005</v>
      </c>
      <c r="UL52" s="4">
        <v>0.68272612969000002</v>
      </c>
      <c r="UM52" s="4">
        <v>0.12640438844499999</v>
      </c>
      <c r="UN52" s="4">
        <v>0.147915022555</v>
      </c>
      <c r="UO52" s="4">
        <v>7.7410137977500001E-2</v>
      </c>
      <c r="UP52" s="4">
        <v>8.6838192869999997E-2</v>
      </c>
      <c r="UQ52" s="4">
        <v>4.9555600855E-2</v>
      </c>
      <c r="UR52" s="4">
        <v>6.1931837907500002E-2</v>
      </c>
      <c r="US52" s="4">
        <v>0.39565837979750001</v>
      </c>
      <c r="UT52" s="4">
        <v>0.4188765927825</v>
      </c>
      <c r="UU52" s="4">
        <v>0.42406456331249998</v>
      </c>
      <c r="UV52" s="4">
        <v>0.4529328144875</v>
      </c>
      <c r="UW52" s="4">
        <v>-0.14295711824999999</v>
      </c>
      <c r="UX52" s="4">
        <v>-0.15941983712499999</v>
      </c>
      <c r="UY52" s="4">
        <v>0.42406456331249998</v>
      </c>
      <c r="UZ52" s="4">
        <v>0.4529328144875</v>
      </c>
      <c r="VA52" s="4">
        <v>0.20736859314285699</v>
      </c>
      <c r="VB52" s="4">
        <v>0.30267364346938802</v>
      </c>
      <c r="VC52" s="4">
        <v>0.185568219244898</v>
      </c>
      <c r="VD52" s="4">
        <v>0.25639354257142899</v>
      </c>
      <c r="VE52" s="4">
        <v>0.42183649310204102</v>
      </c>
      <c r="VF52" s="4">
        <v>0.36814561046938798</v>
      </c>
      <c r="VG52" s="4">
        <v>0.27210136800000001</v>
      </c>
      <c r="VH52" s="4">
        <v>0.43690757712244899</v>
      </c>
      <c r="VI52" s="4">
        <v>0.38719340948979603</v>
      </c>
      <c r="VJ52" s="4">
        <v>0.20282922020408201</v>
      </c>
      <c r="VK52" s="4">
        <v>0.31461870034693901</v>
      </c>
      <c r="VL52" s="4">
        <v>0.202191535326531</v>
      </c>
      <c r="VM52" s="4">
        <v>33.281836734693897</v>
      </c>
      <c r="VN52" s="4">
        <v>31.832857142857101</v>
      </c>
      <c r="VO52" s="4">
        <v>14.1075510204082</v>
      </c>
      <c r="VP52" s="4">
        <v>43.255918367346901</v>
      </c>
      <c r="VQ52" s="4">
        <v>41.6869387755102</v>
      </c>
      <c r="VR52" s="4">
        <v>35.048367346938697</v>
      </c>
      <c r="VS52" s="4">
        <v>35.01</v>
      </c>
      <c r="VT52" s="4">
        <v>0.22771020448979601</v>
      </c>
      <c r="VU52" s="4">
        <v>0.16799233857142901</v>
      </c>
      <c r="VV52" s="4">
        <v>61.286734693877598</v>
      </c>
      <c r="VW52" s="4">
        <v>58.611020408163199</v>
      </c>
      <c r="VX52" s="4">
        <v>68.099999999999994</v>
      </c>
      <c r="VY52" s="4">
        <f t="shared" si="76"/>
        <v>6.8132653061223962</v>
      </c>
      <c r="VZ52" s="4">
        <f t="shared" si="77"/>
        <v>9.4889795918367952</v>
      </c>
      <c r="WA52" s="4">
        <f t="shared" si="78"/>
        <v>8.1511224489795957</v>
      </c>
      <c r="WB52" s="4">
        <v>1936.4943469387799</v>
      </c>
      <c r="WC52" s="4">
        <v>1875.76528571429</v>
      </c>
      <c r="WD52" s="4">
        <v>0.23159870311632699</v>
      </c>
      <c r="WE52" s="4">
        <v>0.24010920716530601</v>
      </c>
      <c r="WF52" s="4">
        <v>0.17450675384081599</v>
      </c>
      <c r="WG52" s="4">
        <v>0.178604424944898</v>
      </c>
      <c r="WH52" s="4">
        <v>0.16243300558979601</v>
      </c>
      <c r="WI52" s="4">
        <v>0.16110224817755101</v>
      </c>
      <c r="WJ52" s="4">
        <f t="shared" si="79"/>
        <v>0.16176762688367352</v>
      </c>
      <c r="WK52" s="4">
        <v>0.10384782312857101</v>
      </c>
      <c r="WL52" s="4">
        <v>9.7562560899999998E-2</v>
      </c>
      <c r="WM52" s="4">
        <v>5.9741225540816303E-2</v>
      </c>
      <c r="WN52" s="4">
        <v>6.4816475781632701E-2</v>
      </c>
      <c r="WO52" s="4">
        <v>0.36649791005714299</v>
      </c>
      <c r="WP52" s="4">
        <v>0.38521935380612199</v>
      </c>
      <c r="WQ52" s="4">
        <v>0.36518792961428598</v>
      </c>
      <c r="WR52" s="4">
        <v>0.33707624902857097</v>
      </c>
      <c r="WS52" s="4">
        <v>0.14734991014489801</v>
      </c>
      <c r="WT52" s="4">
        <v>0.160224556402041</v>
      </c>
      <c r="WU52" s="4">
        <v>0.60947912176734698</v>
      </c>
      <c r="WV52" s="4">
        <v>0.64697130975510198</v>
      </c>
      <c r="WW52" s="4">
        <v>0.36834614667959198</v>
      </c>
      <c r="WX52" s="4">
        <v>0.308532645408163</v>
      </c>
      <c r="WY52" s="4">
        <v>0.40272590320000001</v>
      </c>
      <c r="WZ52" s="4">
        <v>0.329885880744898</v>
      </c>
      <c r="XA52" s="4">
        <v>0.29344415670000001</v>
      </c>
      <c r="XB52" s="4">
        <v>0.25264232673673498</v>
      </c>
      <c r="XC52" s="4">
        <v>0.25242207411224499</v>
      </c>
      <c r="XD52" s="4">
        <v>0.219836269379592</v>
      </c>
      <c r="XE52" s="4">
        <v>-0.18677638206122499</v>
      </c>
      <c r="XF52" s="4">
        <v>-0.176687325061225</v>
      </c>
      <c r="XG52" s="4">
        <v>0.40272590320000001</v>
      </c>
      <c r="XH52" s="4">
        <v>0.329885880744898</v>
      </c>
      <c r="XI52" s="4">
        <v>0.18715660047142901</v>
      </c>
      <c r="XJ52" s="4">
        <v>0.23192531675306099</v>
      </c>
      <c r="XK52" s="4">
        <v>0.11599230672449</v>
      </c>
      <c r="XL52" s="4">
        <v>0.13936693688775501</v>
      </c>
      <c r="XM52" s="4">
        <v>7.3232030948979607E-2</v>
      </c>
      <c r="XN52" s="4">
        <v>9.5959754865306099E-2</v>
      </c>
      <c r="XO52" s="4">
        <v>0.39435888974285699</v>
      </c>
      <c r="XP52" s="4">
        <v>0.414974725269388</v>
      </c>
      <c r="XQ52" s="4">
        <v>0.435713378253061</v>
      </c>
      <c r="XR52" s="4">
        <v>0.46749669953673501</v>
      </c>
      <c r="XS52" s="4">
        <v>-0.205425415204082</v>
      </c>
      <c r="XT52" s="4">
        <v>-0.243341284081633</v>
      </c>
      <c r="XU52" s="4">
        <v>0.435713378253061</v>
      </c>
      <c r="XV52" s="4">
        <v>0.46749669953673501</v>
      </c>
      <c r="XW52" s="4">
        <v>0.172241175142857</v>
      </c>
      <c r="XX52" s="4">
        <v>0.22410121423809501</v>
      </c>
      <c r="XY52" s="4">
        <v>0.15415841585714299</v>
      </c>
      <c r="XZ52" s="4">
        <v>0.19447685447619001</v>
      </c>
      <c r="YA52" s="4">
        <v>0.44217972630952401</v>
      </c>
      <c r="YB52" s="4">
        <v>0.360818587214286</v>
      </c>
      <c r="YC52" s="4">
        <v>0.21405827999999999</v>
      </c>
      <c r="YD52" s="4">
        <v>0.40405559352380999</v>
      </c>
      <c r="YE52" s="4">
        <v>0.32512441454761898</v>
      </c>
      <c r="YF52" s="4">
        <v>0.16371656233333301</v>
      </c>
      <c r="YG52" s="4">
        <v>0.23728349607142901</v>
      </c>
      <c r="YH52" s="4">
        <v>0.16592903830952399</v>
      </c>
      <c r="YI52" s="4">
        <v>0.123857142857143</v>
      </c>
      <c r="YJ52" s="4">
        <v>0.165619047619048</v>
      </c>
      <c r="YK52" s="4">
        <v>7.2666666666666699E-2</v>
      </c>
      <c r="YL52" s="4">
        <v>0.12745238095238101</v>
      </c>
      <c r="YM52" s="4">
        <v>0.161285714285714</v>
      </c>
      <c r="YN52" s="4">
        <v>8.3357142857142894E-2</v>
      </c>
      <c r="YO52" s="4">
        <v>0.124333333333333</v>
      </c>
      <c r="YP52" s="4">
        <v>0.16442857142857101</v>
      </c>
      <c r="YQ52" s="4">
        <v>7.4095238095238103E-2</v>
      </c>
      <c r="YR52" s="4">
        <v>0.12726190476190499</v>
      </c>
      <c r="YS52" s="4">
        <v>0.15854761904761899</v>
      </c>
      <c r="YT52" s="4">
        <v>8.3261904761904801E-2</v>
      </c>
      <c r="YU52" s="4">
        <v>33.295000000000002</v>
      </c>
      <c r="YV52" s="4">
        <v>32.438333333333297</v>
      </c>
      <c r="YW52" s="4">
        <v>14.258333333333301</v>
      </c>
      <c r="YX52" s="4">
        <v>39.199523809523797</v>
      </c>
      <c r="YY52" s="4">
        <v>36.705238095238101</v>
      </c>
      <c r="YZ52" s="4">
        <v>35.072380952381003</v>
      </c>
      <c r="ZA52" s="4">
        <v>35.077142857142903</v>
      </c>
      <c r="ZB52" s="4">
        <v>0.114008352642857</v>
      </c>
      <c r="ZC52" s="4">
        <v>4.2052722119047599E-2</v>
      </c>
      <c r="ZD52" s="4">
        <v>60.294047619047603</v>
      </c>
      <c r="ZE52" s="4">
        <v>59.529285714285699</v>
      </c>
      <c r="ZF52" s="4">
        <v>80.900000000000006</v>
      </c>
      <c r="ZG52" s="4">
        <f t="shared" si="80"/>
        <v>20.605952380952402</v>
      </c>
      <c r="ZH52" s="4">
        <f t="shared" si="81"/>
        <v>21.370714285714307</v>
      </c>
      <c r="ZI52" s="4">
        <v>1913.9768095238101</v>
      </c>
      <c r="ZJ52" s="4">
        <v>1896.6223095238099</v>
      </c>
      <c r="ZK52" s="4">
        <v>0.30460178856428599</v>
      </c>
      <c r="ZL52" s="4">
        <v>0.38607849109523801</v>
      </c>
      <c r="ZM52" s="4">
        <v>0.20570253330476199</v>
      </c>
      <c r="ZN52" s="4">
        <v>0.29854343835952402</v>
      </c>
      <c r="ZO52" s="4">
        <v>0.25895823646190502</v>
      </c>
      <c r="ZP52" s="4">
        <v>0.32464981546190502</v>
      </c>
      <c r="ZQ52" s="4">
        <v>0.15759155474285699</v>
      </c>
      <c r="ZR52" s="4">
        <v>0.23314108002380901</v>
      </c>
      <c r="ZS52" s="4">
        <v>0.106572742371429</v>
      </c>
      <c r="ZT52" s="4">
        <v>9.9478936830952394E-2</v>
      </c>
      <c r="ZU52" s="4">
        <v>0.41540035860476199</v>
      </c>
      <c r="ZV52" s="4">
        <v>0.48011070912619003</v>
      </c>
      <c r="ZW52" s="4">
        <v>0.420750412492857</v>
      </c>
      <c r="ZX52" s="4">
        <v>0.43652583279047602</v>
      </c>
      <c r="ZY52" s="4">
        <v>0.12608666291190501</v>
      </c>
      <c r="ZZ52" s="4">
        <v>0.115467722980952</v>
      </c>
      <c r="AAA52" s="4">
        <v>0.90462613448571405</v>
      </c>
      <c r="AAB52" s="4">
        <v>1.2786728552690501</v>
      </c>
      <c r="AAC52" s="4">
        <v>0.42903112174047597</v>
      </c>
      <c r="AAD52" s="4">
        <v>0.29396264651904802</v>
      </c>
      <c r="AAE52" s="4">
        <v>0.48313589171666699</v>
      </c>
      <c r="AAF52" s="4">
        <v>0.35112588987618998</v>
      </c>
      <c r="AAG52" s="4">
        <v>0.411707976721429</v>
      </c>
      <c r="AAH52" s="4">
        <v>0.310792765661905</v>
      </c>
      <c r="AAI52" s="4">
        <v>0.35003710976428598</v>
      </c>
      <c r="AAJ52" s="4">
        <v>0.248911812161905</v>
      </c>
      <c r="AAK52" s="4">
        <v>-0.26715388680952401</v>
      </c>
      <c r="AAL52" s="4">
        <v>-0.37659212102381001</v>
      </c>
      <c r="AAM52" s="4">
        <v>1.0492506764952401</v>
      </c>
      <c r="AAN52" s="4">
        <v>0.62991647473571399</v>
      </c>
      <c r="AAO52" s="4">
        <v>0.31275580388333302</v>
      </c>
      <c r="AAP52" s="4">
        <v>0.38334701846904801</v>
      </c>
      <c r="AAQ52" s="4">
        <v>0.21100023373809501</v>
      </c>
      <c r="AAR52" s="4">
        <v>0.257683974233333</v>
      </c>
      <c r="AAS52" s="4">
        <v>0.111158449578571</v>
      </c>
      <c r="AAT52" s="4">
        <v>0.140642284752381</v>
      </c>
      <c r="AAU52" s="4">
        <v>0.36379482705238098</v>
      </c>
      <c r="AAV52" s="4">
        <v>0.36786826449047599</v>
      </c>
      <c r="AAW52" s="4">
        <v>0.42982187779523801</v>
      </c>
      <c r="AAX52" s="4">
        <v>0.446777222890476</v>
      </c>
      <c r="AAY52" s="4">
        <v>-0.34120745561904797</v>
      </c>
      <c r="AAZ52" s="4">
        <v>-0.40704381602381001</v>
      </c>
      <c r="ABA52" s="4">
        <v>0.76259947771428505</v>
      </c>
      <c r="ABB52" s="4">
        <v>0.81042645489523801</v>
      </c>
      <c r="ABC52" s="4">
        <v>0.14223579836363601</v>
      </c>
      <c r="ABD52" s="4">
        <v>0.15036656900000001</v>
      </c>
      <c r="ABE52" s="4">
        <v>0.118022168454545</v>
      </c>
      <c r="ABF52" s="4">
        <v>0.15873252281818201</v>
      </c>
      <c r="ABG52" s="4">
        <v>0.48086170581818199</v>
      </c>
      <c r="ABH52" s="4">
        <v>0.32413074981818202</v>
      </c>
      <c r="ABI52" s="4">
        <v>0.16386363636363599</v>
      </c>
      <c r="ABJ52" s="4">
        <v>0.37868192209090901</v>
      </c>
      <c r="ABK52" s="4">
        <v>0.27694334654545499</v>
      </c>
      <c r="ABL52" s="4">
        <v>0.12615620390909099</v>
      </c>
      <c r="ABM52" s="4">
        <v>0.16421081418181799</v>
      </c>
      <c r="ABN52" s="4">
        <v>0.13245201000000001</v>
      </c>
      <c r="ABO52" s="4">
        <v>0.104727272727273</v>
      </c>
      <c r="ABP52" s="4">
        <v>0.15354545454545501</v>
      </c>
      <c r="ABQ52" s="4">
        <v>4.4090909090909097E-2</v>
      </c>
      <c r="ABR52" s="4">
        <v>9.8000000000000004E-2</v>
      </c>
      <c r="ABS52" s="4">
        <v>0.120636363636364</v>
      </c>
      <c r="ABT52" s="4">
        <v>6.7181818181818204E-2</v>
      </c>
      <c r="ABU52" s="4">
        <v>0.106181818181818</v>
      </c>
      <c r="ABV52" s="4">
        <v>0.157</v>
      </c>
      <c r="ABW52" s="4">
        <v>4.2999999999999997E-2</v>
      </c>
      <c r="ABX52" s="4">
        <v>0.102363636363636</v>
      </c>
      <c r="ABY52" s="4">
        <v>0.13054545454545499</v>
      </c>
      <c r="ABZ52" s="4">
        <v>6.1181818181818198E-2</v>
      </c>
      <c r="ACA52" s="4" t="s">
        <v>655</v>
      </c>
      <c r="ACB52" s="4" t="s">
        <v>655</v>
      </c>
      <c r="ACC52" s="4" t="s">
        <v>655</v>
      </c>
      <c r="ACD52" s="4" t="s">
        <v>655</v>
      </c>
      <c r="ACE52" s="4" t="s">
        <v>655</v>
      </c>
      <c r="ACF52" s="4" t="s">
        <v>655</v>
      </c>
      <c r="ACG52" s="4" t="s">
        <v>655</v>
      </c>
      <c r="ACH52" s="4" t="s">
        <v>655</v>
      </c>
      <c r="ACI52" s="4" t="s">
        <v>655</v>
      </c>
      <c r="ACJ52" s="4" t="s">
        <v>655</v>
      </c>
      <c r="ACK52" s="4" t="s">
        <v>655</v>
      </c>
      <c r="ACL52" s="4" t="s">
        <v>655</v>
      </c>
      <c r="ACM52" s="4" t="s">
        <v>655</v>
      </c>
      <c r="ACN52" s="4" t="s">
        <v>655</v>
      </c>
      <c r="ACO52" s="22">
        <v>-9999</v>
      </c>
      <c r="ACP52" s="4" t="s">
        <v>655</v>
      </c>
      <c r="ACQ52" s="4" t="s">
        <v>655</v>
      </c>
      <c r="ACR52" s="4">
        <v>0.39413768420909101</v>
      </c>
      <c r="ACS52" s="4">
        <v>0.50196822220000004</v>
      </c>
      <c r="ACT52" s="4">
        <v>0.25633084768181802</v>
      </c>
      <c r="ACU52" s="4">
        <v>0.34144148216363601</v>
      </c>
      <c r="ACV52" s="4">
        <v>0.39683315442727302</v>
      </c>
      <c r="ACW52" s="4">
        <v>0.52155744843636398</v>
      </c>
      <c r="ACX52" s="4">
        <v>0.25855229470000002</v>
      </c>
      <c r="ACY52" s="4">
        <v>0.365907175127273</v>
      </c>
      <c r="ACZ52" s="4">
        <v>0.15438461043636401</v>
      </c>
      <c r="ADA52" s="4">
        <v>0.19334120791818199</v>
      </c>
      <c r="ADB52" s="4">
        <v>0.48055204029090898</v>
      </c>
      <c r="ADC52" s="4">
        <v>0.604285229127273</v>
      </c>
      <c r="ADD52" s="4">
        <v>0.49863376700000001</v>
      </c>
      <c r="ADE52" s="4">
        <v>0.54178959997272702</v>
      </c>
      <c r="ADF52" s="4">
        <v>0.104769099536364</v>
      </c>
      <c r="ADG52" s="4">
        <v>0.14706663701818201</v>
      </c>
      <c r="ADH52" s="4">
        <v>1.3353648163454499</v>
      </c>
      <c r="ADI52" s="4">
        <v>2.0311071178272702</v>
      </c>
      <c r="ADJ52" s="4">
        <v>0.39848090785454499</v>
      </c>
      <c r="ADK52" s="4">
        <v>0.36438100345454499</v>
      </c>
      <c r="ADL52" s="4">
        <v>0.47799569964545502</v>
      </c>
      <c r="ADM52" s="4">
        <v>0.46236165975454602</v>
      </c>
      <c r="ADN52" s="4">
        <v>0.47755542020000002</v>
      </c>
      <c r="ADO52" s="4">
        <v>0.47588986671818201</v>
      </c>
      <c r="ADP52" s="4">
        <v>0.39710766031818201</v>
      </c>
      <c r="ADQ52" s="4">
        <v>0.38118112875454502</v>
      </c>
      <c r="ADR52" s="4">
        <v>-0.406910672818182</v>
      </c>
      <c r="ADS52" s="4">
        <v>-0.53539203945454505</v>
      </c>
      <c r="ADT52" s="4">
        <v>0.97341138882727296</v>
      </c>
      <c r="ADU52" s="4">
        <v>0.92392784875454503</v>
      </c>
      <c r="ADV52" s="4">
        <v>0.31773500205454502</v>
      </c>
      <c r="ADW52" s="4">
        <v>0.56018552909999997</v>
      </c>
      <c r="ADX52" s="4">
        <v>0.22475553158181799</v>
      </c>
      <c r="ADY52" s="4">
        <v>0.41618317009090899</v>
      </c>
      <c r="ADZ52" s="4">
        <v>0.106802437690909</v>
      </c>
      <c r="AEA52" s="4">
        <v>0.190002588572727</v>
      </c>
      <c r="AEB52" s="4">
        <v>0.35473673277272699</v>
      </c>
      <c r="AEC52" s="4">
        <v>0.33978406161818198</v>
      </c>
      <c r="AED52" s="4">
        <v>0.42112194132727299</v>
      </c>
      <c r="AEE52" s="4">
        <v>0.44476761101818202</v>
      </c>
      <c r="AEF52" s="4">
        <v>-0.34709235290909102</v>
      </c>
      <c r="AEG52" s="4">
        <v>-0.58527838227272699</v>
      </c>
      <c r="AEH52" s="4">
        <v>0.75492742232727295</v>
      </c>
      <c r="AEI52" s="4">
        <v>0.80268530232727298</v>
      </c>
      <c r="AEJ52" s="4">
        <v>0.13528921303448299</v>
      </c>
      <c r="AEK52" s="4">
        <v>0.14393931534482801</v>
      </c>
      <c r="AEL52" s="4">
        <v>0.109567625551724</v>
      </c>
      <c r="AEM52" s="4">
        <v>0.14451744920689699</v>
      </c>
      <c r="AEN52" s="4">
        <v>0.38901517665517199</v>
      </c>
      <c r="AEO52" s="4">
        <v>0.27213899475862102</v>
      </c>
      <c r="AEP52" s="4">
        <v>0.14837718262069</v>
      </c>
      <c r="AEQ52" s="4">
        <v>0.37156964682758598</v>
      </c>
      <c r="AER52" s="4">
        <v>0.26448090803448299</v>
      </c>
      <c r="AES52" s="4">
        <v>0.11959233696551699</v>
      </c>
      <c r="AET52" s="4">
        <v>0.144247141034483</v>
      </c>
      <c r="AEU52" s="4">
        <v>0.12060177748275901</v>
      </c>
      <c r="AEV52" s="4">
        <v>0.10196551724137901</v>
      </c>
      <c r="AEW52" s="4">
        <v>0.14924137931034501</v>
      </c>
      <c r="AEX52" s="4">
        <v>4.3206896551724099E-2</v>
      </c>
      <c r="AEY52" s="4">
        <v>0.106379310344828</v>
      </c>
      <c r="AEZ52" s="4">
        <v>0.14737931034482801</v>
      </c>
      <c r="AFA52" s="4">
        <v>4.9586206896551702E-2</v>
      </c>
      <c r="AFB52" s="4">
        <v>0.102655172413793</v>
      </c>
      <c r="AFC52" s="4">
        <v>0.148620689655172</v>
      </c>
      <c r="AFD52" s="4">
        <v>4.3379310344827601E-2</v>
      </c>
      <c r="AFE52" s="4">
        <v>0.105310344827586</v>
      </c>
      <c r="AFF52" s="4">
        <v>0.142241379310345</v>
      </c>
      <c r="AFG52" s="4">
        <v>5.0344827586206897E-2</v>
      </c>
      <c r="AFH52" s="4">
        <v>33.5472413793103</v>
      </c>
      <c r="AFI52" s="4">
        <v>34.602413793103501</v>
      </c>
      <c r="AFJ52" s="4">
        <v>17.4641379310345</v>
      </c>
      <c r="AFK52" s="4">
        <v>38.162413793103397</v>
      </c>
      <c r="AFL52" s="4">
        <v>36.602758620689698</v>
      </c>
      <c r="AFM52" s="4">
        <v>37.75</v>
      </c>
      <c r="AFN52" s="4">
        <v>37.8086206896551</v>
      </c>
      <c r="AFO52" s="4">
        <v>1.41317886896552E-2</v>
      </c>
      <c r="AFP52" s="4">
        <v>-2.6756965551724101E-2</v>
      </c>
      <c r="AFQ52" s="4">
        <v>69.580689655172407</v>
      </c>
      <c r="AFR52" s="4">
        <v>68.463448275862106</v>
      </c>
      <c r="AFS52" s="4">
        <v>101.2</v>
      </c>
      <c r="AFT52" s="4">
        <f t="shared" si="85"/>
        <v>31.619310344827596</v>
      </c>
      <c r="AFU52" s="4">
        <f t="shared" si="86"/>
        <v>32.736551724137897</v>
      </c>
      <c r="AFV52" s="4">
        <f t="shared" si="87"/>
        <v>32.177931034482746</v>
      </c>
      <c r="AFW52" s="4">
        <v>2124.7938620689702</v>
      </c>
      <c r="AFX52" s="4">
        <v>2099.4236551724098</v>
      </c>
      <c r="AFY52" s="4">
        <v>0.42663640468275899</v>
      </c>
      <c r="AFZ52" s="4">
        <v>0.45378444154827602</v>
      </c>
      <c r="AGA52" s="4">
        <v>0.28035927134482802</v>
      </c>
      <c r="AGB52" s="4">
        <v>0.30545097129999998</v>
      </c>
      <c r="AGC52" s="4">
        <v>0.44081377970000002</v>
      </c>
      <c r="AGD52" s="4">
        <v>0.45592592801034498</v>
      </c>
      <c r="AGE52" s="4">
        <f t="shared" si="88"/>
        <v>0.44836985385517247</v>
      </c>
      <c r="AGF52" s="4">
        <v>0.29651809941034502</v>
      </c>
      <c r="AGG52" s="4">
        <v>0.30737031905517198</v>
      </c>
      <c r="AGH52" s="4">
        <v>0.16718781080689701</v>
      </c>
      <c r="AGI52" s="4">
        <v>0.17368046286206901</v>
      </c>
      <c r="AGJ52" s="4">
        <v>0.50815612499999996</v>
      </c>
      <c r="AGK52" s="4">
        <v>0.55681335414827604</v>
      </c>
      <c r="AGL52" s="4">
        <v>0.51101918654482703</v>
      </c>
      <c r="AGM52" s="4">
        <v>0.48010577119999998</v>
      </c>
      <c r="AGN52" s="4">
        <v>0.10308210544827601</v>
      </c>
      <c r="AGO52" s="4">
        <v>0.13741632774482801</v>
      </c>
      <c r="AGP52" s="4">
        <v>1.5191424736310299</v>
      </c>
      <c r="AGQ52" s="4">
        <v>1.70683375318966</v>
      </c>
      <c r="AGR52" s="4">
        <v>0.38830388535862098</v>
      </c>
      <c r="AGS52" s="4">
        <v>0.37212852072069003</v>
      </c>
      <c r="AGT52" s="4">
        <v>0.475153076589655</v>
      </c>
      <c r="AGU52" s="4">
        <v>0.458845450062069</v>
      </c>
      <c r="AGV52" s="4">
        <v>0.479594096124138</v>
      </c>
      <c r="AGW52" s="4">
        <v>0.45919317294137901</v>
      </c>
      <c r="AGX52" s="4">
        <v>0.393098106806897</v>
      </c>
      <c r="AGY52" s="4">
        <v>0.37236639551379302</v>
      </c>
      <c r="AGZ52" s="4">
        <v>-0.45240191724137901</v>
      </c>
      <c r="AHA52" s="4">
        <v>-0.469330739068966</v>
      </c>
      <c r="AHB52" s="4">
        <v>0.97227689612069002</v>
      </c>
      <c r="AHC52" s="4">
        <v>0.93375632289310395</v>
      </c>
      <c r="AHD52" s="4">
        <v>0.48127387173448299</v>
      </c>
      <c r="AHE52" s="4">
        <v>0.54815483330344805</v>
      </c>
      <c r="AHF52" s="4">
        <v>0.35986983333793099</v>
      </c>
      <c r="AHG52" s="4">
        <v>0.40557621047586201</v>
      </c>
      <c r="AHH52" s="4">
        <v>0.15205969067241401</v>
      </c>
      <c r="AHI52" s="4">
        <v>0.184865478251724</v>
      </c>
      <c r="AHJ52" s="4">
        <v>0.32122877344482798</v>
      </c>
      <c r="AHK52" s="4">
        <v>0.33766115845172401</v>
      </c>
      <c r="AHL52" s="4">
        <v>0.41091377473103402</v>
      </c>
      <c r="AHM52" s="4">
        <v>0.44127796032413802</v>
      </c>
      <c r="AHN52" s="4">
        <v>-0.51983750948275897</v>
      </c>
      <c r="AHO52" s="4">
        <v>-0.57498526455172405</v>
      </c>
      <c r="AHP52" s="4">
        <v>0.70080714334827598</v>
      </c>
      <c r="AHQ52" s="4">
        <v>0.791683652903448</v>
      </c>
      <c r="AHR52" s="4">
        <v>0.114779588578947</v>
      </c>
      <c r="AHS52" s="4">
        <v>0.118089093552632</v>
      </c>
      <c r="AHT52" s="4">
        <v>8.7693498447368401E-2</v>
      </c>
      <c r="AHU52" s="4">
        <v>0.11665258931578899</v>
      </c>
      <c r="AHV52" s="4">
        <v>0.32566054328947402</v>
      </c>
      <c r="AHW52" s="4">
        <v>0.237307475894737</v>
      </c>
      <c r="AHX52" s="4">
        <v>0.122394594026316</v>
      </c>
      <c r="AHY52" s="4">
        <v>0.32833600721052603</v>
      </c>
      <c r="AHZ52" s="4">
        <v>0.23390107771052601</v>
      </c>
      <c r="AIA52" s="4">
        <v>0.105842761026316</v>
      </c>
      <c r="AIB52" s="4">
        <v>0.120930986105263</v>
      </c>
      <c r="AIC52" s="4">
        <v>9.9893339263157896E-2</v>
      </c>
      <c r="AID52" s="4">
        <v>8.5315789473684206E-2</v>
      </c>
      <c r="AIE52" s="4">
        <v>0.12418421052631599</v>
      </c>
      <c r="AIF52" s="4">
        <v>3.3973684210526302E-2</v>
      </c>
      <c r="AIG52" s="4">
        <v>8.7394736842105303E-2</v>
      </c>
      <c r="AIH52" s="4">
        <v>0.122052631578947</v>
      </c>
      <c r="AII52" s="4">
        <v>3.8578947368421102E-2</v>
      </c>
      <c r="AIJ52" s="4">
        <v>8.6236842105263195E-2</v>
      </c>
      <c r="AIK52" s="4">
        <v>0.12673684210526301</v>
      </c>
      <c r="AIL52" s="4">
        <v>3.3500000000000002E-2</v>
      </c>
      <c r="AIM52" s="4">
        <v>8.9210526315789504E-2</v>
      </c>
      <c r="AIN52" s="4">
        <v>0.123289473684211</v>
      </c>
      <c r="AIO52" s="4">
        <v>3.85263157894737E-2</v>
      </c>
      <c r="AIP52" s="4">
        <v>29.65</v>
      </c>
      <c r="AIQ52" s="4">
        <v>27.7026315789474</v>
      </c>
      <c r="AIR52" s="4">
        <v>19.4923684210526</v>
      </c>
      <c r="AIS52" s="4">
        <v>32.246315789473698</v>
      </c>
      <c r="AIT52" s="4">
        <v>31.2992105263158</v>
      </c>
      <c r="AIU52" s="4">
        <v>30.21</v>
      </c>
      <c r="AIV52" s="4">
        <v>30.2352631578947</v>
      </c>
      <c r="AIW52" s="4">
        <v>5.6891958263157898E-2</v>
      </c>
      <c r="AIX52" s="4">
        <v>2.8570741368421099E-2</v>
      </c>
      <c r="AIY52" s="4">
        <v>79.177631578947398</v>
      </c>
      <c r="AIZ52" s="4">
        <v>75.876842105263194</v>
      </c>
      <c r="AJA52" s="4">
        <v>116</v>
      </c>
      <c r="AJB52" s="4">
        <f t="shared" si="89"/>
        <v>36.822368421052602</v>
      </c>
      <c r="AJC52" s="4">
        <f t="shared" si="90"/>
        <v>40.123157894736806</v>
      </c>
      <c r="AJD52" s="4">
        <f t="shared" si="91"/>
        <v>38.472763157894704</v>
      </c>
      <c r="AJE52" s="4">
        <v>2342.7172105263198</v>
      </c>
      <c r="AJF52" s="4">
        <v>2267.6218421052599</v>
      </c>
      <c r="AJG52" s="4">
        <v>0.45324496770526301</v>
      </c>
      <c r="AJH52" s="4">
        <v>0.46649934272631599</v>
      </c>
      <c r="AJI52" s="4">
        <v>0.31176499733157897</v>
      </c>
      <c r="AJJ52" s="4">
        <v>0.33900214046315802</v>
      </c>
      <c r="AJK52" s="4">
        <v>0.46247342331052599</v>
      </c>
      <c r="AJL52" s="4">
        <v>0.46173949201578901</v>
      </c>
      <c r="AJM52" s="4">
        <f t="shared" si="92"/>
        <v>0.4621064576631575</v>
      </c>
      <c r="AJN52" s="4">
        <v>0.32246675566578897</v>
      </c>
      <c r="AJO52" s="4">
        <v>0.33395972403947399</v>
      </c>
      <c r="AJP52" s="4">
        <v>0.16640667996578901</v>
      </c>
      <c r="AJQ52" s="4">
        <v>0.152752573697368</v>
      </c>
      <c r="AJR52" s="4">
        <v>0.53072175475526295</v>
      </c>
      <c r="AJS52" s="4">
        <v>0.57073901997368404</v>
      </c>
      <c r="AJT52" s="4">
        <v>0.50966869057894704</v>
      </c>
      <c r="AJU52" s="4">
        <v>0.47278758335263199</v>
      </c>
      <c r="AJV52" s="4">
        <v>0.100571420357895</v>
      </c>
      <c r="AJW52" s="4">
        <v>0.14171118988947401</v>
      </c>
      <c r="AJX52" s="4">
        <v>1.7136430107157901</v>
      </c>
      <c r="AJY52" s="4">
        <v>1.79855497810789</v>
      </c>
      <c r="AJZ52" s="4">
        <v>0.36998121727105299</v>
      </c>
      <c r="AKA52" s="4">
        <v>0.31979722278684197</v>
      </c>
      <c r="AKB52" s="4">
        <v>0.45902225936052599</v>
      </c>
      <c r="AKC52" s="4">
        <v>0.40203042938947398</v>
      </c>
      <c r="AKD52" s="4">
        <v>0.459527806176316</v>
      </c>
      <c r="AKE52" s="4">
        <v>0.40029294305526297</v>
      </c>
      <c r="AKF52" s="4">
        <v>0.370343867028947</v>
      </c>
      <c r="AKG52" s="4">
        <v>0.31782010719736797</v>
      </c>
      <c r="AKH52" s="4">
        <v>-0.480863423789474</v>
      </c>
      <c r="AKI52" s="4">
        <v>-0.49908296307894701</v>
      </c>
      <c r="AKJ52" s="4">
        <v>0.89362739938684199</v>
      </c>
      <c r="AKK52" s="4">
        <v>0.76300859316052605</v>
      </c>
      <c r="AKL52" s="4">
        <v>0.514014478871053</v>
      </c>
      <c r="AKM52" s="4">
        <v>0.57425539045263196</v>
      </c>
      <c r="AKN52" s="4">
        <v>0.39580434000526299</v>
      </c>
      <c r="AKO52" s="4">
        <v>0.43543116771052598</v>
      </c>
      <c r="AKP52" s="4">
        <v>0.1578540927</v>
      </c>
      <c r="AKQ52" s="4">
        <v>0.187041375202632</v>
      </c>
      <c r="AKR52" s="22">
        <v>-9999</v>
      </c>
      <c r="AKS52" s="4">
        <v>0.313166816763158</v>
      </c>
      <c r="AKT52" s="4">
        <v>0.32607410270526299</v>
      </c>
      <c r="AKU52" s="4">
        <v>0.40508024751052601</v>
      </c>
      <c r="AKV52" s="4">
        <v>0.4321992616</v>
      </c>
      <c r="AKW52" s="4">
        <v>-0.55212711742105303</v>
      </c>
      <c r="AKX52" s="4">
        <v>-0.60430342907894696</v>
      </c>
      <c r="AKY52" s="4">
        <v>0.69446167009473703</v>
      </c>
      <c r="AKZ52" s="4">
        <v>0.76469479381842098</v>
      </c>
      <c r="ALA52" s="4">
        <v>8.6122922346153902E-2</v>
      </c>
      <c r="ALB52" s="4">
        <v>8.7304596846153798E-2</v>
      </c>
      <c r="ALC52" s="4">
        <v>7.2620796192307699E-2</v>
      </c>
      <c r="ALD52" s="4">
        <v>9.0386912961538404E-2</v>
      </c>
      <c r="ALE52" s="4">
        <v>0.27427746546153797</v>
      </c>
      <c r="ALF52" s="4">
        <v>0.17449804953846201</v>
      </c>
      <c r="ALG52" s="4">
        <v>9.2907441961538495E-2</v>
      </c>
      <c r="ALH52" s="4">
        <v>0.26730013596153801</v>
      </c>
      <c r="ALI52" s="4">
        <v>0.17652413138461501</v>
      </c>
      <c r="ALJ52" s="4">
        <v>7.2998986769230806E-2</v>
      </c>
      <c r="ALK52" s="4">
        <v>8.1218077730769195E-2</v>
      </c>
      <c r="ALL52" s="4">
        <v>7.9151220269230799E-2</v>
      </c>
      <c r="ALM52" s="4">
        <v>6.3538461538461599E-2</v>
      </c>
      <c r="ALN52" s="4">
        <v>9.4846153846153899E-2</v>
      </c>
      <c r="ALO52" s="4">
        <v>2.46538461538462E-2</v>
      </c>
      <c r="ALP52" s="4">
        <v>6.7692307692307704E-2</v>
      </c>
      <c r="ALQ52" s="4">
        <v>9.9000000000000005E-2</v>
      </c>
      <c r="ALR52" s="4">
        <v>2.5423076923076899E-2</v>
      </c>
      <c r="ALS52" s="4">
        <v>36.4</v>
      </c>
      <c r="ALT52" s="4">
        <v>36.471153846153797</v>
      </c>
      <c r="ALU52" s="4">
        <v>17.89</v>
      </c>
      <c r="ALV52" s="4">
        <v>34.9157692307692</v>
      </c>
      <c r="ALW52" s="4">
        <v>35.824615384615399</v>
      </c>
      <c r="ALX52" s="4">
        <v>37.797692307692301</v>
      </c>
      <c r="ALY52" s="4">
        <v>37.998461538461498</v>
      </c>
      <c r="ALZ52" s="4">
        <v>-7.3168246923076899E-2</v>
      </c>
      <c r="AMA52" s="4">
        <v>-4.9816400961538498E-2</v>
      </c>
      <c r="AMB52" s="4">
        <v>95.803846153846095</v>
      </c>
      <c r="AMC52" s="4">
        <v>90.923076923076906</v>
      </c>
      <c r="AMD52" s="4">
        <v>140</v>
      </c>
      <c r="AME52" s="4">
        <f t="shared" si="94"/>
        <v>44.196153846153905</v>
      </c>
      <c r="AMF52" s="4">
        <f t="shared" si="95"/>
        <v>49.076923076923094</v>
      </c>
      <c r="AMG52" s="4">
        <f t="shared" si="96"/>
        <v>46.6365384615385</v>
      </c>
      <c r="AMH52" s="4">
        <v>2720.0904230769202</v>
      </c>
      <c r="AMI52" s="4">
        <v>2609.4634615384598</v>
      </c>
      <c r="AMJ52" s="4">
        <v>0.47993931363076903</v>
      </c>
      <c r="AMK52" s="4">
        <v>0.49854079158846099</v>
      </c>
      <c r="AML52" s="4">
        <v>0.309353123580769</v>
      </c>
      <c r="AMM52" s="4">
        <v>0.31439210746923102</v>
      </c>
      <c r="AMN52" s="4">
        <v>0.53188649572692304</v>
      </c>
      <c r="AMO52" s="4">
        <v>0.51141869988461497</v>
      </c>
      <c r="AMP52" s="4">
        <f t="shared" si="97"/>
        <v>0.521652597805769</v>
      </c>
      <c r="AMQ52" s="4">
        <v>0.370823466465385</v>
      </c>
      <c r="AMR52" s="4">
        <v>0.33066788604615399</v>
      </c>
      <c r="AMS52" s="4">
        <v>0.202647599246154</v>
      </c>
      <c r="AMT52" s="4">
        <v>0.21856747813076899</v>
      </c>
      <c r="AMU52" s="4">
        <v>0.53984042894230799</v>
      </c>
      <c r="AMV52" s="4">
        <v>0.57543319808076898</v>
      </c>
      <c r="AMW52" s="4">
        <v>0.56774244842692301</v>
      </c>
      <c r="AMX52" s="4">
        <v>0.51607581780384604</v>
      </c>
      <c r="AMY52" s="4">
        <v>7.8587446942307695E-2</v>
      </c>
      <c r="AMZ52" s="4">
        <v>0.109084228719231</v>
      </c>
      <c r="ANA52" s="4">
        <v>1.92062563671154</v>
      </c>
      <c r="ANB52" s="4">
        <v>2.03527033355769</v>
      </c>
      <c r="ANC52" s="4">
        <v>0.380087565276923</v>
      </c>
      <c r="AND52" s="4">
        <v>0.41951863329615402</v>
      </c>
      <c r="ANE52" s="4">
        <v>0.48348884286153798</v>
      </c>
      <c r="ANF52" s="4">
        <v>0.51678568174230799</v>
      </c>
      <c r="ANG52" s="4">
        <v>0.52309280369230804</v>
      </c>
      <c r="ANH52" s="4">
        <v>0.52705067539999995</v>
      </c>
      <c r="ANI52" s="4">
        <v>0.42732364680000001</v>
      </c>
      <c r="ANJ52" s="4">
        <v>0.43255124295000003</v>
      </c>
      <c r="ANK52" s="4">
        <v>-0.53897921480769195</v>
      </c>
      <c r="ANL52" s="4">
        <v>-0.49548889665384599</v>
      </c>
      <c r="ANM52" s="4">
        <v>0.94967071922692303</v>
      </c>
      <c r="ANN52" s="4">
        <v>1.19528920934615</v>
      </c>
      <c r="ANO52" s="4">
        <v>0.58884881585000004</v>
      </c>
      <c r="ANP52" s="4">
        <v>0.58641200739230803</v>
      </c>
      <c r="ANQ52" s="22">
        <v>-9999</v>
      </c>
      <c r="ANR52" s="4">
        <v>0.45531350119230801</v>
      </c>
      <c r="ANS52" s="4">
        <v>0.44086352810769203</v>
      </c>
      <c r="ANT52" s="4">
        <v>0.186314600192308</v>
      </c>
      <c r="ANU52" s="4">
        <v>0.19718723855</v>
      </c>
      <c r="ANV52" s="4">
        <v>0.31631646840974598</v>
      </c>
      <c r="ANW52" s="4">
        <v>0.336179559230535</v>
      </c>
      <c r="ANX52" s="4">
        <v>0.42319745624999999</v>
      </c>
      <c r="ANY52" s="4">
        <v>0.44511274793846201</v>
      </c>
      <c r="ANZ52" s="4">
        <v>-0.62221068980769201</v>
      </c>
      <c r="AOA52" s="4">
        <v>-0.61101672396153806</v>
      </c>
      <c r="AOB52" s="4">
        <v>0.73739170134615395</v>
      </c>
      <c r="AOC52" s="4">
        <v>0.80679790668076901</v>
      </c>
      <c r="AOD52" s="4">
        <v>8.2433551257425797E-2</v>
      </c>
      <c r="AOE52" s="4">
        <v>8.6013164603960399E-2</v>
      </c>
      <c r="AOF52" s="4">
        <v>6.8005583693069305E-2</v>
      </c>
      <c r="AOG52" s="4">
        <v>9.1841888574257499E-2</v>
      </c>
      <c r="AOH52" s="4">
        <v>0.25047410509901002</v>
      </c>
      <c r="AOI52" s="4">
        <v>0.18731602884158399</v>
      </c>
      <c r="AOJ52" s="4">
        <v>9.2379508158415904E-2</v>
      </c>
      <c r="AOK52" s="4">
        <v>0.26463567480198003</v>
      </c>
      <c r="AOL52" s="4">
        <v>0.182295589861386</v>
      </c>
      <c r="AOM52" s="4">
        <v>7.7592794990098996E-2</v>
      </c>
      <c r="AON52" s="4">
        <v>8.9626720148514902E-2</v>
      </c>
      <c r="AOO52" s="4">
        <v>7.7537683990098999E-2</v>
      </c>
      <c r="AOP52" s="4">
        <v>6.3801980198019803E-2</v>
      </c>
      <c r="AOQ52" s="4">
        <v>9.5168316831683197E-2</v>
      </c>
      <c r="AOR52" s="4">
        <v>2.4821782178217799E-2</v>
      </c>
      <c r="AOS52" s="4">
        <v>6.6841584158415804E-2</v>
      </c>
      <c r="AOT52" s="4">
        <v>9.5811881188118897E-2</v>
      </c>
      <c r="AOU52" s="4">
        <v>2.8297029702970301E-2</v>
      </c>
      <c r="AOV52" s="4">
        <v>36.737425742574302</v>
      </c>
      <c r="AOW52" s="4">
        <v>36.914752475247603</v>
      </c>
      <c r="AOX52" s="4">
        <v>14.659207920792101</v>
      </c>
      <c r="AOY52" s="4">
        <v>31.4370297029703</v>
      </c>
      <c r="AOZ52" s="4">
        <v>32.189504950495099</v>
      </c>
      <c r="APA52" s="4">
        <v>37.991485148514897</v>
      </c>
      <c r="APB52" s="4">
        <v>38.150198019801898</v>
      </c>
      <c r="APC52" s="4">
        <v>-0.16548063960396001</v>
      </c>
      <c r="APD52" s="4">
        <v>-0.13707919419802</v>
      </c>
      <c r="APE52" s="4">
        <v>78.638811881188104</v>
      </c>
      <c r="APF52" s="4">
        <v>72.201584158415798</v>
      </c>
      <c r="APG52" s="4">
        <v>140</v>
      </c>
      <c r="APH52" s="4">
        <f t="shared" si="98"/>
        <v>61.361188118811896</v>
      </c>
      <c r="API52" s="4">
        <f t="shared" si="99"/>
        <v>67.798415841584202</v>
      </c>
      <c r="APJ52" s="4">
        <f t="shared" si="100"/>
        <v>64.579801980198056</v>
      </c>
      <c r="APK52" s="4">
        <v>2330.38716831683</v>
      </c>
      <c r="APL52" s="4">
        <v>2184.2068316831701</v>
      </c>
      <c r="APM52" s="4">
        <v>0.48004948622475202</v>
      </c>
      <c r="APN52" s="4">
        <v>0.45546906428613898</v>
      </c>
      <c r="APO52" s="4">
        <v>0.32638997702079198</v>
      </c>
      <c r="APP52" s="4">
        <v>0.34028988980495001</v>
      </c>
      <c r="APQ52" s="4">
        <v>0.49473220325247502</v>
      </c>
      <c r="APR52" s="4">
        <v>0.48075241832277199</v>
      </c>
      <c r="APS52" s="4">
        <f t="shared" si="101"/>
        <v>0.48774231078762353</v>
      </c>
      <c r="APT52" s="4">
        <v>0.34417480323762401</v>
      </c>
      <c r="APU52" s="4">
        <v>0.36902934425247502</v>
      </c>
      <c r="APV52" s="4">
        <v>0.183200128018812</v>
      </c>
      <c r="APW52" s="4">
        <v>0.13789185071188101</v>
      </c>
      <c r="APX52" s="4">
        <v>0.545782502409901</v>
      </c>
      <c r="APY52" s="4">
        <v>0.56545335973861399</v>
      </c>
      <c r="APZ52" s="4">
        <v>0.54462132476930702</v>
      </c>
      <c r="AQA52" s="4">
        <v>0.49648879631683202</v>
      </c>
      <c r="AQB52" s="4">
        <v>8.7772820747524696E-2</v>
      </c>
      <c r="AQC52" s="4">
        <v>0.149380024624753</v>
      </c>
      <c r="AQD52" s="4">
        <v>1.8851267499584199</v>
      </c>
      <c r="AQE52" s="4">
        <v>1.73008770863267</v>
      </c>
      <c r="AQF52" s="4">
        <v>0.37681340477029701</v>
      </c>
      <c r="AQG52" s="4">
        <v>0.27413435233762401</v>
      </c>
      <c r="AQH52" s="4">
        <v>0.47222932157227698</v>
      </c>
      <c r="AQI52" s="4">
        <v>0.35185402045049502</v>
      </c>
      <c r="AQJ52" s="4">
        <v>0.47684352034257399</v>
      </c>
      <c r="AQK52" s="4">
        <v>0.36432786319306998</v>
      </c>
      <c r="AQL52" s="4">
        <v>0.38229001767722798</v>
      </c>
      <c r="AQM52" s="4">
        <v>0.28864419393762403</v>
      </c>
      <c r="AQN52" s="4">
        <v>-0.50669527491089095</v>
      </c>
      <c r="AQO52" s="4">
        <v>-0.53741610725742595</v>
      </c>
      <c r="AQP52" s="4">
        <v>0.93655313657821804</v>
      </c>
      <c r="AQQ52" s="4">
        <v>0.64174795247326699</v>
      </c>
      <c r="AQR52" s="4">
        <v>0.53494846424257403</v>
      </c>
      <c r="AQS52" s="4">
        <v>0.58466568955148501</v>
      </c>
      <c r="AQT52" s="4">
        <v>0.40665916161485099</v>
      </c>
      <c r="AQU52" s="4">
        <v>0.43998927973861401</v>
      </c>
      <c r="AQV52" s="4">
        <v>0.173157860276238</v>
      </c>
      <c r="AQW52" s="4">
        <v>0.196414401426733</v>
      </c>
      <c r="AQX52" s="4">
        <v>0.33156504444295798</v>
      </c>
      <c r="AQY52" s="4">
        <v>0.33593342837589202</v>
      </c>
      <c r="AQZ52" s="4">
        <v>0.43000641502376202</v>
      </c>
      <c r="ARA52" s="4">
        <v>0.444495907771287</v>
      </c>
      <c r="ARB52" s="4">
        <v>-0.56456588908910899</v>
      </c>
      <c r="ARC52" s="4">
        <v>-0.60949771652475304</v>
      </c>
      <c r="ARD52" s="4">
        <v>0.76062223012277197</v>
      </c>
      <c r="ARE52" s="4">
        <v>0.80502288940891098</v>
      </c>
      <c r="ARF52" s="4">
        <v>8.5294679189189204E-2</v>
      </c>
      <c r="ARG52" s="4">
        <v>5.88518477027027E-2</v>
      </c>
      <c r="ARH52" s="4">
        <v>6.6874794405405405E-2</v>
      </c>
      <c r="ARI52" s="4">
        <v>8.6945945945945902E-2</v>
      </c>
      <c r="ARJ52" s="4">
        <v>0.270887266945946</v>
      </c>
      <c r="ARK52" s="4">
        <v>0.21290387899999999</v>
      </c>
      <c r="ARL52" s="4">
        <v>8.7648446432432497E-2</v>
      </c>
      <c r="ARM52" s="4">
        <v>0.26263202964864901</v>
      </c>
      <c r="ARN52" s="4">
        <v>0.17268549283783799</v>
      </c>
      <c r="ARO52" s="4">
        <v>7.3546901837837797E-2</v>
      </c>
      <c r="ARP52" s="4">
        <v>8.1660038405405394E-2</v>
      </c>
      <c r="ARQ52" s="4">
        <v>7.8005710837837805E-2</v>
      </c>
      <c r="ARR52" s="4">
        <v>6.3432432432432406E-2</v>
      </c>
      <c r="ARS52" s="4">
        <v>9.3405405405405401E-2</v>
      </c>
      <c r="ART52" s="4">
        <v>2.13513513513514E-2</v>
      </c>
      <c r="ARU52" s="4">
        <v>6.4459459459459495E-2</v>
      </c>
      <c r="ARV52" s="4">
        <v>9.0675675675675693E-2</v>
      </c>
      <c r="ARW52" s="4">
        <v>2.53513513513514E-2</v>
      </c>
      <c r="ARX52" s="4">
        <v>35.32</v>
      </c>
      <c r="ARY52" s="4">
        <v>33.822162162162201</v>
      </c>
      <c r="ARZ52" s="4">
        <v>33.552972972973002</v>
      </c>
      <c r="ASA52" s="4">
        <v>35.1659459459459</v>
      </c>
      <c r="ASB52" s="4">
        <v>34.095135135135102</v>
      </c>
      <c r="ASC52" s="4">
        <v>35.130000000000003</v>
      </c>
      <c r="ASD52" s="4">
        <v>35.19</v>
      </c>
      <c r="ASE52" s="4">
        <v>3.92590416216217E-3</v>
      </c>
      <c r="ASF52" s="4">
        <v>-2.3628651081081101E-2</v>
      </c>
      <c r="ASG52" s="4">
        <v>92.245945945945905</v>
      </c>
      <c r="ASH52" s="4">
        <v>86.320270270270299</v>
      </c>
      <c r="ASI52" s="4">
        <v>148</v>
      </c>
      <c r="ASJ52" s="4">
        <f t="shared" si="102"/>
        <v>55.754054054054095</v>
      </c>
      <c r="ASK52" s="4">
        <f t="shared" si="103"/>
        <v>61.679729729729701</v>
      </c>
      <c r="ASL52" s="4">
        <v>2639.2098108108098</v>
      </c>
      <c r="ASM52" s="4">
        <v>2504.9013243243198</v>
      </c>
      <c r="ASN52" s="4">
        <v>0.49679657738108102</v>
      </c>
      <c r="ASO52" s="4">
        <v>0.50577483404324297</v>
      </c>
      <c r="ASP52" s="4">
        <v>0.32513193217297298</v>
      </c>
      <c r="ASQ52" s="4">
        <v>0.41756526460270299</v>
      </c>
      <c r="ASR52" s="4">
        <v>0.525534475221622</v>
      </c>
      <c r="ASS52" s="4">
        <v>0.63557062912162199</v>
      </c>
      <c r="AST52" s="4">
        <v>0.36070547378648699</v>
      </c>
      <c r="ASU52" s="4">
        <v>0.56455279224594601</v>
      </c>
      <c r="ASV52" s="4">
        <v>0.20565514714594599</v>
      </c>
      <c r="ASW52" s="4">
        <v>0.114014262621622</v>
      </c>
      <c r="ASX52" s="4">
        <v>0.54006759989999997</v>
      </c>
      <c r="ASY52" s="4">
        <v>0.59668362252162199</v>
      </c>
      <c r="ASZ52" s="4">
        <v>0.56012670050000002</v>
      </c>
      <c r="ATA52" s="4">
        <v>0.51318637149729696</v>
      </c>
      <c r="ATB52" s="4">
        <v>5.7962968440540497E-2</v>
      </c>
      <c r="ATC52" s="4">
        <v>0.13095411541891899</v>
      </c>
      <c r="ATD52" s="4">
        <v>2.0157803483621599</v>
      </c>
      <c r="ATE52" s="4">
        <v>2.1215449093432399</v>
      </c>
      <c r="ATF52" s="4">
        <v>0.39990062183243202</v>
      </c>
      <c r="ATG52" s="4">
        <v>0.17232218051891901</v>
      </c>
      <c r="ATH52" s="4">
        <v>0.50151066872432404</v>
      </c>
      <c r="ATI52" s="4">
        <v>0.24706982968378399</v>
      </c>
      <c r="ATJ52" s="4">
        <v>0.51481212884053995</v>
      </c>
      <c r="ATK52" s="4">
        <v>0.28203875800810801</v>
      </c>
      <c r="ATL52" s="4">
        <v>0.41610190750810799</v>
      </c>
      <c r="ATM52" s="4">
        <v>0.21249674937837801</v>
      </c>
      <c r="ATN52" s="4">
        <v>-0.52333033697297304</v>
      </c>
      <c r="ATO52" s="4">
        <v>-0.720490430054054</v>
      </c>
      <c r="ATP52" s="4">
        <v>1.06947221116486</v>
      </c>
      <c r="ATQ52" s="4">
        <v>0.38293480054324303</v>
      </c>
      <c r="ATR52" s="4">
        <v>0.55496737926486495</v>
      </c>
      <c r="ATS52" s="4">
        <v>0.62505200664594596</v>
      </c>
      <c r="ATT52" s="4">
        <v>0.43657884828918903</v>
      </c>
      <c r="ATU52" s="4">
        <v>0.49615289825405401</v>
      </c>
      <c r="ATV52" s="4">
        <v>0.16501223418108099</v>
      </c>
      <c r="ATW52" s="4">
        <v>0.18981478812432401</v>
      </c>
      <c r="ATX52" s="4">
        <v>0.31520899390964102</v>
      </c>
      <c r="ATY52" s="4">
        <v>0.30362631476968399</v>
      </c>
      <c r="ATZ52" s="4">
        <v>0.412647473354054</v>
      </c>
      <c r="AUA52" s="4">
        <v>0.41410930283243202</v>
      </c>
      <c r="AUB52" s="4">
        <v>-0.59251752978378402</v>
      </c>
      <c r="AUC52" s="4">
        <v>-0.66060081127027004</v>
      </c>
      <c r="AUD52" s="4">
        <v>0.80945577142432401</v>
      </c>
      <c r="AUE52" s="4">
        <v>0.71225911791081098</v>
      </c>
      <c r="AUF52" s="4">
        <v>8.11145159101124E-2</v>
      </c>
      <c r="AUG52" s="4">
        <v>6.0552853584269699E-2</v>
      </c>
      <c r="AUH52" s="4">
        <v>5.8285945999999901E-2</v>
      </c>
      <c r="AUI52" s="4">
        <v>8.5672748617977496E-2</v>
      </c>
      <c r="AUJ52" s="4">
        <v>0.26732127558426999</v>
      </c>
      <c r="AUK52" s="4">
        <v>0.20826307092134799</v>
      </c>
      <c r="AUL52" s="4">
        <v>8.7104110730337095E-2</v>
      </c>
      <c r="AUM52" s="4">
        <v>0.269413480988764</v>
      </c>
      <c r="AUN52" s="4">
        <v>5.9132585000000099E-2</v>
      </c>
      <c r="AUO52" s="4">
        <v>7.2092083988764002E-2</v>
      </c>
      <c r="AUP52" s="4">
        <v>8.2701513449438199E-2</v>
      </c>
      <c r="AUQ52" s="4">
        <v>5.77581E-2</v>
      </c>
      <c r="AUR52" s="4">
        <v>5.9775280898876397E-2</v>
      </c>
      <c r="AUS52" s="4">
        <v>8.7719101123595503E-2</v>
      </c>
      <c r="AUT52" s="4">
        <v>2.14831460674157E-2</v>
      </c>
      <c r="AUU52" s="4">
        <v>6.3E-2</v>
      </c>
      <c r="AUV52" s="4">
        <v>8.8988764044943894E-2</v>
      </c>
      <c r="AUW52" s="4">
        <v>2.4067415730337102E-2</v>
      </c>
      <c r="AUX52" s="4">
        <v>36.0662921348315</v>
      </c>
      <c r="AUY52" s="4">
        <v>34.111685393258398</v>
      </c>
      <c r="AUZ52" s="4">
        <v>42.916404494382</v>
      </c>
      <c r="AVA52" s="4">
        <v>45.145056179775302</v>
      </c>
      <c r="AVB52" s="4">
        <v>45.79</v>
      </c>
      <c r="AVC52" s="4">
        <v>36.623033707865197</v>
      </c>
      <c r="AVD52" s="4">
        <v>36.877191011235901</v>
      </c>
      <c r="AVE52" s="4">
        <v>0.245371610314607</v>
      </c>
      <c r="AVF52" s="4">
        <v>0.23572279195505599</v>
      </c>
      <c r="AVG52" s="4">
        <v>35.194382022471899</v>
      </c>
      <c r="AVH52" s="4">
        <v>31.778876404494401</v>
      </c>
      <c r="AVI52" s="4">
        <v>151</v>
      </c>
      <c r="AVJ52" s="4">
        <f t="shared" si="104"/>
        <v>115.8056179775281</v>
      </c>
      <c r="AVK52" s="4">
        <f t="shared" si="105"/>
        <v>119.2211235955056</v>
      </c>
      <c r="AVL52" s="4">
        <v>1344.25842696629</v>
      </c>
      <c r="AVM52" s="4">
        <v>1266.6784382022499</v>
      </c>
      <c r="AVN52" s="4">
        <v>0.50665995843932599</v>
      </c>
      <c r="AVO52" s="4">
        <v>0.50666266145393302</v>
      </c>
      <c r="AVP52" s="4">
        <v>-0.19020253221348299</v>
      </c>
      <c r="AVQ52" s="4">
        <v>0.41571761301797699</v>
      </c>
      <c r="AVR52" s="4">
        <v>0.527881448457303</v>
      </c>
      <c r="AVS52" s="4">
        <v>0.62293154281685403</v>
      </c>
      <c r="AVT52" s="4">
        <v>-0.159488034719101</v>
      </c>
      <c r="AVU52" s="4">
        <v>0.54836600604719099</v>
      </c>
      <c r="AVV52" s="4">
        <v>0.63654784796853903</v>
      </c>
      <c r="AVW52" s="4">
        <v>0.11763062694382</v>
      </c>
      <c r="AVX52" s="4">
        <v>0.64347438132921397</v>
      </c>
      <c r="AVY52" s="4">
        <v>0.63491342097415704</v>
      </c>
      <c r="AVZ52" s="4">
        <v>0.57459594250561796</v>
      </c>
      <c r="AWA52" s="4">
        <v>0.52639496106629302</v>
      </c>
      <c r="AWB52" s="4">
        <v>0.20150083571910099</v>
      </c>
      <c r="AWC52" s="4">
        <v>0.189673193585393</v>
      </c>
      <c r="AWD52" s="4">
        <v>2.1208710865910101</v>
      </c>
      <c r="AWE52" s="4">
        <v>2.1263630782213498</v>
      </c>
      <c r="AWF52" s="4">
        <v>1.2310874519809001</v>
      </c>
      <c r="AWG52" s="4">
        <v>0.17938018918988799</v>
      </c>
      <c r="AWH52" s="4">
        <v>1.1423033669606699</v>
      </c>
      <c r="AWI52" s="4">
        <v>0.25464190543370802</v>
      </c>
      <c r="AWJ52" s="4">
        <v>1.1680184604382</v>
      </c>
      <c r="AWK52" s="4">
        <v>0.28738991113483098</v>
      </c>
      <c r="AWL52" s="4">
        <v>1.2721991274325799</v>
      </c>
      <c r="AWM52" s="4">
        <v>0.21756055176741601</v>
      </c>
      <c r="AWN52" s="4">
        <v>0.39857767843595499</v>
      </c>
      <c r="AWO52" s="4">
        <v>-0.70732457951685401</v>
      </c>
      <c r="AWP52" s="4">
        <v>-16.3015892455056</v>
      </c>
      <c r="AWQ52" s="4">
        <v>0.40024546981797798</v>
      </c>
      <c r="AWR52" s="4">
        <v>0.56264199176516905</v>
      </c>
      <c r="AWS52" s="4">
        <v>0.60431523828764</v>
      </c>
      <c r="AWT52" s="4">
        <v>0.44597045835393301</v>
      </c>
      <c r="AWU52" s="4">
        <v>0.47078770477528098</v>
      </c>
      <c r="AWV52" s="4">
        <v>0.165270783877528</v>
      </c>
      <c r="AWW52" s="4">
        <v>0.18841668003258399</v>
      </c>
      <c r="AWX52" s="4">
        <v>0.29515487475026603</v>
      </c>
      <c r="AWY52" s="4">
        <v>0.31166913819888897</v>
      </c>
      <c r="AWZ52" s="4">
        <v>0.39400668490561802</v>
      </c>
      <c r="AXA52" s="4">
        <v>0.42019406624831401</v>
      </c>
      <c r="AXB52" s="4">
        <v>-0.60492998868539305</v>
      </c>
      <c r="AXC52" s="4">
        <v>-0.63846333557303403</v>
      </c>
      <c r="AXD52" s="4">
        <v>0.66146441651910104</v>
      </c>
      <c r="AXE52" s="4">
        <v>0.73060845008314601</v>
      </c>
      <c r="AXF52" s="29">
        <v>5.04</v>
      </c>
      <c r="AXG52" s="30">
        <v>1.03</v>
      </c>
      <c r="AXH52" s="29">
        <v>79.3</v>
      </c>
      <c r="AXI52" s="29">
        <v>27.3</v>
      </c>
      <c r="AXJ52" s="29">
        <v>5.4</v>
      </c>
      <c r="AXK52" s="29">
        <v>11.3</v>
      </c>
    </row>
    <row r="53" spans="1:1311" x14ac:dyDescent="0.25">
      <c r="A53" s="4">
        <v>52</v>
      </c>
      <c r="B53" s="4">
        <v>13</v>
      </c>
      <c r="C53" s="4" t="s">
        <v>9</v>
      </c>
      <c r="D53" s="4">
        <v>70</v>
      </c>
      <c r="E53" s="4">
        <v>5</v>
      </c>
      <c r="F53" s="4">
        <v>3</v>
      </c>
      <c r="G53" s="22">
        <v>-9999</v>
      </c>
      <c r="H53" s="22">
        <v>-9999</v>
      </c>
      <c r="I53" s="22">
        <v>-9999</v>
      </c>
      <c r="J53" s="22">
        <v>-9999</v>
      </c>
      <c r="K53" s="22">
        <v>-9999</v>
      </c>
      <c r="L53" s="4">
        <f t="shared" si="18"/>
        <v>0</v>
      </c>
      <c r="M53" s="4">
        <v>0</v>
      </c>
      <c r="N53" s="4">
        <v>54.400000000000006</v>
      </c>
      <c r="O53" s="4">
        <v>20.72</v>
      </c>
      <c r="P53" s="4">
        <v>24.880000000000003</v>
      </c>
      <c r="Q53" s="4">
        <v>50.4</v>
      </c>
      <c r="R53" s="4">
        <v>22.72</v>
      </c>
      <c r="S53" s="4">
        <v>26.880000000000003</v>
      </c>
      <c r="T53" s="4">
        <v>52.400000000000006</v>
      </c>
      <c r="U53" s="4">
        <v>20.72</v>
      </c>
      <c r="V53" s="4">
        <v>26.880000000000003</v>
      </c>
      <c r="W53" s="4">
        <v>60.4</v>
      </c>
      <c r="X53" s="4">
        <v>16.72</v>
      </c>
      <c r="Y53" s="4">
        <v>22.880000000000003</v>
      </c>
      <c r="Z53" s="4" t="s">
        <v>91</v>
      </c>
      <c r="AA53" s="4">
        <v>8.8000000000000007</v>
      </c>
      <c r="AB53" s="4">
        <v>7.2</v>
      </c>
      <c r="AC53" s="4">
        <v>1.1000000000000001</v>
      </c>
      <c r="AD53" s="4" t="s">
        <v>40</v>
      </c>
      <c r="AE53" s="4">
        <v>2</v>
      </c>
      <c r="AF53" s="4">
        <v>0.7</v>
      </c>
      <c r="AG53" s="4">
        <v>3.2</v>
      </c>
      <c r="AH53" s="4">
        <v>6</v>
      </c>
      <c r="AI53" s="4">
        <v>383</v>
      </c>
      <c r="AJ53" s="4">
        <v>57</v>
      </c>
      <c r="AK53" s="4">
        <v>0.81</v>
      </c>
      <c r="AL53" s="4">
        <v>10.1</v>
      </c>
      <c r="AM53" s="4">
        <v>5.4</v>
      </c>
      <c r="AN53" s="4">
        <v>1.31</v>
      </c>
      <c r="AO53" s="4">
        <v>5402</v>
      </c>
      <c r="AP53" s="4">
        <v>220</v>
      </c>
      <c r="AQ53" s="4">
        <v>450</v>
      </c>
      <c r="AR53" s="4">
        <v>31.8</v>
      </c>
      <c r="AS53" s="4">
        <v>0</v>
      </c>
      <c r="AT53" s="4">
        <v>3</v>
      </c>
      <c r="AU53" s="4">
        <v>85</v>
      </c>
      <c r="AV53" s="4">
        <v>6</v>
      </c>
      <c r="AW53" s="4">
        <v>6</v>
      </c>
      <c r="AX53" s="4">
        <v>105</v>
      </c>
      <c r="AY53" s="8">
        <v>6</v>
      </c>
      <c r="AZ53" s="8">
        <v>5.4300000000000006</v>
      </c>
      <c r="BA53" s="8">
        <v>5</v>
      </c>
      <c r="BB53" s="8">
        <v>4.8949999999999996</v>
      </c>
      <c r="BC53" s="8">
        <v>4.8449999999999998</v>
      </c>
      <c r="BD53" s="8">
        <v>19.414999999999999</v>
      </c>
      <c r="BE53" s="8">
        <v>13.285</v>
      </c>
      <c r="BF53" s="6">
        <f t="shared" si="19"/>
        <v>45.72</v>
      </c>
      <c r="BG53" s="6">
        <f t="shared" si="20"/>
        <v>65.72</v>
      </c>
      <c r="BH53" s="5">
        <f t="shared" si="21"/>
        <v>85.3</v>
      </c>
      <c r="BI53" s="5">
        <f t="shared" si="22"/>
        <v>104.67999999999999</v>
      </c>
      <c r="BJ53" s="5">
        <f t="shared" si="23"/>
        <v>182.33999999999997</v>
      </c>
      <c r="BK53" s="4">
        <f t="shared" si="210"/>
        <v>19.579999999999998</v>
      </c>
      <c r="BL53" s="4">
        <f t="shared" si="211"/>
        <v>19.38</v>
      </c>
      <c r="BM53" s="4">
        <f t="shared" si="212"/>
        <v>77.66</v>
      </c>
      <c r="BN53" s="4">
        <f t="shared" si="24"/>
        <v>116.61999999999999</v>
      </c>
      <c r="BO53" s="4">
        <v>0.94660923570069122</v>
      </c>
      <c r="BP53" s="4">
        <v>0.61592388582874302</v>
      </c>
      <c r="BQ53" s="4">
        <v>0.41641581376680714</v>
      </c>
      <c r="BR53" s="4">
        <v>0.31671023527046049</v>
      </c>
      <c r="BS53" s="4">
        <v>0.31146388023711447</v>
      </c>
      <c r="BT53" s="4">
        <v>0.41342896991432554</v>
      </c>
      <c r="BU53" s="4">
        <v>0.27542691171315542</v>
      </c>
      <c r="BV53" s="5">
        <f t="shared" si="25"/>
        <v>6.250132486117737</v>
      </c>
      <c r="BW53" s="5">
        <f t="shared" si="26"/>
        <v>7.9157957411849651</v>
      </c>
      <c r="BX53" s="5">
        <f t="shared" si="27"/>
        <v>9.1826366822668071</v>
      </c>
      <c r="BY53" s="5">
        <f t="shared" si="28"/>
        <v>12.082208082872567</v>
      </c>
      <c r="BZ53" s="4">
        <f t="shared" si="29"/>
        <v>1.266840941081842</v>
      </c>
      <c r="CA53" s="4">
        <f t="shared" si="30"/>
        <v>1.2458555209484579</v>
      </c>
      <c r="CB53" s="4">
        <f t="shared" si="31"/>
        <v>1.6537158796573022</v>
      </c>
      <c r="CC53" s="4">
        <f t="shared" ref="CC53:CD53" si="259">SUM(BZ53:CB53)</f>
        <v>4.166412341687602</v>
      </c>
      <c r="CD53" s="4">
        <f t="shared" si="259"/>
        <v>7.065983742293362</v>
      </c>
      <c r="CE53" s="4">
        <v>1.5649999999999999</v>
      </c>
      <c r="CF53" s="4">
        <v>0.875</v>
      </c>
      <c r="CG53" s="4">
        <v>0.27</v>
      </c>
      <c r="CH53" s="4">
        <v>0.245</v>
      </c>
      <c r="CI53" s="4">
        <v>0.21000000000000002</v>
      </c>
      <c r="CJ53" s="4">
        <v>0.16500000000000001</v>
      </c>
      <c r="CK53" s="4">
        <v>0.125</v>
      </c>
      <c r="CL53" s="5">
        <f t="shared" si="131"/>
        <v>9.76</v>
      </c>
      <c r="CM53" s="5">
        <f t="shared" si="132"/>
        <v>10.84</v>
      </c>
      <c r="CN53" s="5">
        <f t="shared" si="133"/>
        <v>11.82</v>
      </c>
      <c r="CO53" s="5">
        <f t="shared" si="134"/>
        <v>12.66</v>
      </c>
      <c r="CP53" s="5">
        <f t="shared" si="135"/>
        <v>13.32</v>
      </c>
      <c r="CQ53" s="4">
        <f t="shared" si="136"/>
        <v>0.98</v>
      </c>
      <c r="CR53" s="4">
        <f t="shared" si="137"/>
        <v>0.84000000000000008</v>
      </c>
      <c r="CS53" s="4">
        <f t="shared" si="138"/>
        <v>0.66</v>
      </c>
      <c r="CT53" s="4">
        <f t="shared" si="139"/>
        <v>2.48</v>
      </c>
      <c r="CU53" s="4">
        <v>2.375</v>
      </c>
      <c r="CV53" s="4">
        <v>1.655</v>
      </c>
      <c r="CW53" s="4">
        <v>1.6300000000000001</v>
      </c>
      <c r="CX53" s="4">
        <v>1.61</v>
      </c>
      <c r="CY53" s="4">
        <v>1.59</v>
      </c>
      <c r="CZ53" s="4">
        <v>0.99</v>
      </c>
      <c r="DA53" s="4">
        <v>0.91999999999999993</v>
      </c>
      <c r="DB53" s="5">
        <f t="shared" si="140"/>
        <v>16.12</v>
      </c>
      <c r="DC53" s="5">
        <f t="shared" si="141"/>
        <v>22.64</v>
      </c>
      <c r="DD53" s="5">
        <f t="shared" si="142"/>
        <v>29.080000000000002</v>
      </c>
      <c r="DE53" s="5">
        <f t="shared" si="143"/>
        <v>35.440000000000005</v>
      </c>
      <c r="DF53" s="5">
        <f t="shared" si="144"/>
        <v>39.400000000000006</v>
      </c>
      <c r="DG53" s="4">
        <f t="shared" si="145"/>
        <v>6.44</v>
      </c>
      <c r="DH53" s="4">
        <f t="shared" si="146"/>
        <v>6.36</v>
      </c>
      <c r="DI53" s="4">
        <f t="shared" si="147"/>
        <v>3.96</v>
      </c>
      <c r="DJ53" s="4">
        <f t="shared" si="148"/>
        <v>16.760000000000002</v>
      </c>
      <c r="DK53" s="4">
        <f t="shared" si="233"/>
        <v>23.64</v>
      </c>
      <c r="DL53" s="4">
        <f t="shared" si="234"/>
        <v>15.18</v>
      </c>
      <c r="DM53" s="4">
        <f t="shared" si="235"/>
        <v>11.4</v>
      </c>
      <c r="DN53" s="4">
        <f t="shared" si="236"/>
        <v>11.129999999999999</v>
      </c>
      <c r="DO53" s="4">
        <f t="shared" si="237"/>
        <v>10.799999999999999</v>
      </c>
      <c r="DP53" s="4">
        <f t="shared" si="238"/>
        <v>6.9300000000000006</v>
      </c>
      <c r="DQ53" s="4">
        <f t="shared" si="203"/>
        <v>6.27</v>
      </c>
      <c r="DR53" s="4">
        <v>0.364628869302424</v>
      </c>
      <c r="DS53" s="4">
        <v>0.36721729430839117</v>
      </c>
      <c r="DT53" s="4">
        <v>0.36364031744981357</v>
      </c>
      <c r="DU53" s="4">
        <v>0.36249505602036391</v>
      </c>
      <c r="DV53" s="4">
        <v>0.36648666603471886</v>
      </c>
      <c r="DW53" s="4">
        <v>0.35754247230880515</v>
      </c>
      <c r="DX53" s="4">
        <v>0.36445934969946786</v>
      </c>
      <c r="DY53" s="22">
        <v>-9999</v>
      </c>
      <c r="DZ53" s="22">
        <v>-9999</v>
      </c>
      <c r="EA53" s="22">
        <v>-9999</v>
      </c>
      <c r="EB53" s="22">
        <v>-9999</v>
      </c>
      <c r="EC53" s="22">
        <v>-9999</v>
      </c>
      <c r="ED53" s="22">
        <v>-9999</v>
      </c>
      <c r="EE53" s="22">
        <v>-9999</v>
      </c>
      <c r="EF53" s="22">
        <v>-9999</v>
      </c>
      <c r="EG53" s="22">
        <v>-9999</v>
      </c>
      <c r="EH53" s="22">
        <v>-9999</v>
      </c>
      <c r="EI53" s="22">
        <v>-9999</v>
      </c>
      <c r="EJ53" s="22">
        <v>-9999</v>
      </c>
      <c r="EK53" s="22">
        <v>-9999</v>
      </c>
      <c r="EL53" s="22">
        <v>-9999</v>
      </c>
      <c r="EM53" s="22">
        <v>-9999</v>
      </c>
      <c r="EN53" s="22">
        <v>-9999</v>
      </c>
      <c r="EO53" s="22">
        <v>-9999</v>
      </c>
      <c r="EP53" s="22">
        <v>-9999</v>
      </c>
      <c r="EQ53" s="22">
        <v>-9999</v>
      </c>
      <c r="ER53" s="22">
        <v>-9999</v>
      </c>
      <c r="ES53" s="22">
        <v>-9999</v>
      </c>
      <c r="ET53" s="22">
        <v>-9999</v>
      </c>
      <c r="EU53" s="22">
        <v>-9999</v>
      </c>
      <c r="EV53" s="22">
        <v>-9999</v>
      </c>
      <c r="EW53" s="22">
        <v>-9999</v>
      </c>
      <c r="EX53" s="22">
        <v>-9999</v>
      </c>
      <c r="EY53" s="22">
        <v>-9999</v>
      </c>
      <c r="EZ53" s="22">
        <v>-9999</v>
      </c>
      <c r="FA53" s="22">
        <v>-9999</v>
      </c>
      <c r="FB53" s="4">
        <v>4.4007819524260194E-2</v>
      </c>
      <c r="FC53" s="4">
        <f t="shared" si="47"/>
        <v>440.07819524260196</v>
      </c>
      <c r="FD53" s="4">
        <v>0.36917022699766033</v>
      </c>
      <c r="FE53" s="31">
        <v>-9999</v>
      </c>
      <c r="FF53" s="32">
        <v>-9999</v>
      </c>
      <c r="FG53" s="31">
        <v>-9999</v>
      </c>
      <c r="FH53" s="32">
        <v>-9999</v>
      </c>
      <c r="FI53" s="31">
        <v>-9999</v>
      </c>
      <c r="FJ53" s="32">
        <v>-9999</v>
      </c>
      <c r="FK53" s="33">
        <v>-9999</v>
      </c>
      <c r="FL53" s="33">
        <v>-9999</v>
      </c>
      <c r="FM53" s="33">
        <v>-9999</v>
      </c>
      <c r="FN53" s="33">
        <v>-9999</v>
      </c>
      <c r="FO53" s="33">
        <v>-9999</v>
      </c>
      <c r="FP53" s="33">
        <v>-9999</v>
      </c>
      <c r="FQ53" s="33">
        <v>-9999</v>
      </c>
      <c r="FR53" s="33">
        <v>-9999</v>
      </c>
      <c r="FS53" s="33">
        <v>-9999</v>
      </c>
      <c r="FT53" s="33">
        <v>-9999</v>
      </c>
      <c r="FU53" s="33">
        <v>-9999</v>
      </c>
      <c r="FV53" s="33">
        <v>-9999</v>
      </c>
      <c r="FW53" s="33">
        <v>-9999</v>
      </c>
      <c r="FX53" s="33">
        <v>-9999</v>
      </c>
      <c r="FY53" s="33">
        <v>-9999</v>
      </c>
      <c r="FZ53" s="33">
        <v>-9999</v>
      </c>
      <c r="GA53" s="31">
        <v>-9999</v>
      </c>
      <c r="GB53" s="31">
        <v>-9999</v>
      </c>
      <c r="GC53" s="31">
        <v>-9999</v>
      </c>
      <c r="GD53" s="31">
        <v>-9999</v>
      </c>
      <c r="GE53" s="31">
        <v>-9999</v>
      </c>
      <c r="GF53" s="34">
        <v>-9999</v>
      </c>
      <c r="GG53" s="34">
        <v>-9999</v>
      </c>
      <c r="GH53" s="34">
        <v>-9999</v>
      </c>
      <c r="GI53" s="34">
        <v>-9999</v>
      </c>
      <c r="GJ53" s="34">
        <v>-9999</v>
      </c>
      <c r="GK53" s="33">
        <v>-9999</v>
      </c>
      <c r="GL53" s="33">
        <v>-9999</v>
      </c>
      <c r="GM53" s="33">
        <v>-9999</v>
      </c>
      <c r="GN53" s="33">
        <v>-9999</v>
      </c>
      <c r="GO53" s="33">
        <v>-9999</v>
      </c>
      <c r="GP53" s="33">
        <v>-9999</v>
      </c>
      <c r="GQ53" s="33">
        <v>-9999</v>
      </c>
      <c r="GR53" s="33">
        <v>-9999</v>
      </c>
      <c r="GS53" s="33">
        <v>-9999</v>
      </c>
      <c r="GT53" s="33">
        <v>-9999</v>
      </c>
      <c r="GU53" s="33">
        <v>-9999</v>
      </c>
      <c r="GV53" s="33">
        <v>-9999</v>
      </c>
      <c r="GW53" s="33">
        <v>-9999</v>
      </c>
      <c r="GX53" s="33">
        <v>-9999</v>
      </c>
      <c r="GY53" s="22">
        <v>-9999</v>
      </c>
      <c r="GZ53" s="22">
        <v>-9999</v>
      </c>
      <c r="HA53" s="22">
        <v>-9999</v>
      </c>
      <c r="HB53" s="22">
        <v>-9999</v>
      </c>
      <c r="HC53" s="22">
        <v>-9999</v>
      </c>
      <c r="HD53" s="22">
        <v>-9999</v>
      </c>
      <c r="HE53" s="22">
        <v>-9999</v>
      </c>
      <c r="HF53" s="22">
        <v>-9999</v>
      </c>
      <c r="HG53" s="22">
        <v>-9999</v>
      </c>
      <c r="HH53" s="33">
        <v>-9999</v>
      </c>
      <c r="HI53" s="33">
        <v>-9999</v>
      </c>
      <c r="HJ53" s="22">
        <v>-9999</v>
      </c>
      <c r="HK53" s="33">
        <v>-9999</v>
      </c>
      <c r="HL53" s="33">
        <v>-9999</v>
      </c>
      <c r="HM53" s="33">
        <v>-9999</v>
      </c>
      <c r="HN53" s="33">
        <v>-9999</v>
      </c>
      <c r="HO53" s="33">
        <v>-9999</v>
      </c>
      <c r="HP53" s="33">
        <v>-9999</v>
      </c>
      <c r="HQ53" s="33">
        <v>-9999</v>
      </c>
      <c r="HR53" s="33">
        <v>-9999</v>
      </c>
      <c r="HS53" s="33">
        <v>-9999</v>
      </c>
      <c r="HT53" s="33">
        <v>-9999</v>
      </c>
      <c r="HU53" s="33">
        <v>-9999</v>
      </c>
      <c r="HV53" s="18">
        <v>244.5</v>
      </c>
      <c r="HW53" s="18">
        <v>72.09</v>
      </c>
      <c r="HX53" s="17">
        <f t="shared" si="48"/>
        <v>172.41</v>
      </c>
      <c r="HY53" s="11">
        <v>11</v>
      </c>
      <c r="HZ53" s="11">
        <v>278.8</v>
      </c>
      <c r="IA53" s="11">
        <v>32.880000000000003</v>
      </c>
      <c r="IB53" s="20">
        <f t="shared" si="49"/>
        <v>245.92000000000002</v>
      </c>
      <c r="IC53" s="23">
        <v>71</v>
      </c>
      <c r="ID53" s="11">
        <v>251.1</v>
      </c>
      <c r="IE53" s="11">
        <v>32.880000000000003</v>
      </c>
      <c r="IF53" s="10">
        <f t="shared" si="50"/>
        <v>218.22</v>
      </c>
      <c r="IG53" s="11">
        <v>128.6</v>
      </c>
      <c r="IH53" s="11">
        <v>32.880000000000003</v>
      </c>
      <c r="II53" s="10">
        <f t="shared" si="51"/>
        <v>95.72</v>
      </c>
      <c r="IJ53" s="9">
        <v>157.6</v>
      </c>
      <c r="IK53" s="11">
        <v>32.880000000000003</v>
      </c>
      <c r="IL53" s="10">
        <f t="shared" si="52"/>
        <v>124.72</v>
      </c>
      <c r="IM53" s="24">
        <v>60.4</v>
      </c>
      <c r="IN53" s="24">
        <v>6.91</v>
      </c>
      <c r="IO53" s="18">
        <v>101.3</v>
      </c>
      <c r="IP53" s="24">
        <v>32.880000000000003</v>
      </c>
      <c r="IQ53" s="20">
        <f t="shared" si="253"/>
        <v>53.489999999999995</v>
      </c>
      <c r="IR53" s="20">
        <f t="shared" si="254"/>
        <v>68.419999999999987</v>
      </c>
      <c r="IS53" s="17">
        <f t="shared" si="255"/>
        <v>670.78431372549005</v>
      </c>
      <c r="IT53" s="17">
        <f t="shared" si="256"/>
        <v>598.91456582633032</v>
      </c>
      <c r="IU53" s="22">
        <f t="shared" si="214"/>
        <v>1690.2941176470588</v>
      </c>
      <c r="IV53" s="17">
        <f t="shared" si="215"/>
        <v>2410.9803921568628</v>
      </c>
      <c r="IW53" s="17">
        <f t="shared" si="216"/>
        <v>938.43137254901956</v>
      </c>
      <c r="IX53" s="17">
        <f t="shared" si="57"/>
        <v>1222.7450980392157</v>
      </c>
      <c r="IY53" s="22">
        <f t="shared" si="217"/>
        <v>2139.4117647058824</v>
      </c>
      <c r="IZ53" s="17">
        <f t="shared" si="58"/>
        <v>6262.4509803921565</v>
      </c>
      <c r="JA53" s="17">
        <f t="shared" si="59"/>
        <v>524.41176470588232</v>
      </c>
      <c r="JB53" s="18">
        <v>44.4</v>
      </c>
      <c r="JC53" s="19">
        <v>2.1788035666159207</v>
      </c>
      <c r="JD53" s="4">
        <v>2.39</v>
      </c>
      <c r="JE53" s="4">
        <f t="shared" si="218"/>
        <v>40.398029411764703</v>
      </c>
      <c r="JF53" s="28">
        <v>0.36828897370735647</v>
      </c>
      <c r="JG53" s="4">
        <v>0.61</v>
      </c>
      <c r="JH53" s="4">
        <f t="shared" si="219"/>
        <v>14.706980392156861</v>
      </c>
      <c r="JI53" s="28">
        <v>0.36802339999571337</v>
      </c>
      <c r="JJ53" s="4">
        <v>1.0900000000000001</v>
      </c>
      <c r="JK53" s="4">
        <f t="shared" si="220"/>
        <v>10.228901960784313</v>
      </c>
      <c r="JL53" s="28">
        <v>0.36799298680644843</v>
      </c>
      <c r="JM53" s="4">
        <v>3.08</v>
      </c>
      <c r="JN53" s="4">
        <f t="shared" si="221"/>
        <v>16.151882352941175</v>
      </c>
      <c r="JO53" s="28">
        <v>0.36833160495684031</v>
      </c>
      <c r="JP53" s="17">
        <f t="shared" si="60"/>
        <v>81.485794117647046</v>
      </c>
      <c r="JQ53" s="17">
        <f t="shared" si="61"/>
        <v>72.75517331932771</v>
      </c>
      <c r="JR53" s="20">
        <v>20</v>
      </c>
      <c r="JS53" s="5">
        <v>132.60298299999999</v>
      </c>
      <c r="JT53" s="17">
        <v>2.92</v>
      </c>
      <c r="JU53" s="17">
        <f t="shared" si="62"/>
        <v>2.41</v>
      </c>
      <c r="JV53" s="4">
        <f t="shared" si="112"/>
        <v>1743.7963602895927</v>
      </c>
      <c r="JW53" s="10">
        <v>0.92</v>
      </c>
      <c r="JX53" s="4">
        <f t="shared" si="114"/>
        <v>0.38174273858921159</v>
      </c>
      <c r="JY53" s="4">
        <f t="shared" si="63"/>
        <v>665.68159811884868</v>
      </c>
      <c r="JZ53" s="4">
        <f t="shared" si="64"/>
        <v>745.56338989311064</v>
      </c>
      <c r="KA53" s="10">
        <v>1.1299999999999999</v>
      </c>
      <c r="KB53" s="4">
        <f t="shared" si="222"/>
        <v>0.46887966804979248</v>
      </c>
      <c r="KC53" s="4">
        <f t="shared" si="223"/>
        <v>817.6306585590205</v>
      </c>
      <c r="KD53" s="4">
        <f t="shared" si="65"/>
        <v>915.7463375861031</v>
      </c>
      <c r="KE53" s="4">
        <v>2.6</v>
      </c>
      <c r="KF53" s="4">
        <v>39.200000000000003</v>
      </c>
      <c r="KG53" s="4">
        <f t="shared" si="66"/>
        <v>205.00000000000006</v>
      </c>
      <c r="KH53" s="4">
        <v>3.1006802354915619</v>
      </c>
      <c r="KI53" s="4">
        <f t="shared" si="67"/>
        <v>3.3501626821862356</v>
      </c>
      <c r="KJ53" s="4">
        <f t="shared" si="224"/>
        <v>30.678992065296811</v>
      </c>
      <c r="KK53" s="28">
        <v>0.36833011483654915</v>
      </c>
      <c r="KL53" s="4">
        <v>3.65</v>
      </c>
      <c r="KM53" s="4">
        <v>0.27749689823076901</v>
      </c>
      <c r="KN53" s="4">
        <v>0.44442462789743598</v>
      </c>
      <c r="KO53" s="4">
        <v>0.25329412371794902</v>
      </c>
      <c r="KP53" s="4">
        <v>0.36488136820512801</v>
      </c>
      <c r="KQ53" s="4">
        <v>0.53911077428205101</v>
      </c>
      <c r="KR53" s="4">
        <v>0.47487687225641001</v>
      </c>
      <c r="KS53" s="4">
        <v>0.36589328358974399</v>
      </c>
      <c r="KT53" s="4">
        <v>0.54137585987179504</v>
      </c>
      <c r="KU53" s="4">
        <v>0.487951388897436</v>
      </c>
      <c r="KV53" s="4">
        <v>0.27137692307692302</v>
      </c>
      <c r="KW53" s="4">
        <v>0.43970769230769202</v>
      </c>
      <c r="KX53" s="4">
        <v>0.26852307692307698</v>
      </c>
      <c r="KY53" s="4">
        <v>26.34</v>
      </c>
      <c r="KZ53" s="4">
        <v>23.68</v>
      </c>
      <c r="LA53" s="4">
        <v>15.255897435897401</v>
      </c>
      <c r="LB53" s="4">
        <v>35.427692307692297</v>
      </c>
      <c r="LC53" s="4">
        <v>35.308974358974403</v>
      </c>
      <c r="LD53" s="4">
        <v>27.15</v>
      </c>
      <c r="LE53" s="4">
        <v>26.71</v>
      </c>
      <c r="LF53" s="4">
        <v>0.22603116923076899</v>
      </c>
      <c r="LG53" s="4">
        <v>0.21435967435897399</v>
      </c>
      <c r="LH53" s="4">
        <v>51.749230769230799</v>
      </c>
      <c r="LI53" s="4">
        <v>49.241282051282099</v>
      </c>
      <c r="LJ53" s="4">
        <v>53</v>
      </c>
      <c r="LK53" s="4">
        <f t="shared" si="68"/>
        <v>1.2507692307692011</v>
      </c>
      <c r="LL53" s="4">
        <f t="shared" si="69"/>
        <v>3.7587179487179014</v>
      </c>
      <c r="LM53" s="4">
        <v>1720.00771794872</v>
      </c>
      <c r="LN53" s="4">
        <v>1663.07525641026</v>
      </c>
      <c r="LO53" s="4">
        <v>0.193311008979487</v>
      </c>
      <c r="LP53" s="4">
        <v>0.19154457375641001</v>
      </c>
      <c r="LQ53" s="4">
        <v>0.14293288342820501</v>
      </c>
      <c r="LR53" s="4">
        <v>0.13059594398205099</v>
      </c>
      <c r="LS53" s="4">
        <v>0.10353493359487199</v>
      </c>
      <c r="LT53" s="4">
        <v>9.5162154371794899E-2</v>
      </c>
      <c r="LU53" s="4">
        <v>5.1996578758974399E-2</v>
      </c>
      <c r="LV53" s="4">
        <v>3.2789488348717998E-2</v>
      </c>
      <c r="LW53" s="4">
        <v>5.18193617461538E-2</v>
      </c>
      <c r="LX53" s="4">
        <v>6.2564939069230802E-2</v>
      </c>
      <c r="LY53" s="4">
        <v>0.336842394515385</v>
      </c>
      <c r="LZ53" s="4">
        <v>0.35955986719999999</v>
      </c>
      <c r="MA53" s="4">
        <v>0.332078836579487</v>
      </c>
      <c r="MB53" s="4">
        <v>0.319169990879487</v>
      </c>
      <c r="MC53" s="4">
        <v>0.153539151566667</v>
      </c>
      <c r="MD53" s="4">
        <v>0.18057941084102599</v>
      </c>
      <c r="ME53" s="4">
        <v>0.47967885776153801</v>
      </c>
      <c r="MF53" s="4">
        <v>0.4775121645</v>
      </c>
      <c r="MG53" s="4">
        <v>0.49496460227435901</v>
      </c>
      <c r="MH53" s="4">
        <v>0.51152754763846198</v>
      </c>
      <c r="MI53" s="4">
        <v>0.51886531344615405</v>
      </c>
      <c r="MJ53" s="4">
        <v>0.51960778378974404</v>
      </c>
      <c r="MK53" s="4">
        <v>0.30106207510769201</v>
      </c>
      <c r="ML53" s="4">
        <v>0.33499266381794901</v>
      </c>
      <c r="MM53" s="4">
        <v>0.26559215623333299</v>
      </c>
      <c r="MN53" s="4">
        <v>0.301649364776923</v>
      </c>
      <c r="MO53" s="4">
        <v>-9.8771324102564104E-2</v>
      </c>
      <c r="MP53" s="4">
        <v>-6.2783645851282002E-2</v>
      </c>
      <c r="MQ53" s="4">
        <v>0.51886531344615405</v>
      </c>
      <c r="MR53" s="4">
        <v>0.51960778378974404</v>
      </c>
      <c r="MS53" s="4">
        <v>0.100250495615385</v>
      </c>
      <c r="MT53" s="4">
        <v>9.9510630630769203E-2</v>
      </c>
      <c r="MU53" s="4">
        <v>5.7814942843589803E-2</v>
      </c>
      <c r="MV53" s="4">
        <v>5.3561221417948703E-2</v>
      </c>
      <c r="MW53" s="4">
        <v>4.26837308871795E-2</v>
      </c>
      <c r="MX53" s="4">
        <v>4.6197504851282101E-2</v>
      </c>
      <c r="MY53" s="4">
        <v>0.42521198082820499</v>
      </c>
      <c r="MZ53" s="4">
        <v>0.46360418545897403</v>
      </c>
      <c r="NA53" s="4">
        <v>0.44846642177692297</v>
      </c>
      <c r="NB53" s="4">
        <v>0.486382430394872</v>
      </c>
      <c r="NC53" s="4">
        <v>-0.109252153102564</v>
      </c>
      <c r="ND53" s="4">
        <v>-0.101642461641026</v>
      </c>
      <c r="NE53" s="4">
        <v>0.44846642177692297</v>
      </c>
      <c r="NF53" s="4">
        <v>0.486382430394872</v>
      </c>
      <c r="NG53" s="4">
        <v>0.27679049224242402</v>
      </c>
      <c r="NH53" s="4">
        <v>0.44361705442424199</v>
      </c>
      <c r="NI53" s="4">
        <v>0.25201192251515198</v>
      </c>
      <c r="NJ53" s="4">
        <v>0.36724713666666697</v>
      </c>
      <c r="NK53" s="4">
        <v>0.52945795103030302</v>
      </c>
      <c r="NL53" s="4">
        <v>0.47453284209090901</v>
      </c>
      <c r="NM53" s="4">
        <v>0.36147495369697002</v>
      </c>
      <c r="NN53" s="4">
        <v>0.53322955584848497</v>
      </c>
      <c r="NO53" s="4">
        <v>0.48607934363636401</v>
      </c>
      <c r="NP53" s="4">
        <v>0.259633445787879</v>
      </c>
      <c r="NQ53" s="4">
        <v>0.42420606060606098</v>
      </c>
      <c r="NR53" s="4">
        <v>0.26099987969697003</v>
      </c>
      <c r="NS53" s="4">
        <v>34.9866666666667</v>
      </c>
      <c r="NT53" s="4">
        <v>33.060606060606098</v>
      </c>
      <c r="NU53" s="4">
        <v>8.5496969696969707</v>
      </c>
      <c r="NV53" s="4">
        <v>51.6784848484848</v>
      </c>
      <c r="NW53" s="4">
        <v>51.652121212121202</v>
      </c>
      <c r="NX53" s="4">
        <v>37.527272727272802</v>
      </c>
      <c r="NY53" s="4">
        <v>37.570303030303002</v>
      </c>
      <c r="NZ53" s="4">
        <v>0.40349014545454498</v>
      </c>
      <c r="OA53" s="4">
        <v>0.36659657878787899</v>
      </c>
      <c r="OB53" s="4">
        <v>52.291818181818201</v>
      </c>
      <c r="OC53" s="4">
        <v>49.910606060606099</v>
      </c>
      <c r="OD53" s="4">
        <v>54.5</v>
      </c>
      <c r="OE53" s="4">
        <f t="shared" si="70"/>
        <v>2.2081818181817994</v>
      </c>
      <c r="OF53" s="4">
        <f t="shared" si="71"/>
        <v>4.5893939393939007</v>
      </c>
      <c r="OG53" s="4">
        <v>1715.8188484848499</v>
      </c>
      <c r="OH53" s="4">
        <v>1661.7581515151501</v>
      </c>
      <c r="OI53" s="4">
        <v>0.19182546529090899</v>
      </c>
      <c r="OJ53" s="4">
        <v>0.179357087242424</v>
      </c>
      <c r="OK53" s="4">
        <v>0.14700326729393901</v>
      </c>
      <c r="OL53" s="4">
        <v>0.126927989421212</v>
      </c>
      <c r="OM53" s="4">
        <v>0.113790207118182</v>
      </c>
      <c r="ON53" s="4">
        <v>8.6798479518181801E-2</v>
      </c>
      <c r="OO53" s="4">
        <v>6.8016319881818194E-2</v>
      </c>
      <c r="OP53" s="4">
        <v>3.3201886351515199E-2</v>
      </c>
      <c r="OQ53" s="4">
        <v>4.6139229603030303E-2</v>
      </c>
      <c r="OR53" s="4">
        <v>5.3762956609090903E-2</v>
      </c>
      <c r="OS53" s="4">
        <v>0.342695170709091</v>
      </c>
      <c r="OT53" s="4">
        <v>0.35351223709696999</v>
      </c>
      <c r="OU53" s="4">
        <v>0.34496662601212102</v>
      </c>
      <c r="OV53" s="4">
        <v>0.31181330257878798</v>
      </c>
      <c r="OW53" s="4">
        <v>0.16152418269090901</v>
      </c>
      <c r="OX53" s="4">
        <v>0.18612566746363601</v>
      </c>
      <c r="OY53" s="4">
        <v>0.47532784749393903</v>
      </c>
      <c r="OZ53" s="4">
        <v>0.44200621879090901</v>
      </c>
      <c r="PA53" s="4">
        <v>0.39685891643030302</v>
      </c>
      <c r="PB53" s="4">
        <v>0.457468467109091</v>
      </c>
      <c r="PC53" s="4">
        <v>0.42208625458181798</v>
      </c>
      <c r="PD53" s="4">
        <v>0.46522584291818198</v>
      </c>
      <c r="PE53" s="4">
        <v>0.26942188621212099</v>
      </c>
      <c r="PF53" s="4">
        <v>0.29852287607272698</v>
      </c>
      <c r="PG53" s="4">
        <v>0.23682350163636401</v>
      </c>
      <c r="PH53" s="4">
        <v>0.26913160755454502</v>
      </c>
      <c r="PI53" s="4">
        <v>-0.12729918151515199</v>
      </c>
      <c r="PJ53" s="4">
        <v>-6.3484134781818205E-2</v>
      </c>
      <c r="PK53" s="4">
        <v>0.42208625458181798</v>
      </c>
      <c r="PL53" s="4">
        <v>0.46522584291818198</v>
      </c>
      <c r="PM53" s="4">
        <v>0.268331498128205</v>
      </c>
      <c r="PN53" s="4">
        <v>0.42202821035897398</v>
      </c>
      <c r="PO53" s="4">
        <v>0.24589717397435901</v>
      </c>
      <c r="PP53" s="4">
        <v>0.35248899779487203</v>
      </c>
      <c r="PQ53" s="4">
        <v>0.51851324256410303</v>
      </c>
      <c r="PR53" s="4">
        <v>0.469603284564103</v>
      </c>
      <c r="PS53" s="4">
        <v>0.350952305589743</v>
      </c>
      <c r="PT53" s="4">
        <v>0.527917661230769</v>
      </c>
      <c r="PU53" s="4">
        <v>0.493257966769231</v>
      </c>
      <c r="PV53" s="4">
        <v>0.25819766989743598</v>
      </c>
      <c r="PW53" s="4">
        <v>0.40584102564102598</v>
      </c>
      <c r="PX53" s="4">
        <v>0.251394646666667</v>
      </c>
      <c r="PY53" s="4">
        <v>24.66</v>
      </c>
      <c r="PZ53" s="4">
        <v>22.743589743589698</v>
      </c>
      <c r="QA53" s="4">
        <v>27.052564102564101</v>
      </c>
      <c r="QB53" s="4">
        <v>41.567692307692298</v>
      </c>
      <c r="QC53" s="4">
        <v>41.488205128205102</v>
      </c>
      <c r="QD53" s="4">
        <v>26.7628205128205</v>
      </c>
      <c r="QE53" s="4">
        <v>26.682307692307699</v>
      </c>
      <c r="QF53" s="4">
        <v>0.41498001025641001</v>
      </c>
      <c r="QG53" s="4">
        <v>0.37852097435897403</v>
      </c>
      <c r="QH53" s="4">
        <v>49.435897435897402</v>
      </c>
      <c r="QI53" s="4">
        <v>48.130769230769197</v>
      </c>
      <c r="QJ53" s="4">
        <v>58</v>
      </c>
      <c r="QK53" s="4">
        <f t="shared" si="72"/>
        <v>8.5641025641025976</v>
      </c>
      <c r="QL53" s="4">
        <f t="shared" si="73"/>
        <v>9.8692307692308034</v>
      </c>
      <c r="QM53" s="4">
        <v>1666.53548717949</v>
      </c>
      <c r="QN53" s="4">
        <v>1637.8681538461501</v>
      </c>
      <c r="QO53" s="4">
        <v>0.20123047114359</v>
      </c>
      <c r="QP53" s="4">
        <v>0.18947422534102601</v>
      </c>
      <c r="QQ53" s="4">
        <v>0.16854348372564101</v>
      </c>
      <c r="QR53" s="4">
        <v>0.142117955051282</v>
      </c>
      <c r="QS53" s="4">
        <v>0.130666804176923</v>
      </c>
      <c r="QT53" s="4">
        <v>0.10153129715897399</v>
      </c>
      <c r="QU53" s="4">
        <v>9.7252738648717904E-2</v>
      </c>
      <c r="QV53" s="4">
        <v>5.3059751948717898E-2</v>
      </c>
      <c r="QW53" s="4">
        <v>3.38493943589743E-2</v>
      </c>
      <c r="QX53" s="4">
        <v>4.8763274687179503E-2</v>
      </c>
      <c r="QY53" s="4">
        <v>0.35475294782564099</v>
      </c>
      <c r="QZ53" s="4">
        <v>0.35550416063076901</v>
      </c>
      <c r="RA53" s="4">
        <v>0.343037477553846</v>
      </c>
      <c r="RB53" s="4">
        <v>0.31680496962051302</v>
      </c>
      <c r="RC53" s="4">
        <v>0.165348514523077</v>
      </c>
      <c r="RD53" s="4">
        <v>0.178152365358974</v>
      </c>
      <c r="RE53" s="4">
        <v>0.50430079310256404</v>
      </c>
      <c r="RF53" s="4">
        <v>0.471359886917949</v>
      </c>
      <c r="RG53" s="4">
        <v>0.2559801558</v>
      </c>
      <c r="RH53" s="4">
        <v>0.43148723213333401</v>
      </c>
      <c r="RI53" s="4">
        <v>0.27962398488461498</v>
      </c>
      <c r="RJ53" s="4">
        <v>0.45012979518461499</v>
      </c>
      <c r="RK53" s="4">
        <v>0.193156342089744</v>
      </c>
      <c r="RL53" s="4">
        <v>0.26879870415641</v>
      </c>
      <c r="RM53" s="4">
        <v>0.166378648671795</v>
      </c>
      <c r="RN53" s="4">
        <v>0.23877054015384599</v>
      </c>
      <c r="RO53" s="4">
        <v>-0.177168717794872</v>
      </c>
      <c r="RP53" s="4">
        <v>-0.10027112774359</v>
      </c>
      <c r="RQ53" s="4">
        <v>0.27962398488461498</v>
      </c>
      <c r="RR53" s="4">
        <v>0.45012979518461499</v>
      </c>
      <c r="RS53" s="4">
        <v>0.12390409854871801</v>
      </c>
      <c r="RT53" s="4">
        <v>0.13218668555128199</v>
      </c>
      <c r="RU53" s="4">
        <v>7.6131136520512802E-2</v>
      </c>
      <c r="RV53" s="4">
        <v>7.5251113317948704E-2</v>
      </c>
      <c r="RW53" s="4">
        <v>4.8243217041025598E-2</v>
      </c>
      <c r="RX53" s="4">
        <v>5.7536244864102498E-2</v>
      </c>
      <c r="RY53" s="4">
        <v>0.38885287577692301</v>
      </c>
      <c r="RZ53" s="4">
        <v>0.43562537089487202</v>
      </c>
      <c r="SA53" s="4">
        <v>0.41697422391538502</v>
      </c>
      <c r="SB53" s="4">
        <v>0.46652160702051299</v>
      </c>
      <c r="SC53" s="4">
        <v>-0.14130584051282</v>
      </c>
      <c r="SD53" s="4">
        <v>-0.139740955589744</v>
      </c>
      <c r="SE53" s="4">
        <v>0.41697422391538502</v>
      </c>
      <c r="SF53" s="4">
        <v>0.46652160702051299</v>
      </c>
      <c r="SG53" s="4">
        <v>0.24952647647500001</v>
      </c>
      <c r="SH53" s="4">
        <v>0.36365423897499999</v>
      </c>
      <c r="SI53" s="4">
        <v>0.21404141107499999</v>
      </c>
      <c r="SJ53" s="4">
        <v>0.31048387097500002</v>
      </c>
      <c r="SK53" s="4">
        <v>0.48018858307500001</v>
      </c>
      <c r="SL53" s="4">
        <v>0.38517819920000002</v>
      </c>
      <c r="SM53" s="4">
        <v>0.3134689725</v>
      </c>
      <c r="SN53" s="4">
        <v>0.48200995019999998</v>
      </c>
      <c r="SO53" s="4">
        <v>0.42357512954999998</v>
      </c>
      <c r="SP53" s="4">
        <v>0.24134517762499999</v>
      </c>
      <c r="SQ53" s="4">
        <v>0.36587576365000002</v>
      </c>
      <c r="SR53" s="4">
        <v>0.23704822340000001</v>
      </c>
      <c r="SS53" s="4">
        <v>22.7</v>
      </c>
      <c r="ST53" s="4">
        <v>20.930499999999999</v>
      </c>
      <c r="SU53" s="4">
        <v>24.883749999999999</v>
      </c>
      <c r="SV53" s="4">
        <v>36.395000000000003</v>
      </c>
      <c r="SW53" s="4">
        <v>35.911499999999997</v>
      </c>
      <c r="SX53" s="4">
        <v>24.08</v>
      </c>
      <c r="SY53" s="4">
        <v>24.02</v>
      </c>
      <c r="SZ53" s="4">
        <v>0.33959149500000002</v>
      </c>
      <c r="TA53" s="4">
        <v>0.29848045750000002</v>
      </c>
      <c r="TB53" s="4">
        <v>53.055500000000002</v>
      </c>
      <c r="TC53" s="4">
        <v>50.414999999999999</v>
      </c>
      <c r="TD53" s="4">
        <v>62</v>
      </c>
      <c r="TE53" s="4">
        <f t="shared" si="74"/>
        <v>8.9444999999999979</v>
      </c>
      <c r="TF53" s="4">
        <f t="shared" si="75"/>
        <v>11.585000000000001</v>
      </c>
      <c r="TG53" s="4">
        <v>1749.6578999999999</v>
      </c>
      <c r="TH53" s="4">
        <v>1689.7331999999999</v>
      </c>
      <c r="TI53" s="4">
        <v>0.21162416337000001</v>
      </c>
      <c r="TJ53" s="4">
        <v>0.21305834197500001</v>
      </c>
      <c r="TK53" s="4">
        <v>0.14936589747500001</v>
      </c>
      <c r="TL53" s="4">
        <v>0.1068577247075</v>
      </c>
      <c r="TM53" s="4">
        <v>0.136772581675</v>
      </c>
      <c r="TN53" s="4">
        <v>0.13667086027</v>
      </c>
      <c r="TO53" s="4">
        <v>7.3109177085000004E-2</v>
      </c>
      <c r="TP53" s="4">
        <v>2.8283156777499999E-2</v>
      </c>
      <c r="TQ53" s="4">
        <v>6.4317215235000003E-2</v>
      </c>
      <c r="TR53" s="4">
        <v>0.10881111692999999</v>
      </c>
      <c r="TS53" s="4">
        <v>0.34048191092500002</v>
      </c>
      <c r="TT53" s="4">
        <v>0.38196387723250003</v>
      </c>
      <c r="TU53" s="4">
        <v>0.332502575405</v>
      </c>
      <c r="TV53" s="4">
        <v>0.31460338800249998</v>
      </c>
      <c r="TW53" s="4">
        <v>0.13888528697249999</v>
      </c>
      <c r="TX53" s="4">
        <v>0.1839438484375</v>
      </c>
      <c r="TY53" s="4">
        <v>0.53770893196500003</v>
      </c>
      <c r="TZ53" s="4">
        <v>0.54774681493749999</v>
      </c>
      <c r="UA53" s="4">
        <v>0.46791880045750001</v>
      </c>
      <c r="UB53" s="4">
        <v>0.77562790984749996</v>
      </c>
      <c r="UC53" s="4">
        <v>0.499308201585</v>
      </c>
      <c r="UD53" s="4">
        <v>0.79060106769750005</v>
      </c>
      <c r="UE53" s="4">
        <v>0.34327386767000001</v>
      </c>
      <c r="UF53" s="4">
        <v>0.53804881299999996</v>
      </c>
      <c r="UG53" s="4">
        <v>0.30169747166499999</v>
      </c>
      <c r="UH53" s="4">
        <v>0.49369291868749998</v>
      </c>
      <c r="UI53" s="4">
        <v>-0.13609454127500001</v>
      </c>
      <c r="UJ53" s="4">
        <v>-5.3857561162499998E-2</v>
      </c>
      <c r="UK53" s="4">
        <v>0.499308201585</v>
      </c>
      <c r="UL53" s="4">
        <v>0.79060106769750005</v>
      </c>
      <c r="UM53" s="4">
        <v>0.14241237403000001</v>
      </c>
      <c r="UN53" s="4">
        <v>0.1394894713475</v>
      </c>
      <c r="UO53" s="4">
        <v>8.8813719222500004E-2</v>
      </c>
      <c r="UP53" s="4">
        <v>8.2357261924999994E-2</v>
      </c>
      <c r="UQ53" s="4">
        <v>5.43187887525E-2</v>
      </c>
      <c r="UR53" s="4">
        <v>5.7849600020000003E-2</v>
      </c>
      <c r="US53" s="4">
        <v>0.38118982483250002</v>
      </c>
      <c r="UT53" s="4">
        <v>0.41615700629250002</v>
      </c>
      <c r="UU53" s="4">
        <v>0.4129455554125</v>
      </c>
      <c r="UV53" s="4">
        <v>0.44911201421750002</v>
      </c>
      <c r="UW53" s="4">
        <v>-0.162828518625</v>
      </c>
      <c r="UX53" s="4">
        <v>-0.151713641925</v>
      </c>
      <c r="UY53" s="4">
        <v>0.4129455554125</v>
      </c>
      <c r="UZ53" s="4">
        <v>0.44911201421750002</v>
      </c>
      <c r="VA53" s="4">
        <v>0.2157848325</v>
      </c>
      <c r="VB53" s="4">
        <v>0.31901177926190499</v>
      </c>
      <c r="VC53" s="4">
        <v>0.19312355983333299</v>
      </c>
      <c r="VD53" s="4">
        <v>0.26942904528571399</v>
      </c>
      <c r="VE53" s="4">
        <v>0.42450999738095202</v>
      </c>
      <c r="VF53" s="4">
        <v>0.37588887247619002</v>
      </c>
      <c r="VG53" s="4">
        <v>0.279934351476191</v>
      </c>
      <c r="VH53" s="4">
        <v>0.46645801457142899</v>
      </c>
      <c r="VI53" s="4">
        <v>0.40697296252380899</v>
      </c>
      <c r="VJ53" s="4">
        <v>0.21201734211904799</v>
      </c>
      <c r="VK53" s="4">
        <v>0.31830640169047603</v>
      </c>
      <c r="VL53" s="4">
        <v>0.20919589397619001</v>
      </c>
      <c r="VM53" s="4">
        <v>33.29</v>
      </c>
      <c r="VN53" s="4">
        <v>31.996666666666702</v>
      </c>
      <c r="VO53" s="4">
        <v>13.1816666666667</v>
      </c>
      <c r="VP53" s="4">
        <v>42.103809523809502</v>
      </c>
      <c r="VQ53" s="4">
        <v>41.252619047619</v>
      </c>
      <c r="VR53" s="4">
        <v>35.07</v>
      </c>
      <c r="VS53" s="4">
        <v>35.03</v>
      </c>
      <c r="VT53" s="4">
        <v>0.19370861428571401</v>
      </c>
      <c r="VU53" s="4">
        <v>0.15631337380952401</v>
      </c>
      <c r="VV53" s="4">
        <v>60.820238095238103</v>
      </c>
      <c r="VW53" s="4">
        <v>55.245476190476197</v>
      </c>
      <c r="VX53" s="4">
        <v>68.099999999999994</v>
      </c>
      <c r="VY53" s="4">
        <f t="shared" si="76"/>
        <v>7.2797619047618909</v>
      </c>
      <c r="VZ53" s="4">
        <f t="shared" si="77"/>
        <v>12.854523809523798</v>
      </c>
      <c r="WA53" s="4">
        <f t="shared" si="78"/>
        <v>10.067142857142844</v>
      </c>
      <c r="WB53" s="4">
        <v>1925.92630952381</v>
      </c>
      <c r="WC53" s="4">
        <v>1799.36552380952</v>
      </c>
      <c r="WD53" s="4">
        <v>0.24962197648571399</v>
      </c>
      <c r="WE53" s="4">
        <v>0.22069618754047601</v>
      </c>
      <c r="WF53" s="4">
        <v>0.184860484745238</v>
      </c>
      <c r="WG53" s="4">
        <v>0.16412780176428601</v>
      </c>
      <c r="WH53" s="4">
        <v>0.188599185857143</v>
      </c>
      <c r="WI53" s="4">
        <v>0.139394186590476</v>
      </c>
      <c r="WJ53" s="4">
        <f t="shared" si="79"/>
        <v>0.1639966862238095</v>
      </c>
      <c r="WK53" s="4">
        <v>0.12224590167381</v>
      </c>
      <c r="WL53" s="4">
        <v>8.1200207345238098E-2</v>
      </c>
      <c r="WM53" s="4">
        <v>6.79262948452381E-2</v>
      </c>
      <c r="WN53" s="4">
        <v>5.89646199047619E-2</v>
      </c>
      <c r="WO53" s="4">
        <v>0.38058330311666699</v>
      </c>
      <c r="WP53" s="4">
        <v>0.37196371371190501</v>
      </c>
      <c r="WQ53" s="4">
        <v>0.37479885192381002</v>
      </c>
      <c r="WR53" s="4">
        <v>0.323198745052381</v>
      </c>
      <c r="WS53" s="4">
        <v>0.144719242897619</v>
      </c>
      <c r="WT53" s="4">
        <v>0.165004662257143</v>
      </c>
      <c r="WU53" s="4">
        <v>0.66661813715476204</v>
      </c>
      <c r="WV53" s="4">
        <v>0.576646735164286</v>
      </c>
      <c r="WW53" s="4">
        <v>0.35873247958571403</v>
      </c>
      <c r="WX53" s="4">
        <v>0.314393439295238</v>
      </c>
      <c r="WY53" s="4">
        <v>0.39854450800000002</v>
      </c>
      <c r="WZ53" s="4">
        <v>0.32709376022857101</v>
      </c>
      <c r="XA53" s="4">
        <v>0.31616318450714298</v>
      </c>
      <c r="XB53" s="4">
        <v>0.25637746099047598</v>
      </c>
      <c r="XC53" s="4">
        <v>0.27054173424285699</v>
      </c>
      <c r="XD53" s="4">
        <v>0.22711948261666701</v>
      </c>
      <c r="XE53" s="4">
        <v>-0.217581523928571</v>
      </c>
      <c r="XF53" s="4">
        <v>-0.14852543928571399</v>
      </c>
      <c r="XG53" s="4">
        <v>0.39854450800000002</v>
      </c>
      <c r="XH53" s="4">
        <v>0.32709376022857101</v>
      </c>
      <c r="XI53" s="4">
        <v>0.214904929290476</v>
      </c>
      <c r="XJ53" s="4">
        <v>0.211468964380952</v>
      </c>
      <c r="XK53" s="4">
        <v>0.135469615838095</v>
      </c>
      <c r="XL53" s="4">
        <v>0.12561740668333299</v>
      </c>
      <c r="XM53" s="4">
        <v>8.1951083297619007E-2</v>
      </c>
      <c r="XN53" s="4">
        <v>8.8355776664285707E-2</v>
      </c>
      <c r="XO53" s="4">
        <v>0.38266349275952399</v>
      </c>
      <c r="XP53" s="4">
        <v>0.41892673485238102</v>
      </c>
      <c r="XQ53" s="4">
        <v>0.43010618103571402</v>
      </c>
      <c r="XR53" s="4">
        <v>0.46752988023571401</v>
      </c>
      <c r="XS53" s="4">
        <v>-0.23784032085714299</v>
      </c>
      <c r="XT53" s="4">
        <v>-0.22235855238095201</v>
      </c>
      <c r="XU53" s="4">
        <v>0.43010618103571402</v>
      </c>
      <c r="XV53" s="4">
        <v>0.46752988023571401</v>
      </c>
      <c r="XW53" s="4">
        <v>0.175640944085106</v>
      </c>
      <c r="XX53" s="4">
        <v>0.232985080914894</v>
      </c>
      <c r="XY53" s="4">
        <v>0.15797345695744699</v>
      </c>
      <c r="XZ53" s="4">
        <v>0.20336526236170199</v>
      </c>
      <c r="YA53" s="4">
        <v>0.43484439504255301</v>
      </c>
      <c r="YB53" s="4">
        <v>0.36329626527659598</v>
      </c>
      <c r="YC53" s="4">
        <v>0.21516036836170199</v>
      </c>
      <c r="YD53" s="4">
        <v>0.43062404553191502</v>
      </c>
      <c r="YE53" s="4">
        <v>0.34002877570212803</v>
      </c>
      <c r="YF53" s="4">
        <v>0.16790921417021301</v>
      </c>
      <c r="YG53" s="4">
        <v>0.23138983187234</v>
      </c>
      <c r="YH53" s="4">
        <v>0.170264914446808</v>
      </c>
      <c r="YI53" s="4">
        <v>0.123085106382979</v>
      </c>
      <c r="YJ53" s="4">
        <v>0.162191489361702</v>
      </c>
      <c r="YK53" s="4">
        <v>7.7170212765957494E-2</v>
      </c>
      <c r="YL53" s="4">
        <v>0.13097872340425501</v>
      </c>
      <c r="YM53" s="4">
        <v>0.16563829787234</v>
      </c>
      <c r="YN53" s="4">
        <v>8.3617021276595802E-2</v>
      </c>
      <c r="YO53" s="4">
        <v>0.124297872340426</v>
      </c>
      <c r="YP53" s="4">
        <v>0.16231914893617</v>
      </c>
      <c r="YQ53" s="4">
        <v>7.8957446808510606E-2</v>
      </c>
      <c r="YR53" s="4">
        <v>0.13178723404255299</v>
      </c>
      <c r="YS53" s="4">
        <v>0.16668085106382999</v>
      </c>
      <c r="YT53" s="4">
        <v>8.1595744680851096E-2</v>
      </c>
      <c r="YU53" s="4">
        <v>33.32</v>
      </c>
      <c r="YV53" s="4">
        <v>32.5782978723404</v>
      </c>
      <c r="YW53" s="4">
        <v>15.025744680851099</v>
      </c>
      <c r="YX53" s="4">
        <v>38.923191489361699</v>
      </c>
      <c r="YY53" s="4">
        <v>38.657659574468099</v>
      </c>
      <c r="YZ53" s="4">
        <v>35.119787234042597</v>
      </c>
      <c r="ZA53" s="4">
        <v>35.1168085106383</v>
      </c>
      <c r="ZB53" s="4">
        <v>0.104286127021277</v>
      </c>
      <c r="ZC53" s="4">
        <v>8.9019641617021306E-2</v>
      </c>
      <c r="ZD53" s="4">
        <v>63.095319148936198</v>
      </c>
      <c r="ZE53" s="4">
        <v>60.792127659574497</v>
      </c>
      <c r="ZF53" s="4">
        <v>80.900000000000006</v>
      </c>
      <c r="ZG53" s="4">
        <f t="shared" si="80"/>
        <v>17.804680851063807</v>
      </c>
      <c r="ZH53" s="4">
        <f t="shared" si="81"/>
        <v>20.107872340425509</v>
      </c>
      <c r="ZI53" s="4">
        <v>1977.55261702128</v>
      </c>
      <c r="ZJ53" s="4">
        <v>1925.29591489362</v>
      </c>
      <c r="ZK53" s="4">
        <v>0.33312507095744698</v>
      </c>
      <c r="ZL53" s="4">
        <v>0.35825766394042602</v>
      </c>
      <c r="ZM53" s="4">
        <v>0.224753547487234</v>
      </c>
      <c r="ZN53" s="4">
        <v>0.28163695073404199</v>
      </c>
      <c r="ZO53" s="4">
        <v>0.30058855459148898</v>
      </c>
      <c r="ZP53" s="4">
        <v>0.298043722931915</v>
      </c>
      <c r="ZQ53" s="4">
        <v>0.190121952395745</v>
      </c>
      <c r="ZR53" s="4">
        <v>0.21822884156382999</v>
      </c>
      <c r="ZS53" s="4">
        <v>0.11728868889574499</v>
      </c>
      <c r="ZT53" s="4">
        <v>8.6178475527659601E-2</v>
      </c>
      <c r="ZU53" s="4">
        <v>0.43286941207659602</v>
      </c>
      <c r="ZV53" s="4">
        <v>0.46295612452978702</v>
      </c>
      <c r="ZW53" s="4">
        <v>0.43850476799999999</v>
      </c>
      <c r="ZX53" s="4">
        <v>0.42029489475319098</v>
      </c>
      <c r="ZY53" s="4">
        <v>0.11649275908085099</v>
      </c>
      <c r="ZZ53" s="4">
        <v>0.12557643644042599</v>
      </c>
      <c r="AAA53" s="4">
        <v>1.00346242752128</v>
      </c>
      <c r="AAB53" s="4">
        <v>1.1418768553702101</v>
      </c>
      <c r="AAC53" s="4">
        <v>0.39115708100851099</v>
      </c>
      <c r="AAD53" s="4">
        <v>0.25452888102553201</v>
      </c>
      <c r="AAE53" s="4">
        <v>0.45462953009787199</v>
      </c>
      <c r="AAF53" s="4">
        <v>0.30105982744468102</v>
      </c>
      <c r="AAG53" s="4">
        <v>0.41942894322340402</v>
      </c>
      <c r="AAH53" s="4">
        <v>0.26890131707021298</v>
      </c>
      <c r="AAI53" s="4">
        <v>0.35177272039574498</v>
      </c>
      <c r="AAJ53" s="4">
        <v>0.21779306882553201</v>
      </c>
      <c r="AAK53" s="4">
        <v>-0.31876019338297901</v>
      </c>
      <c r="AAL53" s="4">
        <v>-0.35707489780851098</v>
      </c>
      <c r="AAM53" s="4">
        <v>0.84551556033191499</v>
      </c>
      <c r="AAN53" s="4">
        <v>0.56714027527446798</v>
      </c>
      <c r="AAO53" s="4">
        <v>0.33557589001063798</v>
      </c>
      <c r="AAP53" s="4">
        <v>0.34939260052340398</v>
      </c>
      <c r="AAQ53" s="4">
        <v>0.22848019383191501</v>
      </c>
      <c r="AAR53" s="4">
        <v>0.226504370168085</v>
      </c>
      <c r="AAS53" s="4">
        <v>0.116467330104255</v>
      </c>
      <c r="AAT53" s="4">
        <v>0.13419438547021301</v>
      </c>
      <c r="AAU53" s="4">
        <v>0.34770906649361699</v>
      </c>
      <c r="AAV53" s="4">
        <v>0.38508317335957398</v>
      </c>
      <c r="AAW53" s="4">
        <v>0.41728593481702098</v>
      </c>
      <c r="AAX53" s="4">
        <v>0.45866856670638301</v>
      </c>
      <c r="AAY53" s="4">
        <v>-0.37036446946808499</v>
      </c>
      <c r="AAZ53" s="4">
        <v>-0.36741997617021299</v>
      </c>
      <c r="ABA53" s="4">
        <v>0.72097030591276601</v>
      </c>
      <c r="ABB53" s="4">
        <v>0.85095593020638305</v>
      </c>
      <c r="ABC53" s="4">
        <v>0.14567656455813999</v>
      </c>
      <c r="ABD53" s="4">
        <v>0.16715819576744201</v>
      </c>
      <c r="ABE53" s="4">
        <v>0.120832215162791</v>
      </c>
      <c r="ABF53" s="4">
        <v>0.16409565218604699</v>
      </c>
      <c r="ABG53" s="4">
        <v>0.43338421476744199</v>
      </c>
      <c r="ABH53" s="4">
        <v>0.31580190867441899</v>
      </c>
      <c r="ABI53" s="4">
        <v>0.16630697674418601</v>
      </c>
      <c r="ABJ53" s="4">
        <v>0.40026568330232598</v>
      </c>
      <c r="ABK53" s="4">
        <v>0.28917136127907</v>
      </c>
      <c r="ABL53" s="4">
        <v>0.13114122890697699</v>
      </c>
      <c r="ABM53" s="4">
        <v>0.16115089453488399</v>
      </c>
      <c r="ABN53" s="4">
        <v>0.13447141660465101</v>
      </c>
      <c r="ABO53" s="4">
        <v>0.105186046511628</v>
      </c>
      <c r="ABP53" s="4">
        <v>0.14837209302325599</v>
      </c>
      <c r="ABQ53" s="4">
        <v>4.99069767441861E-2</v>
      </c>
      <c r="ABR53" s="4">
        <v>0.109744186046512</v>
      </c>
      <c r="ABS53" s="4">
        <v>0.14723255813953501</v>
      </c>
      <c r="ABT53" s="4">
        <v>5.5953488372092998E-2</v>
      </c>
      <c r="ABU53" s="4">
        <v>0.10593023255814001</v>
      </c>
      <c r="ABV53" s="4">
        <v>0.148302325581395</v>
      </c>
      <c r="ABW53" s="4">
        <v>5.1069767441860502E-2</v>
      </c>
      <c r="ABX53" s="4">
        <v>0.110558139534884</v>
      </c>
      <c r="ABY53" s="4">
        <v>0.14923255813953501</v>
      </c>
      <c r="ABZ53" s="4">
        <v>5.4720930232558203E-2</v>
      </c>
      <c r="ACA53" s="4" t="s">
        <v>655</v>
      </c>
      <c r="ACB53" s="4" t="s">
        <v>655</v>
      </c>
      <c r="ACC53" s="4" t="s">
        <v>655</v>
      </c>
      <c r="ACD53" s="4" t="s">
        <v>655</v>
      </c>
      <c r="ACE53" s="4" t="s">
        <v>655</v>
      </c>
      <c r="ACF53" s="4" t="s">
        <v>655</v>
      </c>
      <c r="ACG53" s="4" t="s">
        <v>655</v>
      </c>
      <c r="ACH53" s="4" t="s">
        <v>655</v>
      </c>
      <c r="ACI53" s="4" t="s">
        <v>655</v>
      </c>
      <c r="ACJ53" s="4" t="s">
        <v>655</v>
      </c>
      <c r="ACK53" s="4" t="s">
        <v>655</v>
      </c>
      <c r="ACL53" s="4" t="s">
        <v>655</v>
      </c>
      <c r="ACM53" s="4" t="s">
        <v>655</v>
      </c>
      <c r="ACN53" s="4" t="s">
        <v>655</v>
      </c>
      <c r="ACO53" s="22">
        <v>-9999</v>
      </c>
      <c r="ACP53" s="4" t="s">
        <v>655</v>
      </c>
      <c r="ACQ53" s="4" t="s">
        <v>655</v>
      </c>
      <c r="ACR53" s="4">
        <v>0.41231848926511599</v>
      </c>
      <c r="ACS53" s="4">
        <v>0.447614810160465</v>
      </c>
      <c r="ACT53" s="4">
        <v>0.269528004962791</v>
      </c>
      <c r="ACU53" s="4">
        <v>0.31452767077674398</v>
      </c>
      <c r="ACV53" s="4">
        <v>0.42543860047907001</v>
      </c>
      <c r="ACW53" s="4">
        <v>0.44023937010000003</v>
      </c>
      <c r="ACX53" s="4">
        <v>0.28432207978372098</v>
      </c>
      <c r="ACY53" s="4">
        <v>0.306534793467442</v>
      </c>
      <c r="ACZ53" s="4">
        <v>0.16080756185813999</v>
      </c>
      <c r="ADA53" s="4">
        <v>0.15537176566046501</v>
      </c>
      <c r="ADB53" s="4">
        <v>0.49661812095581398</v>
      </c>
      <c r="ADC53" s="4">
        <v>0.561184185062791</v>
      </c>
      <c r="ADD53" s="4">
        <v>0.50593892916279104</v>
      </c>
      <c r="ADE53" s="4">
        <v>0.49387151473255803</v>
      </c>
      <c r="ADF53" s="4">
        <v>0.105935491918605</v>
      </c>
      <c r="ADG53" s="4">
        <v>0.15188767605813999</v>
      </c>
      <c r="ADH53" s="4">
        <v>1.4093521230511601</v>
      </c>
      <c r="ADI53" s="4">
        <v>1.6449614761465099</v>
      </c>
      <c r="ADJ53" s="4">
        <v>0.377591160827907</v>
      </c>
      <c r="ADK53" s="4">
        <v>0.348999152972093</v>
      </c>
      <c r="ADL53" s="4">
        <v>0.46337420894186099</v>
      </c>
      <c r="ADM53" s="4">
        <v>0.43278104661162797</v>
      </c>
      <c r="ADN53" s="4">
        <v>0.47387825689302299</v>
      </c>
      <c r="ADO53" s="4">
        <v>0.42788654316744201</v>
      </c>
      <c r="ADP53" s="4">
        <v>0.389854905774419</v>
      </c>
      <c r="ADQ53" s="4">
        <v>0.34346578083720902</v>
      </c>
      <c r="ADR53" s="4">
        <v>-0.44226134520930199</v>
      </c>
      <c r="ADS53" s="4">
        <v>-0.46750645958139497</v>
      </c>
      <c r="ADT53" s="4">
        <v>0.87029118117209303</v>
      </c>
      <c r="ADU53" s="4">
        <v>0.81634784121395298</v>
      </c>
      <c r="ADV53" s="4">
        <v>0.45523278004418599</v>
      </c>
      <c r="ADW53" s="4">
        <v>0.49026890987674399</v>
      </c>
      <c r="ADX53" s="4">
        <v>0.33210561642790698</v>
      </c>
      <c r="ADY53" s="4">
        <v>0.35310425754185998</v>
      </c>
      <c r="ADZ53" s="4">
        <v>0.14653406832325599</v>
      </c>
      <c r="AEA53" s="4">
        <v>0.16751626025116301</v>
      </c>
      <c r="AEB53" s="4">
        <v>0.32220282924418597</v>
      </c>
      <c r="AEC53" s="4">
        <v>0.34229164323255801</v>
      </c>
      <c r="AED53" s="4">
        <v>0.40952307454651199</v>
      </c>
      <c r="AEE53" s="4">
        <v>0.43663293087674399</v>
      </c>
      <c r="AEF53" s="4">
        <v>-0.49574558367441901</v>
      </c>
      <c r="AEG53" s="4">
        <v>-0.519486460046512</v>
      </c>
      <c r="AEH53" s="4">
        <v>0.69590116604651198</v>
      </c>
      <c r="AEI53" s="4">
        <v>0.777291194423256</v>
      </c>
      <c r="AEJ53" s="4">
        <v>0.13633466007317099</v>
      </c>
      <c r="AEK53" s="4">
        <v>0.153353444414634</v>
      </c>
      <c r="AEL53" s="4">
        <v>0.111654142585366</v>
      </c>
      <c r="AEM53" s="4">
        <v>0.148799277414634</v>
      </c>
      <c r="AEN53" s="4">
        <v>0.38380522556097602</v>
      </c>
      <c r="AEO53" s="4">
        <v>0.26832792302439001</v>
      </c>
      <c r="AEP53" s="4">
        <v>0.15403836514634101</v>
      </c>
      <c r="AEQ53" s="4">
        <v>0.36867002592682901</v>
      </c>
      <c r="AER53" s="4">
        <v>0.26857144246341502</v>
      </c>
      <c r="AES53" s="4">
        <v>0.121958462146341</v>
      </c>
      <c r="AET53" s="4">
        <v>0.14743780070731699</v>
      </c>
      <c r="AEU53" s="4">
        <v>0.123335587195122</v>
      </c>
      <c r="AEV53" s="4">
        <v>0.100609756097561</v>
      </c>
      <c r="AEW53" s="4">
        <v>0.145585365853659</v>
      </c>
      <c r="AEX53" s="4">
        <v>4.5975609756097602E-2</v>
      </c>
      <c r="AEY53" s="4">
        <v>0.105780487804878</v>
      </c>
      <c r="AEZ53" s="4">
        <v>0.14499999999999999</v>
      </c>
      <c r="AFA53" s="4">
        <v>5.17560975609756E-2</v>
      </c>
      <c r="AFB53" s="4">
        <v>0.10109756097561</v>
      </c>
      <c r="AFC53" s="4">
        <v>0.14465853658536601</v>
      </c>
      <c r="AFD53" s="4">
        <v>4.6658536585365902E-2</v>
      </c>
      <c r="AFE53" s="4">
        <v>0.10595121951219499</v>
      </c>
      <c r="AFF53" s="4">
        <v>0.14360975609756099</v>
      </c>
      <c r="AFG53" s="4">
        <v>5.0390243902439E-2</v>
      </c>
      <c r="AFH53" s="4">
        <v>33.590000000000003</v>
      </c>
      <c r="AFI53" s="4">
        <v>34.719512195122</v>
      </c>
      <c r="AFJ53" s="4">
        <v>18.6965853658537</v>
      </c>
      <c r="AFK53" s="4">
        <v>39.286829268292699</v>
      </c>
      <c r="AFL53" s="4">
        <v>37.348292682926797</v>
      </c>
      <c r="AFM53" s="4">
        <v>37.786585365853597</v>
      </c>
      <c r="AFN53" s="4">
        <v>37.828292682926801</v>
      </c>
      <c r="AFO53" s="4">
        <v>4.2113926804878098E-2</v>
      </c>
      <c r="AFP53" s="4">
        <v>-9.1282636097561008E-3</v>
      </c>
      <c r="AFQ53" s="4">
        <v>71.944146341463394</v>
      </c>
      <c r="AFR53" s="4">
        <v>70.4382926829268</v>
      </c>
      <c r="AFS53" s="4">
        <v>101.2</v>
      </c>
      <c r="AFT53" s="4">
        <f t="shared" si="85"/>
        <v>29.255853658536608</v>
      </c>
      <c r="AFU53" s="4">
        <f t="shared" si="86"/>
        <v>30.761707317073203</v>
      </c>
      <c r="AFV53" s="4">
        <f t="shared" si="87"/>
        <v>30.008780487804906</v>
      </c>
      <c r="AFW53" s="4">
        <v>2178.4389999999999</v>
      </c>
      <c r="AFX53" s="4">
        <v>2144.2501951219501</v>
      </c>
      <c r="AFY53" s="4">
        <v>0.41000075707073202</v>
      </c>
      <c r="AFZ53" s="4">
        <v>0.43869449206585398</v>
      </c>
      <c r="AGA53" s="4">
        <v>0.27083287225609798</v>
      </c>
      <c r="AGB53" s="4">
        <v>0.28487513346829302</v>
      </c>
      <c r="AGC53" s="4">
        <v>0.42831828130243899</v>
      </c>
      <c r="AGD53" s="4">
        <v>0.42667975299268301</v>
      </c>
      <c r="AGE53" s="4">
        <f t="shared" si="88"/>
        <v>0.427499017147561</v>
      </c>
      <c r="AGF53" s="4">
        <v>0.29124690179512203</v>
      </c>
      <c r="AGG53" s="4">
        <v>0.27127372942682898</v>
      </c>
      <c r="AGH53" s="4">
        <v>0.15674034433414599</v>
      </c>
      <c r="AGI53" s="4">
        <v>0.175829935439024</v>
      </c>
      <c r="AGJ53" s="4">
        <v>0.49818170922195099</v>
      </c>
      <c r="AGK53" s="4">
        <v>0.54722853078292699</v>
      </c>
      <c r="AGL53" s="4">
        <v>0.50238895739268297</v>
      </c>
      <c r="AGM53" s="4">
        <v>0.473355577939025</v>
      </c>
      <c r="AGN53" s="4">
        <v>0.11079004146341501</v>
      </c>
      <c r="AGO53" s="4">
        <v>0.142851839548781</v>
      </c>
      <c r="AGP53" s="4">
        <v>1.3966704890853701</v>
      </c>
      <c r="AGQ53" s="4">
        <v>1.5847677619707301</v>
      </c>
      <c r="AGR53" s="4">
        <v>0.36557279932439002</v>
      </c>
      <c r="AGS53" s="4">
        <v>0.40720581962439001</v>
      </c>
      <c r="AGT53" s="4">
        <v>0.45084666384878103</v>
      </c>
      <c r="AGU53" s="4">
        <v>0.49009978071951199</v>
      </c>
      <c r="AGV53" s="4">
        <v>0.46493433677073198</v>
      </c>
      <c r="AGW53" s="4">
        <v>0.48024244834146401</v>
      </c>
      <c r="AGX53" s="4">
        <v>0.38183459734390202</v>
      </c>
      <c r="AGY53" s="4">
        <v>0.39559230634146297</v>
      </c>
      <c r="AGZ53" s="4">
        <v>-0.45063458219512198</v>
      </c>
      <c r="AHA53" s="4">
        <v>-0.42475545399999998</v>
      </c>
      <c r="AHB53" s="4">
        <v>0.83189054705121901</v>
      </c>
      <c r="AHC53" s="4">
        <v>1.08764761547317</v>
      </c>
      <c r="AHD53" s="4">
        <v>0.47608343466097602</v>
      </c>
      <c r="AHE53" s="4">
        <v>0.51437038236097599</v>
      </c>
      <c r="AHF53" s="4">
        <v>0.35009645361951203</v>
      </c>
      <c r="AHG53" s="4">
        <v>0.37084530285609801</v>
      </c>
      <c r="AHH53" s="4">
        <v>0.15274686509024399</v>
      </c>
      <c r="AHI53" s="4">
        <v>0.179004984209756</v>
      </c>
      <c r="AHJ53" s="4">
        <v>0.32128666256341498</v>
      </c>
      <c r="AHK53" s="4">
        <v>0.348527456253659</v>
      </c>
      <c r="AHL53" s="4">
        <v>0.41114970492439001</v>
      </c>
      <c r="AHM53" s="4">
        <v>0.44723202782682903</v>
      </c>
      <c r="AHN53" s="4">
        <v>-0.51582420931707296</v>
      </c>
      <c r="AHO53" s="4">
        <v>-0.53882398782926799</v>
      </c>
      <c r="AHP53" s="4">
        <v>0.70244620765122001</v>
      </c>
      <c r="AHQ53" s="4">
        <v>0.81215413110731804</v>
      </c>
      <c r="AHR53" s="4">
        <v>0.116229488837209</v>
      </c>
      <c r="AHS53" s="4">
        <v>0.124975750627907</v>
      </c>
      <c r="AHT53" s="4">
        <v>9.1879333930232496E-2</v>
      </c>
      <c r="AHU53" s="4">
        <v>0.120799608186047</v>
      </c>
      <c r="AHV53" s="4">
        <v>0.32062174667441901</v>
      </c>
      <c r="AHW53" s="4">
        <v>0.23945658204651199</v>
      </c>
      <c r="AHX53" s="4">
        <v>0.12805883806976701</v>
      </c>
      <c r="AHY53" s="4">
        <v>0.333629278837209</v>
      </c>
      <c r="AHZ53" s="4">
        <v>0.23817545144186</v>
      </c>
      <c r="AIA53" s="4">
        <v>0.109158023209302</v>
      </c>
      <c r="AIB53" s="4">
        <v>0.12371257427907</v>
      </c>
      <c r="AIC53" s="4">
        <v>0.103020214465116</v>
      </c>
      <c r="AID53" s="4">
        <v>8.37674418604651E-2</v>
      </c>
      <c r="AIE53" s="4">
        <v>0.11858139534883699</v>
      </c>
      <c r="AIF53" s="4">
        <v>3.7674418604651198E-2</v>
      </c>
      <c r="AIG53" s="4">
        <v>8.9093023255814002E-2</v>
      </c>
      <c r="AIH53" s="4">
        <v>0.12290697674418601</v>
      </c>
      <c r="AII53" s="4">
        <v>4.0651162790697699E-2</v>
      </c>
      <c r="AIJ53" s="4">
        <v>8.4116279069767499E-2</v>
      </c>
      <c r="AIK53" s="4">
        <v>0.11946511627907</v>
      </c>
      <c r="AIL53" s="4">
        <v>3.7511627906976701E-2</v>
      </c>
      <c r="AIM53" s="4">
        <v>9.1372093023255802E-2</v>
      </c>
      <c r="AIN53" s="4">
        <v>0.126</v>
      </c>
      <c r="AIO53" s="4">
        <v>3.88372093023256E-2</v>
      </c>
      <c r="AIP53" s="4">
        <v>29.65</v>
      </c>
      <c r="AIQ53" s="4">
        <v>27.519767441860498</v>
      </c>
      <c r="AIR53" s="4">
        <v>13.076511627906999</v>
      </c>
      <c r="AIS53" s="4">
        <v>34.0432558139535</v>
      </c>
      <c r="AIT53" s="4">
        <v>32.856279069767403</v>
      </c>
      <c r="AIU53" s="4">
        <v>30.2327906976744</v>
      </c>
      <c r="AIV53" s="4">
        <v>30.25</v>
      </c>
      <c r="AIW53" s="4">
        <v>0.104065652093023</v>
      </c>
      <c r="AIX53" s="4">
        <v>6.5641536279069795E-2</v>
      </c>
      <c r="AIY53" s="4">
        <v>83.195116279069794</v>
      </c>
      <c r="AIZ53" s="4">
        <v>79.989534883720907</v>
      </c>
      <c r="AJA53" s="4">
        <v>116</v>
      </c>
      <c r="AJB53" s="4">
        <f t="shared" si="89"/>
        <v>32.804883720930206</v>
      </c>
      <c r="AJC53" s="4">
        <f t="shared" si="90"/>
        <v>36.010465116279093</v>
      </c>
      <c r="AJD53" s="4">
        <f t="shared" si="91"/>
        <v>34.40767441860465</v>
      </c>
      <c r="AJE53" s="4">
        <v>2433.6843488372101</v>
      </c>
      <c r="AJF53" s="4">
        <v>2360.9263953488398</v>
      </c>
      <c r="AJG53" s="4">
        <v>0.44477635712093</v>
      </c>
      <c r="AJH53" s="4">
        <v>0.450599073648837</v>
      </c>
      <c r="AJI53" s="4">
        <v>0.30044363742325603</v>
      </c>
      <c r="AJJ53" s="4">
        <v>0.32846997674418599</v>
      </c>
      <c r="AJK53" s="4">
        <v>0.45878927243953499</v>
      </c>
      <c r="AJL53" s="4">
        <v>0.43713514447441898</v>
      </c>
      <c r="AJM53" s="4">
        <f t="shared" si="92"/>
        <v>0.44796220845697698</v>
      </c>
      <c r="AJN53" s="4">
        <v>0.31631895058837201</v>
      </c>
      <c r="AJO53" s="4">
        <v>0.31346034568604603</v>
      </c>
      <c r="AJP53" s="4">
        <v>0.166725430213954</v>
      </c>
      <c r="AJQ53" s="4">
        <v>0.14339862225348801</v>
      </c>
      <c r="AJR53" s="4">
        <v>0.52782471083720905</v>
      </c>
      <c r="AJS53" s="4">
        <v>0.55281781049534895</v>
      </c>
      <c r="AJT53" s="4">
        <v>0.50654454657907</v>
      </c>
      <c r="AJU53" s="4">
        <v>0.46578318313023298</v>
      </c>
      <c r="AJV53" s="4">
        <v>0.108464536011628</v>
      </c>
      <c r="AJW53" s="4">
        <v>0.136306659237209</v>
      </c>
      <c r="AJX53" s="4">
        <v>1.6083954339465101</v>
      </c>
      <c r="AJY53" s="4">
        <v>1.65647196335581</v>
      </c>
      <c r="AJZ53" s="4">
        <v>0.36346262948837199</v>
      </c>
      <c r="AKA53" s="4">
        <v>0.32158018496744201</v>
      </c>
      <c r="AKB53" s="4">
        <v>0.45386207496046499</v>
      </c>
      <c r="AKC53" s="4">
        <v>0.40056272947674398</v>
      </c>
      <c r="AKD53" s="4">
        <v>0.46352360945348797</v>
      </c>
      <c r="AKE53" s="4">
        <v>0.392404149353488</v>
      </c>
      <c r="AKF53" s="4">
        <v>0.37469155971162799</v>
      </c>
      <c r="AKG53" s="4">
        <v>0.31213846926976702</v>
      </c>
      <c r="AKH53" s="4">
        <v>-0.48011256413953501</v>
      </c>
      <c r="AKI53" s="4">
        <v>-0.47633306216279098</v>
      </c>
      <c r="AKJ53" s="4">
        <v>0.84035685073255795</v>
      </c>
      <c r="AKK53" s="4">
        <v>0.74652184283488399</v>
      </c>
      <c r="AKL53" s="4">
        <v>0.51493559163953495</v>
      </c>
      <c r="AKM53" s="4">
        <v>0.51862902919999998</v>
      </c>
      <c r="AKN53" s="4">
        <v>0.38896291219534901</v>
      </c>
      <c r="AKO53" s="4">
        <v>0.38130899751395297</v>
      </c>
      <c r="AKP53" s="4">
        <v>0.15877831386976701</v>
      </c>
      <c r="AKQ53" s="4">
        <v>0.17223287933023301</v>
      </c>
      <c r="AKR53" s="22">
        <v>-9999</v>
      </c>
      <c r="AKS53" s="4">
        <v>0.30837849200232598</v>
      </c>
      <c r="AKT53" s="4">
        <v>0.33237134607906998</v>
      </c>
      <c r="AKU53" s="4">
        <v>0.40301362340000002</v>
      </c>
      <c r="AKV53" s="4">
        <v>0.43037660210697698</v>
      </c>
      <c r="AKW53" s="4">
        <v>-0.55814756869767501</v>
      </c>
      <c r="AKX53" s="4">
        <v>-0.55048274490697702</v>
      </c>
      <c r="AKY53" s="4">
        <v>0.67801827909534895</v>
      </c>
      <c r="AKZ53" s="4">
        <v>0.75954468102325601</v>
      </c>
      <c r="ALA53" s="4">
        <v>8.7519952705882406E-2</v>
      </c>
      <c r="ALB53" s="4">
        <v>9.0691206117647097E-2</v>
      </c>
      <c r="ALC53" s="4">
        <v>7.5731599117647097E-2</v>
      </c>
      <c r="ALD53" s="4">
        <v>9.3664347588235303E-2</v>
      </c>
      <c r="ALE53" s="4">
        <v>0.28410401582352901</v>
      </c>
      <c r="ALF53" s="4">
        <v>0.17807179341176499</v>
      </c>
      <c r="ALG53" s="4">
        <v>9.7745597176470606E-2</v>
      </c>
      <c r="ALH53" s="4">
        <v>0.26490234600000001</v>
      </c>
      <c r="ALI53" s="4">
        <v>0.17982094911764701</v>
      </c>
      <c r="ALJ53" s="4">
        <v>7.5838846294117607E-2</v>
      </c>
      <c r="ALK53" s="4">
        <v>9.4105811352941202E-2</v>
      </c>
      <c r="ALL53" s="4">
        <v>8.2890385058823499E-2</v>
      </c>
      <c r="ALM53" s="4">
        <v>6.5117647058823502E-2</v>
      </c>
      <c r="ALN53" s="4">
        <v>9.7000000000000003E-2</v>
      </c>
      <c r="ALO53" s="4">
        <v>2.45294117647059E-2</v>
      </c>
      <c r="ALP53" s="4">
        <v>6.7176470588235296E-2</v>
      </c>
      <c r="ALQ53" s="4">
        <v>9.41176470588235E-2</v>
      </c>
      <c r="ALR53" s="4">
        <v>2.8941176470588199E-2</v>
      </c>
      <c r="ALS53" s="4">
        <v>36.44</v>
      </c>
      <c r="ALT53" s="4">
        <v>36.35</v>
      </c>
      <c r="ALU53" s="4">
        <v>12.5970588235294</v>
      </c>
      <c r="ALV53" s="4">
        <v>35.655882352941198</v>
      </c>
      <c r="ALW53" s="4">
        <v>35.383529411764698</v>
      </c>
      <c r="ALX53" s="4">
        <v>37.832352941176502</v>
      </c>
      <c r="ALY53" s="4">
        <v>38.046470588235302</v>
      </c>
      <c r="ALZ53" s="4">
        <v>-5.5016000235294099E-2</v>
      </c>
      <c r="AMA53" s="4">
        <v>-6.1111181764705903E-2</v>
      </c>
      <c r="AMB53" s="4">
        <v>96.652941176470605</v>
      </c>
      <c r="AMC53" s="4">
        <v>94.094117647058795</v>
      </c>
      <c r="AMD53" s="4">
        <v>140</v>
      </c>
      <c r="AME53" s="4">
        <f t="shared" si="94"/>
        <v>43.347058823529395</v>
      </c>
      <c r="AMF53" s="4">
        <f t="shared" si="95"/>
        <v>45.905882352941205</v>
      </c>
      <c r="AMG53" s="4">
        <f t="shared" si="96"/>
        <v>44.6264705882353</v>
      </c>
      <c r="AMH53" s="4">
        <v>2739.3561176470598</v>
      </c>
      <c r="AMI53" s="4">
        <v>2681.37658823529</v>
      </c>
      <c r="AMJ53" s="4">
        <v>0.45980575265294099</v>
      </c>
      <c r="AMK53" s="4">
        <v>0.49984554605294101</v>
      </c>
      <c r="AML53" s="4">
        <v>0.29558093025882398</v>
      </c>
      <c r="AMM53" s="4">
        <v>0.30627976118235301</v>
      </c>
      <c r="AMN53" s="4">
        <v>0.47544537749999999</v>
      </c>
      <c r="AMO53" s="4">
        <v>0.51242201506470597</v>
      </c>
      <c r="AMP53" s="4">
        <f t="shared" si="97"/>
        <v>0.49393369628235295</v>
      </c>
      <c r="AMQ53" s="4">
        <v>0.31433021998823502</v>
      </c>
      <c r="AMR53" s="4">
        <v>0.32048696426470602</v>
      </c>
      <c r="AMS53" s="4">
        <v>0.190323246988235</v>
      </c>
      <c r="AMT53" s="4">
        <v>0.228013567494118</v>
      </c>
      <c r="AMU53" s="4">
        <v>0.52230996900000004</v>
      </c>
      <c r="AMV53" s="4">
        <v>0.57539249378235302</v>
      </c>
      <c r="AMW53" s="4">
        <v>0.55402271694705896</v>
      </c>
      <c r="AMX53" s="4">
        <v>0.52451120782941196</v>
      </c>
      <c r="AMY53" s="4">
        <v>8.2500680782352995E-2</v>
      </c>
      <c r="AMZ53" s="4">
        <v>0.10561707700588201</v>
      </c>
      <c r="ANA53" s="4">
        <v>1.7143774133529399</v>
      </c>
      <c r="ANB53" s="4">
        <v>2.0459118426117602</v>
      </c>
      <c r="ANC53" s="4">
        <v>0.39886506987647102</v>
      </c>
      <c r="AND53" s="4">
        <v>0.44133180765882402</v>
      </c>
      <c r="ANE53" s="4">
        <v>0.49350667741764698</v>
      </c>
      <c r="ANF53" s="4">
        <v>0.53655586258823496</v>
      </c>
      <c r="ANG53" s="4">
        <v>0.50405012515294101</v>
      </c>
      <c r="ANH53" s="4">
        <v>0.54440844701764701</v>
      </c>
      <c r="ANI53" s="4">
        <v>0.41173631572352898</v>
      </c>
      <c r="ANJ53" s="4">
        <v>0.450469005317647</v>
      </c>
      <c r="ANK53" s="4">
        <v>-0.47711433376470602</v>
      </c>
      <c r="ANL53" s="4">
        <v>-0.481303015</v>
      </c>
      <c r="ANM53" s="4">
        <v>0.99954822915882302</v>
      </c>
      <c r="ANN53" s="4">
        <v>1.4453436647</v>
      </c>
      <c r="ANO53" s="4">
        <v>0.52736092402352897</v>
      </c>
      <c r="ANP53" s="4">
        <v>0.595785385641176</v>
      </c>
      <c r="ANQ53" s="22">
        <v>-9999</v>
      </c>
      <c r="ANR53" s="4">
        <v>0.39928134671176502</v>
      </c>
      <c r="ANS53" s="4">
        <v>0.452628168117647</v>
      </c>
      <c r="ANT53" s="4">
        <v>0.165559886188235</v>
      </c>
      <c r="ANU53" s="4">
        <v>0.196478795870588</v>
      </c>
      <c r="ANV53" s="4">
        <v>0.31701198406505798</v>
      </c>
      <c r="ANW53" s="4">
        <v>0.330061789523103</v>
      </c>
      <c r="ANX53" s="4">
        <v>0.41386322906470602</v>
      </c>
      <c r="ANY53" s="4">
        <v>0.439924635794118</v>
      </c>
      <c r="ANZ53" s="4">
        <v>-0.56532682605882401</v>
      </c>
      <c r="AOA53" s="4">
        <v>-0.62250558105882403</v>
      </c>
      <c r="AOB53" s="4">
        <v>0.70929279277058799</v>
      </c>
      <c r="AOC53" s="4">
        <v>0.78752459244705897</v>
      </c>
      <c r="AOD53" s="4">
        <v>8.5116046139534898E-2</v>
      </c>
      <c r="AOE53" s="4">
        <v>9.2659333441860406E-2</v>
      </c>
      <c r="AOF53" s="4">
        <v>7.1084117674418607E-2</v>
      </c>
      <c r="AOG53" s="4">
        <v>9.5978696627907006E-2</v>
      </c>
      <c r="AOH53" s="4">
        <v>0.24866726290697599</v>
      </c>
      <c r="AOI53" s="4">
        <v>0.193812417116279</v>
      </c>
      <c r="AOJ53" s="4">
        <v>9.7695369860465203E-2</v>
      </c>
      <c r="AOK53" s="4">
        <v>0.25603175920930199</v>
      </c>
      <c r="AOL53" s="4">
        <v>0.18332132218604699</v>
      </c>
      <c r="AOM53" s="4">
        <v>8.0018067186046496E-2</v>
      </c>
      <c r="AON53" s="4">
        <v>9.3410774883720904E-2</v>
      </c>
      <c r="AOO53" s="4">
        <v>7.8608361023255705E-2</v>
      </c>
      <c r="AOP53" s="4">
        <v>6.5767441860465195E-2</v>
      </c>
      <c r="AOQ53" s="4">
        <v>9.7395348837209406E-2</v>
      </c>
      <c r="AOR53" s="4">
        <v>2.5000000000000001E-2</v>
      </c>
      <c r="AOS53" s="4">
        <v>6.8581395348837199E-2</v>
      </c>
      <c r="AOT53" s="4">
        <v>9.6093023255814106E-2</v>
      </c>
      <c r="AOU53" s="4">
        <v>2.85581395348837E-2</v>
      </c>
      <c r="AOV53" s="4">
        <v>36.7724031007752</v>
      </c>
      <c r="AOW53" s="4">
        <v>37.003023255814</v>
      </c>
      <c r="AOX53" s="4">
        <v>14.224883720930199</v>
      </c>
      <c r="AOY53" s="4">
        <v>30.969224806201598</v>
      </c>
      <c r="AOZ53" s="4">
        <v>30.901240310077501</v>
      </c>
      <c r="APA53" s="4">
        <v>37.9672868217054</v>
      </c>
      <c r="APB53" s="4">
        <v>38.117829457364302</v>
      </c>
      <c r="APC53" s="4">
        <v>-0.17618335922480599</v>
      </c>
      <c r="APD53" s="4">
        <v>-0.16552808077519399</v>
      </c>
      <c r="APE53" s="4">
        <v>78.834883720930193</v>
      </c>
      <c r="APF53" s="4">
        <v>76.159534883720895</v>
      </c>
      <c r="APG53" s="4">
        <v>140</v>
      </c>
      <c r="APH53" s="4">
        <f t="shared" si="98"/>
        <v>61.165116279069807</v>
      </c>
      <c r="API53" s="4">
        <f t="shared" si="99"/>
        <v>63.840465116279105</v>
      </c>
      <c r="APJ53" s="4">
        <f t="shared" si="100"/>
        <v>62.502790697674456</v>
      </c>
      <c r="APK53" s="4">
        <v>2334.8820465116301</v>
      </c>
      <c r="APL53" s="4">
        <v>2274.0638914728702</v>
      </c>
      <c r="APM53" s="4">
        <v>0.44709072143488399</v>
      </c>
      <c r="APN53" s="4">
        <v>0.43673282359302401</v>
      </c>
      <c r="APO53" s="4">
        <v>0.30459935713488401</v>
      </c>
      <c r="APP53" s="4">
        <v>0.33569366301627901</v>
      </c>
      <c r="APQ53" s="4">
        <v>0.46515557468372098</v>
      </c>
      <c r="APR53" s="4">
        <v>0.45090790027674399</v>
      </c>
      <c r="APS53" s="4">
        <f t="shared" si="101"/>
        <v>0.45803173748023251</v>
      </c>
      <c r="APT53" s="4">
        <v>0.325316595041861</v>
      </c>
      <c r="APU53" s="4">
        <v>0.35122675354883698</v>
      </c>
      <c r="APV53" s="4">
        <v>0.16514447670465099</v>
      </c>
      <c r="APW53" s="4">
        <v>0.11909124960697701</v>
      </c>
      <c r="APX53" s="4">
        <v>0.52976600034418597</v>
      </c>
      <c r="APY53" s="4">
        <v>0.54953546390465102</v>
      </c>
      <c r="APZ53" s="4">
        <v>0.52334261197674403</v>
      </c>
      <c r="AQA53" s="4">
        <v>0.48391155313255801</v>
      </c>
      <c r="AQB53" s="4">
        <v>0.108520765551163</v>
      </c>
      <c r="AQC53" s="4">
        <v>0.149267091806977</v>
      </c>
      <c r="AQD53" s="4">
        <v>1.6247092323000001</v>
      </c>
      <c r="AQE53" s="4">
        <v>1.59649336818139</v>
      </c>
      <c r="AQF53" s="4">
        <v>0.35435123389302298</v>
      </c>
      <c r="AQG53" s="4">
        <v>0.243753585411628</v>
      </c>
      <c r="AQH53" s="4">
        <v>0.44476250063953499</v>
      </c>
      <c r="AQI53" s="4">
        <v>0.30445543729767399</v>
      </c>
      <c r="AQJ53" s="4">
        <v>0.45628939306744198</v>
      </c>
      <c r="AQK53" s="4">
        <v>0.309811620676744</v>
      </c>
      <c r="AQL53" s="4">
        <v>0.36786883147209298</v>
      </c>
      <c r="AQM53" s="4">
        <v>0.25013219623023297</v>
      </c>
      <c r="AQN53" s="4">
        <v>-0.49013932816279099</v>
      </c>
      <c r="AQO53" s="4">
        <v>-0.51811296883720903</v>
      </c>
      <c r="AQP53" s="4">
        <v>0.81617632525581396</v>
      </c>
      <c r="AQQ53" s="4">
        <v>0.61618983476046496</v>
      </c>
      <c r="AQR53" s="4">
        <v>0.540392457248837</v>
      </c>
      <c r="AQS53" s="4">
        <v>0.59066033318837197</v>
      </c>
      <c r="AQT53" s="4">
        <v>0.41306665303255802</v>
      </c>
      <c r="AQU53" s="4">
        <v>0.44940997565581398</v>
      </c>
      <c r="AQV53" s="4">
        <v>0.16601872202790699</v>
      </c>
      <c r="AQW53" s="4">
        <v>0.193417860786047</v>
      </c>
      <c r="AQX53" s="4">
        <v>0.307556651955955</v>
      </c>
      <c r="AQY53" s="4">
        <v>0.32747949401189402</v>
      </c>
      <c r="AQZ53" s="4">
        <v>0.40558852537906998</v>
      </c>
      <c r="ARA53" s="4">
        <v>0.43617315349069802</v>
      </c>
      <c r="ARB53" s="4">
        <v>-0.58179324130232501</v>
      </c>
      <c r="ARC53" s="4">
        <v>-0.61901027509302298</v>
      </c>
      <c r="ARD53" s="4">
        <v>0.68752528582558103</v>
      </c>
      <c r="ARE53" s="4">
        <v>0.77670213301860502</v>
      </c>
      <c r="ARF53" s="4">
        <v>8.4847841052631601E-2</v>
      </c>
      <c r="ARG53" s="4">
        <v>6.4948650026315793E-2</v>
      </c>
      <c r="ARH53" s="4">
        <v>6.6284581105263196E-2</v>
      </c>
      <c r="ARI53" s="4">
        <v>8.96526315789474E-2</v>
      </c>
      <c r="ARJ53" s="4">
        <v>0.27519311928947399</v>
      </c>
      <c r="ARK53" s="4">
        <v>0.199344951473684</v>
      </c>
      <c r="ARL53" s="4">
        <v>9.1466071684210504E-2</v>
      </c>
      <c r="ARM53" s="4">
        <v>0.25575174613157903</v>
      </c>
      <c r="ARN53" s="4">
        <v>0.16893973442105301</v>
      </c>
      <c r="ARO53" s="4">
        <v>7.3874381184210497E-2</v>
      </c>
      <c r="ARP53" s="4">
        <v>8.6420631078947402E-2</v>
      </c>
      <c r="ARQ53" s="4">
        <v>7.9861344447368393E-2</v>
      </c>
      <c r="ARR53" s="4">
        <v>5.9973684210526297E-2</v>
      </c>
      <c r="ARS53" s="4">
        <v>8.5368421052631593E-2</v>
      </c>
      <c r="ART53" s="4">
        <v>2.44473684210526E-2</v>
      </c>
      <c r="ARU53" s="4">
        <v>6.3289473684210507E-2</v>
      </c>
      <c r="ARV53" s="4">
        <v>8.81052631578947E-2</v>
      </c>
      <c r="ARW53" s="4">
        <v>2.6947368421052699E-2</v>
      </c>
      <c r="ARX53" s="4">
        <v>35.32</v>
      </c>
      <c r="ARY53" s="4">
        <v>33.866842105263203</v>
      </c>
      <c r="ARZ53" s="4">
        <v>33.617105263157903</v>
      </c>
      <c r="ASA53" s="4">
        <v>37.108684210526299</v>
      </c>
      <c r="ASB53" s="4">
        <v>36.840526315789504</v>
      </c>
      <c r="ASC53" s="4">
        <v>35.143684210526303</v>
      </c>
      <c r="ASD53" s="4">
        <v>35.225789473684202</v>
      </c>
      <c r="ASE53" s="4">
        <v>5.4469732815789498E-2</v>
      </c>
      <c r="ASF53" s="4">
        <v>4.1460438342105298E-2</v>
      </c>
      <c r="ASG53" s="4">
        <v>104.573684210526</v>
      </c>
      <c r="ASH53" s="4">
        <v>99.271052631578897</v>
      </c>
      <c r="ASI53" s="4">
        <v>148</v>
      </c>
      <c r="ASJ53" s="4">
        <f t="shared" si="102"/>
        <v>43.426315789474003</v>
      </c>
      <c r="ASK53" s="4">
        <f t="shared" si="103"/>
        <v>48.728947368421103</v>
      </c>
      <c r="ASL53" s="4">
        <v>2919.0516052631601</v>
      </c>
      <c r="ASM53" s="4">
        <v>2798.7467105263199</v>
      </c>
      <c r="ASN53" s="4">
        <v>0.47243634264210499</v>
      </c>
      <c r="ASO53" s="4">
        <v>0.50339886017105295</v>
      </c>
      <c r="ASP53" s="4">
        <v>0.297297001694737</v>
      </c>
      <c r="ASQ53" s="4">
        <v>0.377399493710526</v>
      </c>
      <c r="ASR53" s="4">
        <v>0.49431980756842098</v>
      </c>
      <c r="ASS53" s="4">
        <v>0.61335164867631597</v>
      </c>
      <c r="AST53" s="4">
        <v>0.32322484452105299</v>
      </c>
      <c r="ASU53" s="4">
        <v>0.50608285882105297</v>
      </c>
      <c r="ASV53" s="4">
        <v>0.203931766113158</v>
      </c>
      <c r="ASW53" s="4">
        <v>0.15602233463684201</v>
      </c>
      <c r="ASX53" s="4">
        <v>0.52351927252368402</v>
      </c>
      <c r="ASY53" s="4">
        <v>0.60714173406578897</v>
      </c>
      <c r="ASZ53" s="4">
        <v>0.55110880665789497</v>
      </c>
      <c r="ATA53" s="4">
        <v>0.52337143003684194</v>
      </c>
      <c r="ATB53" s="4">
        <v>6.8202438189473705E-2</v>
      </c>
      <c r="ATC53" s="4">
        <v>0.14986782584736799</v>
      </c>
      <c r="ATD53" s="4">
        <v>1.79967405943421</v>
      </c>
      <c r="ATE53" s="4">
        <v>2.0733560643736801</v>
      </c>
      <c r="ATF53" s="4">
        <v>0.41163045263157899</v>
      </c>
      <c r="ATG53" s="4">
        <v>0.24724324569210501</v>
      </c>
      <c r="ATH53" s="4">
        <v>0.51020484302631597</v>
      </c>
      <c r="ATI53" s="4">
        <v>0.33720795934999998</v>
      </c>
      <c r="ATJ53" s="4">
        <v>0.52565389737368395</v>
      </c>
      <c r="ATK53" s="4">
        <v>0.37895568966052601</v>
      </c>
      <c r="ATL53" s="4">
        <v>0.430263571018421</v>
      </c>
      <c r="ATM53" s="4">
        <v>0.29669974239473701</v>
      </c>
      <c r="ATN53" s="4">
        <v>-0.48797662981578999</v>
      </c>
      <c r="ATO53" s="4">
        <v>-0.67072571831578898</v>
      </c>
      <c r="ATP53" s="4">
        <v>1.06177582827368</v>
      </c>
      <c r="ATQ53" s="4">
        <v>0.60632130620526303</v>
      </c>
      <c r="ATR53" s="4">
        <v>0.53032332308421104</v>
      </c>
      <c r="ATS53" s="4">
        <v>0.55360934170526299</v>
      </c>
      <c r="ATT53" s="4">
        <v>0.40310350849999999</v>
      </c>
      <c r="ATU53" s="4">
        <v>0.42080538002631601</v>
      </c>
      <c r="ATV53" s="4">
        <v>0.163228835560526</v>
      </c>
      <c r="ATW53" s="4">
        <v>0.17402489045789499</v>
      </c>
      <c r="ATX53" s="4">
        <v>0.30895319924252301</v>
      </c>
      <c r="ATY53" s="4">
        <v>0.314117270725501</v>
      </c>
      <c r="ATZ53" s="4">
        <v>0.405568187784211</v>
      </c>
      <c r="AUA53" s="4">
        <v>0.41529919675263199</v>
      </c>
      <c r="AUB53" s="4">
        <v>-0.57204228468421003</v>
      </c>
      <c r="AUC53" s="4">
        <v>-0.59136968615789498</v>
      </c>
      <c r="AUD53" s="4">
        <v>0.68690290826052602</v>
      </c>
      <c r="AUE53" s="4">
        <v>0.71515826143684202</v>
      </c>
      <c r="AUF53" s="4">
        <v>8.1693017130434795E-2</v>
      </c>
      <c r="AUG53" s="4">
        <v>6.6421696000000002E-2</v>
      </c>
      <c r="AUH53" s="4">
        <v>5.8285945999999901E-2</v>
      </c>
      <c r="AUI53" s="4">
        <v>8.8029305347826103E-2</v>
      </c>
      <c r="AUJ53" s="4">
        <v>0.25152008552173899</v>
      </c>
      <c r="AUK53" s="4">
        <v>0.20163872219565199</v>
      </c>
      <c r="AUL53" s="4">
        <v>8.9390954043478202E-2</v>
      </c>
      <c r="AUM53" s="4">
        <v>0.26909984058695702</v>
      </c>
      <c r="AUN53" s="4">
        <v>5.9132585000000099E-2</v>
      </c>
      <c r="AUO53" s="4">
        <v>7.3123726934782599E-2</v>
      </c>
      <c r="AUP53" s="4">
        <v>8.5665911217391297E-2</v>
      </c>
      <c r="AUQ53" s="4">
        <v>5.77581E-2</v>
      </c>
      <c r="AUR53" s="4">
        <v>5.93913043478261E-2</v>
      </c>
      <c r="AUS53" s="4">
        <v>8.6630434782608706E-2</v>
      </c>
      <c r="AUT53" s="4">
        <v>2.2239130434782602E-2</v>
      </c>
      <c r="AUU53" s="4">
        <v>6.2543478260869603E-2</v>
      </c>
      <c r="AUV53" s="4">
        <v>8.7065217391304406E-2</v>
      </c>
      <c r="AUW53" s="4">
        <v>2.5152173913043498E-2</v>
      </c>
      <c r="AUX53" s="4">
        <v>36.050000000000097</v>
      </c>
      <c r="AUY53" s="4">
        <v>34.068695652173901</v>
      </c>
      <c r="AUZ53" s="4">
        <v>42.255869565217402</v>
      </c>
      <c r="AVA53" s="4">
        <v>44.9269565217391</v>
      </c>
      <c r="AVB53" s="4">
        <v>45.560217391304398</v>
      </c>
      <c r="AVC53" s="4">
        <v>36.585326086956499</v>
      </c>
      <c r="AVD53" s="4">
        <v>36.844999999999999</v>
      </c>
      <c r="AVE53" s="4">
        <v>0.24019712481521699</v>
      </c>
      <c r="AVF53" s="4">
        <v>0.23108008935869601</v>
      </c>
      <c r="AVG53" s="4">
        <v>37.693260869565201</v>
      </c>
      <c r="AVH53" s="4">
        <v>35.787934782608701</v>
      </c>
      <c r="AVI53" s="4">
        <v>151</v>
      </c>
      <c r="AVJ53" s="4">
        <f t="shared" si="104"/>
        <v>113.30673913043481</v>
      </c>
      <c r="AVK53" s="4">
        <f t="shared" si="105"/>
        <v>115.2120652173913</v>
      </c>
      <c r="AVL53" s="4">
        <v>1400.90702173913</v>
      </c>
      <c r="AVM53" s="4">
        <v>1357.6219456521701</v>
      </c>
      <c r="AVN53" s="4">
        <v>0.50099766184565198</v>
      </c>
      <c r="AVO53" s="4">
        <v>0.47235205861086998</v>
      </c>
      <c r="AVP53" s="4">
        <v>-0.20310757680434799</v>
      </c>
      <c r="AVQ53" s="4">
        <v>0.39057184364999997</v>
      </c>
      <c r="AVR53" s="4">
        <v>0.51699038417826104</v>
      </c>
      <c r="AVS53" s="4">
        <v>0.57319237393043498</v>
      </c>
      <c r="AVT53" s="4">
        <v>-0.182101699173913</v>
      </c>
      <c r="AVU53" s="4">
        <v>0.50305896422608698</v>
      </c>
      <c r="AVV53" s="4">
        <v>0.63931073253260895</v>
      </c>
      <c r="AVW53" s="4">
        <v>0.102908339232609</v>
      </c>
      <c r="AVX53" s="4">
        <v>0.64621000546739105</v>
      </c>
      <c r="AVY53" s="4">
        <v>0.61551424313695602</v>
      </c>
      <c r="AVZ53" s="4">
        <v>0.57235603108260902</v>
      </c>
      <c r="AWA53" s="4">
        <v>0.500368472130435</v>
      </c>
      <c r="AWB53" s="4">
        <v>0.21434861624347801</v>
      </c>
      <c r="AWC53" s="4">
        <v>0.202613239808696</v>
      </c>
      <c r="AWD53" s="4">
        <v>2.0177376459173901</v>
      </c>
      <c r="AWE53" s="4">
        <v>1.8647300095652199</v>
      </c>
      <c r="AWF53" s="4">
        <v>1.23952441344348</v>
      </c>
      <c r="AWG53" s="4">
        <v>0.16162587447391299</v>
      </c>
      <c r="AWH53" s="4">
        <v>1.1461682688217401</v>
      </c>
      <c r="AWI53" s="4">
        <v>0.220194972684783</v>
      </c>
      <c r="AWJ53" s="4">
        <v>1.16988628465217</v>
      </c>
      <c r="AWK53" s="4">
        <v>0.24464860492173901</v>
      </c>
      <c r="AWL53" s="4">
        <v>1.2783306522934801</v>
      </c>
      <c r="AWM53" s="4">
        <v>0.191479291432609</v>
      </c>
      <c r="AWN53" s="4">
        <v>0.448709053010869</v>
      </c>
      <c r="AWO53" s="4">
        <v>-0.66861646360869598</v>
      </c>
      <c r="AWP53" s="4">
        <v>-8.2491872280000003</v>
      </c>
      <c r="AWQ53" s="4">
        <v>0.38152652030869499</v>
      </c>
      <c r="AWR53" s="4">
        <v>0.54969794297608698</v>
      </c>
      <c r="AWS53" s="4">
        <v>0.59055129049130395</v>
      </c>
      <c r="AWT53" s="4">
        <v>0.426541834195652</v>
      </c>
      <c r="AWU53" s="4">
        <v>0.45503342647608702</v>
      </c>
      <c r="AWV53" s="4">
        <v>0.16270184139999999</v>
      </c>
      <c r="AWW53" s="4">
        <v>0.18605189966956501</v>
      </c>
      <c r="AWX53" s="4">
        <v>0.29561146468517102</v>
      </c>
      <c r="AWY53" s="4">
        <v>0.314912630871372</v>
      </c>
      <c r="AWZ53" s="4">
        <v>0.39351515759782602</v>
      </c>
      <c r="AXA53" s="4">
        <v>0.421808397086956</v>
      </c>
      <c r="AXB53" s="4">
        <v>-0.59590415230434801</v>
      </c>
      <c r="AXC53" s="4">
        <v>-0.62460761802173903</v>
      </c>
      <c r="AXD53" s="4">
        <v>0.65446444988913099</v>
      </c>
      <c r="AXE53" s="4">
        <v>0.73563403856521703</v>
      </c>
      <c r="AXF53" s="29">
        <v>5.04</v>
      </c>
      <c r="AXG53" s="30">
        <v>1.05</v>
      </c>
      <c r="AXH53" s="29">
        <v>79.7</v>
      </c>
      <c r="AXI53" s="29">
        <v>29.1</v>
      </c>
      <c r="AXJ53" s="29">
        <v>5.8</v>
      </c>
      <c r="AXK53" s="29">
        <v>11.2</v>
      </c>
    </row>
    <row r="54" spans="1:1311" x14ac:dyDescent="0.25">
      <c r="A54" s="4">
        <v>53</v>
      </c>
      <c r="B54" s="4">
        <v>14</v>
      </c>
      <c r="C54" s="4" t="s">
        <v>10</v>
      </c>
      <c r="D54" s="4">
        <v>70</v>
      </c>
      <c r="E54" s="4">
        <v>4</v>
      </c>
      <c r="F54" s="4">
        <v>3</v>
      </c>
      <c r="G54" s="4" t="s">
        <v>14</v>
      </c>
      <c r="H54" s="22">
        <v>-9999</v>
      </c>
      <c r="I54" s="22">
        <v>-9999</v>
      </c>
      <c r="J54" s="22">
        <v>-9999</v>
      </c>
      <c r="K54" s="22">
        <v>-9999</v>
      </c>
      <c r="L54" s="4">
        <f t="shared" si="18"/>
        <v>172.48000000000002</v>
      </c>
      <c r="M54" s="4">
        <v>154</v>
      </c>
      <c r="N54" s="4">
        <v>53.679999999999993</v>
      </c>
      <c r="O54" s="4">
        <v>18.72</v>
      </c>
      <c r="P54" s="4">
        <v>27.6</v>
      </c>
      <c r="Q54" s="4">
        <v>49.679999999999993</v>
      </c>
      <c r="R54" s="4">
        <v>20.72</v>
      </c>
      <c r="S54" s="4">
        <v>29.600000000000005</v>
      </c>
      <c r="T54" s="4">
        <v>55.679999999999993</v>
      </c>
      <c r="U54" s="4">
        <v>14.719999999999999</v>
      </c>
      <c r="V54" s="4">
        <v>29.600000000000005</v>
      </c>
      <c r="W54" s="4">
        <v>49.679999999999993</v>
      </c>
      <c r="X54" s="4">
        <v>16.72</v>
      </c>
      <c r="Y54" s="4">
        <v>33.6</v>
      </c>
      <c r="Z54" s="4" t="s">
        <v>92</v>
      </c>
      <c r="AA54" s="4">
        <v>9.3000000000000007</v>
      </c>
      <c r="AB54" s="4">
        <v>7.2</v>
      </c>
      <c r="AC54" s="4">
        <v>1.05</v>
      </c>
      <c r="AD54" s="4" t="s">
        <v>40</v>
      </c>
      <c r="AE54" s="4">
        <v>2</v>
      </c>
      <c r="AF54" s="4">
        <v>0.8</v>
      </c>
      <c r="AG54" s="4">
        <v>2.4</v>
      </c>
      <c r="AH54" s="4">
        <v>4</v>
      </c>
      <c r="AI54" s="4">
        <v>399</v>
      </c>
      <c r="AJ54" s="4">
        <v>27</v>
      </c>
      <c r="AK54" s="4">
        <v>0.76</v>
      </c>
      <c r="AL54" s="4">
        <v>8.5</v>
      </c>
      <c r="AM54" s="4">
        <v>5.4</v>
      </c>
      <c r="AN54" s="4">
        <v>1.29</v>
      </c>
      <c r="AO54" s="4">
        <v>5265</v>
      </c>
      <c r="AP54" s="4">
        <v>210</v>
      </c>
      <c r="AQ54" s="4">
        <v>722</v>
      </c>
      <c r="AR54" s="4">
        <v>32.200000000000003</v>
      </c>
      <c r="AS54" s="4">
        <v>0</v>
      </c>
      <c r="AT54" s="4">
        <v>3</v>
      </c>
      <c r="AU54" s="4">
        <v>82</v>
      </c>
      <c r="AV54" s="4">
        <v>5</v>
      </c>
      <c r="AW54" s="4">
        <v>10</v>
      </c>
      <c r="AX54" s="4">
        <v>84</v>
      </c>
      <c r="AY54" s="4">
        <v>8.39</v>
      </c>
      <c r="AZ54" s="4">
        <v>4.34</v>
      </c>
      <c r="BA54" s="4">
        <v>5.5649999999999995</v>
      </c>
      <c r="BB54" s="4">
        <v>5.8950000000000005</v>
      </c>
      <c r="BC54" s="4">
        <v>3.89</v>
      </c>
      <c r="BD54" s="4">
        <v>3.29</v>
      </c>
      <c r="BE54" s="4">
        <v>2.9249999999999998</v>
      </c>
      <c r="BF54" s="5">
        <f t="shared" si="19"/>
        <v>50.92</v>
      </c>
      <c r="BG54" s="5">
        <f t="shared" si="20"/>
        <v>73.180000000000007</v>
      </c>
      <c r="BH54" s="5">
        <f t="shared" si="21"/>
        <v>96.76</v>
      </c>
      <c r="BI54" s="5">
        <f t="shared" si="22"/>
        <v>112.32000000000001</v>
      </c>
      <c r="BJ54" s="5">
        <f t="shared" si="23"/>
        <v>125.48</v>
      </c>
      <c r="BK54" s="4">
        <f t="shared" si="210"/>
        <v>23.580000000000002</v>
      </c>
      <c r="BL54" s="4">
        <f t="shared" si="211"/>
        <v>15.56</v>
      </c>
      <c r="BM54" s="4">
        <f t="shared" si="212"/>
        <v>13.16</v>
      </c>
      <c r="BN54" s="4">
        <f t="shared" si="24"/>
        <v>52.3</v>
      </c>
      <c r="BO54" s="4">
        <v>1.2707182320441988</v>
      </c>
      <c r="BP54" s="4">
        <v>0.85491450854914519</v>
      </c>
      <c r="BQ54" s="4">
        <v>0.46027616569941965</v>
      </c>
      <c r="BR54" s="4">
        <v>0.51323337023246451</v>
      </c>
      <c r="BS54" s="4">
        <v>0.41583166332665333</v>
      </c>
      <c r="BT54" s="4">
        <v>0.83504175208760445</v>
      </c>
      <c r="BU54" s="4">
        <v>0.32186682760008045</v>
      </c>
      <c r="BV54" s="5">
        <f t="shared" si="25"/>
        <v>8.5025309623733758</v>
      </c>
      <c r="BW54" s="5">
        <f t="shared" si="26"/>
        <v>10.343635625171054</v>
      </c>
      <c r="BX54" s="5">
        <f t="shared" si="27"/>
        <v>12.396569106100912</v>
      </c>
      <c r="BY54" s="5">
        <f t="shared" si="28"/>
        <v>17.400062767757944</v>
      </c>
      <c r="BZ54" s="4">
        <f t="shared" si="29"/>
        <v>2.0529334809298581</v>
      </c>
      <c r="CA54" s="4">
        <f t="shared" si="30"/>
        <v>1.6633266533066133</v>
      </c>
      <c r="CB54" s="4">
        <f t="shared" si="31"/>
        <v>3.3401670083504178</v>
      </c>
      <c r="CC54" s="4">
        <f t="shared" ref="CC54:CD54" si="260">SUM(BZ54:CB54)</f>
        <v>7.0564271425868892</v>
      </c>
      <c r="CD54" s="4">
        <f t="shared" si="260"/>
        <v>12.059920804243919</v>
      </c>
      <c r="CE54" s="4">
        <v>3.5749999999999997</v>
      </c>
      <c r="CF54" s="4">
        <v>2.335</v>
      </c>
      <c r="CG54" s="4">
        <v>2.3000000000000003</v>
      </c>
      <c r="CH54" s="4">
        <v>2.105</v>
      </c>
      <c r="CI54" s="4">
        <v>2.2050000000000001</v>
      </c>
      <c r="CJ54" s="4">
        <v>2.1549999999999998</v>
      </c>
      <c r="CK54" s="4">
        <v>1.595</v>
      </c>
      <c r="CL54" s="5">
        <f t="shared" si="131"/>
        <v>23.64</v>
      </c>
      <c r="CM54" s="5">
        <f t="shared" si="132"/>
        <v>32.840000000000003</v>
      </c>
      <c r="CN54" s="5">
        <f t="shared" si="133"/>
        <v>41.260000000000005</v>
      </c>
      <c r="CO54" s="5">
        <f t="shared" si="134"/>
        <v>50.080000000000005</v>
      </c>
      <c r="CP54" s="5">
        <f t="shared" si="135"/>
        <v>58.7</v>
      </c>
      <c r="CQ54" s="4">
        <f t="shared" si="136"/>
        <v>8.42</v>
      </c>
      <c r="CR54" s="4">
        <f t="shared" si="137"/>
        <v>8.82</v>
      </c>
      <c r="CS54" s="4">
        <f t="shared" si="138"/>
        <v>8.6199999999999992</v>
      </c>
      <c r="CT54" s="4">
        <f t="shared" si="139"/>
        <v>25.86</v>
      </c>
      <c r="CU54" s="4">
        <v>3.59</v>
      </c>
      <c r="CV54" s="4">
        <v>1.8149999999999999</v>
      </c>
      <c r="CW54" s="4">
        <v>1.7799999999999998</v>
      </c>
      <c r="CX54" s="4">
        <v>1.55</v>
      </c>
      <c r="CY54" s="4">
        <v>1.4949999999999999</v>
      </c>
      <c r="CZ54" s="4">
        <v>1.45</v>
      </c>
      <c r="DA54" s="4">
        <v>1.105</v>
      </c>
      <c r="DB54" s="5">
        <f t="shared" si="140"/>
        <v>21.619999999999997</v>
      </c>
      <c r="DC54" s="5">
        <f t="shared" si="141"/>
        <v>28.739999999999995</v>
      </c>
      <c r="DD54" s="5">
        <f t="shared" si="142"/>
        <v>34.94</v>
      </c>
      <c r="DE54" s="5">
        <f t="shared" si="143"/>
        <v>40.919999999999995</v>
      </c>
      <c r="DF54" s="5">
        <f t="shared" si="144"/>
        <v>46.719999999999992</v>
      </c>
      <c r="DG54" s="4">
        <f t="shared" si="145"/>
        <v>6.2</v>
      </c>
      <c r="DH54" s="4">
        <f t="shared" si="146"/>
        <v>5.9799999999999995</v>
      </c>
      <c r="DI54" s="4">
        <f t="shared" si="147"/>
        <v>5.8</v>
      </c>
      <c r="DJ54" s="4">
        <f t="shared" si="148"/>
        <v>17.98</v>
      </c>
      <c r="DK54" s="4">
        <f t="shared" si="233"/>
        <v>42.989999999999995</v>
      </c>
      <c r="DL54" s="4">
        <f t="shared" si="234"/>
        <v>24.9</v>
      </c>
      <c r="DM54" s="4">
        <f t="shared" si="235"/>
        <v>24.48</v>
      </c>
      <c r="DN54" s="4">
        <f t="shared" si="236"/>
        <v>21.93</v>
      </c>
      <c r="DO54" s="4">
        <f t="shared" si="237"/>
        <v>22.2</v>
      </c>
      <c r="DP54" s="4">
        <f t="shared" si="238"/>
        <v>21.629999999999995</v>
      </c>
      <c r="DQ54" s="4">
        <f t="shared" si="203"/>
        <v>16.200000000000003</v>
      </c>
      <c r="DR54" s="4">
        <v>0.34989969217259903</v>
      </c>
      <c r="DS54" s="4">
        <v>0.35832185566887648</v>
      </c>
      <c r="DT54" s="4">
        <v>0.35647299001887872</v>
      </c>
      <c r="DU54" s="4">
        <v>0.35573157212160916</v>
      </c>
      <c r="DV54" s="4">
        <v>0.34929205546816566</v>
      </c>
      <c r="DW54" s="4">
        <v>0.35310479594700239</v>
      </c>
      <c r="DX54" s="4">
        <v>0.3504656924005094</v>
      </c>
      <c r="DY54" s="4">
        <f t="shared" ref="DY54:ED61" si="261">(CE54*4)*((0.365-DR54)/(0.365-0.02))*1.12*(3.75/4)</f>
        <v>0.65719165805340707</v>
      </c>
      <c r="DZ54" s="4">
        <f t="shared" si="261"/>
        <v>0.18983351146471977</v>
      </c>
      <c r="EA54" s="4">
        <f t="shared" si="261"/>
        <v>0.2387562794713956</v>
      </c>
      <c r="EB54" s="4">
        <f t="shared" si="261"/>
        <v>0.23751353876189368</v>
      </c>
      <c r="EC54" s="4">
        <f t="shared" si="261"/>
        <v>0.42165586756323986</v>
      </c>
      <c r="ED54" s="4">
        <f t="shared" si="261"/>
        <v>0.31206809241646744</v>
      </c>
      <c r="EE54" s="4">
        <f t="shared" ref="EE54:EE61" si="262">(CK54*4)*((0.365-DX54)/(0.365-0.02))*1.12</f>
        <v>0.30103289386353621</v>
      </c>
      <c r="EF54" s="4">
        <f t="shared" ref="EF54:EK61" si="263">(CU54*4)*((0.365-DR54)/(0.365-0.02))*1.12*(3.75/4)</f>
        <v>0.65994910556971509</v>
      </c>
      <c r="EG54" s="4">
        <f t="shared" si="263"/>
        <v>0.14755795430769436</v>
      </c>
      <c r="EH54" s="4">
        <f t="shared" si="263"/>
        <v>0.18477659889525394</v>
      </c>
      <c r="EI54" s="4">
        <f t="shared" si="263"/>
        <v>0.17489120431398347</v>
      </c>
      <c r="EJ54" s="4">
        <f t="shared" si="263"/>
        <v>0.2858845904793848</v>
      </c>
      <c r="EK54" s="4">
        <f t="shared" si="263"/>
        <v>0.20997621067465327</v>
      </c>
      <c r="EL54" s="4">
        <f t="shared" ref="EL54:EL61" si="264">(DA54*4)*((0.365-DX54)/(0.365-0.02))*1.12</f>
        <v>0.20855256910295142</v>
      </c>
      <c r="EM54" s="4">
        <f t="shared" ref="EM54:EZ61" si="265">(DY54/($L54/2))</f>
        <v>7.6204969625858886E-3</v>
      </c>
      <c r="EN54" s="4">
        <f t="shared" si="265"/>
        <v>2.2012234631808877E-3</v>
      </c>
      <c r="EO54" s="4">
        <f t="shared" si="265"/>
        <v>2.7685097341302828E-3</v>
      </c>
      <c r="EP54" s="4">
        <f t="shared" si="265"/>
        <v>2.7540994754393978E-3</v>
      </c>
      <c r="EQ54" s="4">
        <f t="shared" si="265"/>
        <v>4.889330560798235E-3</v>
      </c>
      <c r="ER54" s="4">
        <f t="shared" si="265"/>
        <v>3.6186003295044923E-3</v>
      </c>
      <c r="ES54" s="4">
        <f t="shared" si="265"/>
        <v>3.4906411626105774E-3</v>
      </c>
      <c r="ET54" s="4">
        <f t="shared" si="265"/>
        <v>7.6524710757156196E-3</v>
      </c>
      <c r="EU54" s="4">
        <f t="shared" si="265"/>
        <v>1.7110152401170495E-3</v>
      </c>
      <c r="EV54" s="4">
        <f t="shared" si="265"/>
        <v>2.1425857942399575E-3</v>
      </c>
      <c r="EW54" s="4">
        <f t="shared" si="265"/>
        <v>2.0279592336964686E-3</v>
      </c>
      <c r="EX54" s="4">
        <f t="shared" si="265"/>
        <v>3.3149882940559459E-3</v>
      </c>
      <c r="EY54" s="4">
        <f t="shared" si="265"/>
        <v>2.434789084817408E-3</v>
      </c>
      <c r="EZ54" s="4">
        <f t="shared" si="265"/>
        <v>2.4182811816204938E-3</v>
      </c>
      <c r="FA54" s="4">
        <f t="shared" ref="FA54:FA61" si="266">SUM(EM54:EZ54)</f>
        <v>4.9044991592512702E-2</v>
      </c>
      <c r="FB54" s="4">
        <v>3.8041218689527222E-2</v>
      </c>
      <c r="FC54" s="4">
        <f t="shared" si="47"/>
        <v>380.41218689527221</v>
      </c>
      <c r="FD54" s="4">
        <v>0.3681573662587122</v>
      </c>
      <c r="FE54" s="18">
        <v>13.7</v>
      </c>
      <c r="FF54" s="11">
        <v>14.1</v>
      </c>
      <c r="FG54" s="18">
        <v>13.6</v>
      </c>
      <c r="FH54" s="11">
        <v>10</v>
      </c>
      <c r="FI54" s="19">
        <v>9.5</v>
      </c>
      <c r="FJ54" s="11">
        <v>11</v>
      </c>
      <c r="FK54" s="20">
        <v>10.7</v>
      </c>
      <c r="FL54" s="20">
        <v>8.5</v>
      </c>
      <c r="FM54" s="20">
        <v>8.5</v>
      </c>
      <c r="FN54" s="10">
        <v>7.4</v>
      </c>
      <c r="FO54" s="10">
        <v>10</v>
      </c>
      <c r="FP54" s="20">
        <v>11.7</v>
      </c>
      <c r="FQ54" s="10">
        <v>12.2</v>
      </c>
      <c r="FR54" s="20">
        <v>8.1</v>
      </c>
      <c r="FS54" s="10">
        <v>7.6</v>
      </c>
      <c r="FT54" s="10">
        <v>6.4</v>
      </c>
      <c r="FU54" s="10">
        <v>7.4</v>
      </c>
      <c r="FV54" s="10">
        <v>9.1999999999999993</v>
      </c>
      <c r="FW54" s="10">
        <v>8</v>
      </c>
      <c r="FX54" s="10">
        <v>8.6</v>
      </c>
      <c r="FY54" s="10">
        <v>7.6</v>
      </c>
      <c r="FZ54" s="10">
        <v>25</v>
      </c>
      <c r="GA54" s="18">
        <v>27.4</v>
      </c>
      <c r="GB54" s="18">
        <v>25.3</v>
      </c>
      <c r="GC54" s="18">
        <v>22.5</v>
      </c>
      <c r="GD54" s="18">
        <v>28.6</v>
      </c>
      <c r="GE54" s="18">
        <v>25.6</v>
      </c>
      <c r="GF54" s="21">
        <v>35.200000000000003</v>
      </c>
      <c r="GG54" s="21">
        <v>28</v>
      </c>
      <c r="GH54" s="21">
        <v>29</v>
      </c>
      <c r="GI54" s="21">
        <v>25.8</v>
      </c>
      <c r="GJ54" s="21">
        <v>26.5</v>
      </c>
      <c r="GK54" s="20">
        <v>40</v>
      </c>
      <c r="GL54" s="20">
        <v>24.5</v>
      </c>
      <c r="GM54" s="20">
        <v>54</v>
      </c>
      <c r="GN54" s="20">
        <v>51</v>
      </c>
      <c r="GO54" s="20">
        <v>64.5</v>
      </c>
      <c r="GP54" s="20">
        <v>63</v>
      </c>
      <c r="GQ54" s="20">
        <v>79</v>
      </c>
      <c r="GR54" s="20">
        <v>67</v>
      </c>
      <c r="GS54" s="20">
        <v>82.5</v>
      </c>
      <c r="GT54" s="20">
        <v>61</v>
      </c>
      <c r="GU54" s="20">
        <v>89</v>
      </c>
      <c r="GV54" s="20">
        <v>78</v>
      </c>
      <c r="GW54" s="20">
        <v>93</v>
      </c>
      <c r="GX54" s="20">
        <v>75</v>
      </c>
      <c r="GY54" s="22">
        <v>6522.9528535980144</v>
      </c>
      <c r="GZ54" s="22">
        <v>10770.039292730846</v>
      </c>
      <c r="HA54" s="22">
        <v>14833.366935483871</v>
      </c>
      <c r="HB54" s="22">
        <v>8304.1916167664658</v>
      </c>
      <c r="HC54" s="22">
        <v>5404.317958783121</v>
      </c>
      <c r="HD54" s="22">
        <v>1971.5715715715717</v>
      </c>
      <c r="HE54" s="22">
        <v>656.6433566433567</v>
      </c>
      <c r="HF54" s="22">
        <v>48.758689175769611</v>
      </c>
      <c r="HG54" s="22">
        <v>35.116044399596369</v>
      </c>
      <c r="HH54" s="10">
        <v>5.8444000000000003</v>
      </c>
      <c r="HI54" s="10">
        <v>5.57</v>
      </c>
      <c r="HJ54" s="4">
        <v>5.32</v>
      </c>
      <c r="HK54" s="10">
        <v>4.7796000000000003</v>
      </c>
      <c r="HL54" s="10">
        <v>2.9641999999999999</v>
      </c>
      <c r="HM54" s="10">
        <v>5.8444000000000003</v>
      </c>
      <c r="HN54" s="10">
        <v>5.57</v>
      </c>
      <c r="HO54" s="10">
        <v>5.0881999999999996</v>
      </c>
      <c r="HP54" s="10">
        <v>4.3083999999999998</v>
      </c>
      <c r="HQ54" s="10">
        <v>4.7130999999999998</v>
      </c>
      <c r="HR54" s="10">
        <v>3.8961000000000001</v>
      </c>
      <c r="HS54" s="10">
        <v>3.7421000000000002</v>
      </c>
      <c r="HT54" s="10">
        <v>3.4659</v>
      </c>
      <c r="HU54" s="10">
        <v>2.9641999999999999</v>
      </c>
      <c r="HV54" s="18">
        <v>327</v>
      </c>
      <c r="HW54" s="18">
        <v>72.09</v>
      </c>
      <c r="HX54" s="17">
        <f t="shared" si="48"/>
        <v>254.91</v>
      </c>
      <c r="HY54" s="11">
        <v>9</v>
      </c>
      <c r="HZ54" s="11">
        <v>295.10000000000002</v>
      </c>
      <c r="IA54" s="11">
        <v>32.880000000000003</v>
      </c>
      <c r="IB54" s="20">
        <f t="shared" si="49"/>
        <v>262.22000000000003</v>
      </c>
      <c r="IC54" s="23">
        <v>98</v>
      </c>
      <c r="ID54" s="11">
        <v>357.2</v>
      </c>
      <c r="IE54" s="11">
        <v>32.880000000000003</v>
      </c>
      <c r="IF54" s="10">
        <f t="shared" si="50"/>
        <v>324.32</v>
      </c>
      <c r="IG54" s="11">
        <v>161.80000000000001</v>
      </c>
      <c r="IH54" s="11">
        <v>32.880000000000003</v>
      </c>
      <c r="II54" s="10">
        <f t="shared" si="51"/>
        <v>128.92000000000002</v>
      </c>
      <c r="IJ54" s="9">
        <v>223.9</v>
      </c>
      <c r="IK54" s="11">
        <v>32.880000000000003</v>
      </c>
      <c r="IL54" s="10">
        <f t="shared" si="52"/>
        <v>191.02</v>
      </c>
      <c r="IM54" s="24">
        <v>102</v>
      </c>
      <c r="IN54" s="24">
        <v>6.91</v>
      </c>
      <c r="IO54" s="18">
        <v>124.3</v>
      </c>
      <c r="IP54" s="24">
        <v>32.880000000000003</v>
      </c>
      <c r="IQ54" s="20">
        <f t="shared" si="253"/>
        <v>95.09</v>
      </c>
      <c r="IR54" s="20">
        <f t="shared" si="254"/>
        <v>91.419999999999987</v>
      </c>
      <c r="IS54" s="17">
        <f t="shared" si="55"/>
        <v>896.27450980392143</v>
      </c>
      <c r="IT54" s="17">
        <f t="shared" si="56"/>
        <v>800.24509803921546</v>
      </c>
      <c r="IU54" s="22">
        <f t="shared" si="214"/>
        <v>2499.1176470588234</v>
      </c>
      <c r="IV54" s="17">
        <f t="shared" si="215"/>
        <v>2570.7843137254908</v>
      </c>
      <c r="IW54" s="17">
        <f t="shared" si="216"/>
        <v>1263.9215686274513</v>
      </c>
      <c r="IX54" s="17">
        <f t="shared" si="57"/>
        <v>1872.7450980392157</v>
      </c>
      <c r="IY54" s="22">
        <f t="shared" si="217"/>
        <v>3179.6078431372548</v>
      </c>
      <c r="IZ54" s="17">
        <f t="shared" si="58"/>
        <v>8206.5686274509808</v>
      </c>
      <c r="JA54" s="17">
        <f t="shared" si="59"/>
        <v>932.25490196078431</v>
      </c>
      <c r="JB54" s="18">
        <v>77.399999999999991</v>
      </c>
      <c r="JC54" s="19">
        <v>3.0481834045023479</v>
      </c>
      <c r="JD54" s="4">
        <v>3.27</v>
      </c>
      <c r="JE54" s="4">
        <f t="shared" si="218"/>
        <v>81.721147058823519</v>
      </c>
      <c r="JF54" s="28">
        <v>0.24328019335202392</v>
      </c>
      <c r="JG54" s="4">
        <v>0.83</v>
      </c>
      <c r="JH54" s="4">
        <f t="shared" si="219"/>
        <v>21.337509803921574</v>
      </c>
      <c r="JI54" s="28">
        <v>0.24326135993654993</v>
      </c>
      <c r="JJ54" s="4">
        <v>1.36</v>
      </c>
      <c r="JK54" s="4">
        <f t="shared" si="220"/>
        <v>17.189333333333337</v>
      </c>
      <c r="JL54" s="28">
        <v>0.24358940561769785</v>
      </c>
      <c r="JM54" s="4">
        <v>4.1100000000000003</v>
      </c>
      <c r="JN54" s="4">
        <f t="shared" si="221"/>
        <v>38.315676470588237</v>
      </c>
      <c r="JO54" s="28">
        <v>0.24058565461151701</v>
      </c>
      <c r="JP54" s="17">
        <f t="shared" si="60"/>
        <v>158.56366666666668</v>
      </c>
      <c r="JQ54" s="17">
        <f t="shared" si="61"/>
        <v>141.57470238095237</v>
      </c>
      <c r="JR54" s="20">
        <v>19.2</v>
      </c>
      <c r="JS54" s="5">
        <v>126.566442</v>
      </c>
      <c r="JT54" s="17">
        <v>4.0599999999999996</v>
      </c>
      <c r="JU54" s="17">
        <f t="shared" si="62"/>
        <v>3.55</v>
      </c>
      <c r="JV54" s="4">
        <f t="shared" si="112"/>
        <v>2691.1741328855724</v>
      </c>
      <c r="JW54" s="10">
        <v>1.28</v>
      </c>
      <c r="JX54" s="4">
        <f t="shared" si="114"/>
        <v>0.36056338028169016</v>
      </c>
      <c r="JY54" s="4">
        <f t="shared" si="63"/>
        <v>970.33884227986835</v>
      </c>
      <c r="JZ54" s="4">
        <f t="shared" si="64"/>
        <v>1086.7795033534526</v>
      </c>
      <c r="KA54" s="10">
        <v>1.68</v>
      </c>
      <c r="KB54" s="4">
        <f t="shared" si="222"/>
        <v>0.47323943661971829</v>
      </c>
      <c r="KC54" s="4">
        <f t="shared" si="223"/>
        <v>1273.5697304923272</v>
      </c>
      <c r="KD54" s="4">
        <f t="shared" si="65"/>
        <v>1426.3980981514067</v>
      </c>
      <c r="KE54" s="4">
        <v>2.5</v>
      </c>
      <c r="KF54" s="4">
        <v>61.7</v>
      </c>
      <c r="KG54" s="4">
        <f t="shared" si="66"/>
        <v>767.5</v>
      </c>
      <c r="KH54" s="4">
        <v>3.4485493075677995</v>
      </c>
      <c r="KI54" s="4">
        <f t="shared" si="67"/>
        <v>3.7197387843600302</v>
      </c>
      <c r="KJ54" s="4">
        <f t="shared" si="224"/>
        <v>53.05828327631172</v>
      </c>
      <c r="KK54" s="28">
        <v>0.26016418141968972</v>
      </c>
      <c r="KL54" s="4">
        <v>4.1399999999999997</v>
      </c>
      <c r="KM54" s="4">
        <v>0.28005292337499998</v>
      </c>
      <c r="KN54" s="4">
        <v>0.44890372987499999</v>
      </c>
      <c r="KO54" s="4">
        <v>0.25470824942499998</v>
      </c>
      <c r="KP54" s="4">
        <v>0.36909434907499999</v>
      </c>
      <c r="KQ54" s="4">
        <v>0.54985714282499998</v>
      </c>
      <c r="KR54" s="4">
        <v>0.47865594054999999</v>
      </c>
      <c r="KS54" s="4">
        <v>0.36457236842500002</v>
      </c>
      <c r="KT54" s="4">
        <v>0.53560975609999995</v>
      </c>
      <c r="KU54" s="4">
        <v>0.48741406245000002</v>
      </c>
      <c r="KV54" s="4">
        <v>0.27399250000000003</v>
      </c>
      <c r="KW54" s="4">
        <v>0.4407875</v>
      </c>
      <c r="KX54" s="4">
        <v>0.2696325</v>
      </c>
      <c r="KY54" s="4">
        <v>26.37</v>
      </c>
      <c r="KZ54" s="4">
        <v>23.957999999999998</v>
      </c>
      <c r="LA54" s="4">
        <v>14.85575</v>
      </c>
      <c r="LB54" s="4">
        <v>37.853999999999999</v>
      </c>
      <c r="LC54" s="4">
        <v>38.003500000000003</v>
      </c>
      <c r="LD54" s="4">
        <v>27.25</v>
      </c>
      <c r="LE54" s="4">
        <v>26.760750000000002</v>
      </c>
      <c r="LF54" s="4">
        <v>0.29224384749999999</v>
      </c>
      <c r="LG54" s="4">
        <v>0.28319246250000002</v>
      </c>
      <c r="LH54" s="4">
        <v>52.334499999999998</v>
      </c>
      <c r="LI54" s="4">
        <v>49.34525</v>
      </c>
      <c r="LJ54" s="4">
        <v>53</v>
      </c>
      <c r="LK54" s="4">
        <f t="shared" si="68"/>
        <v>0.66550000000000153</v>
      </c>
      <c r="LL54" s="4">
        <f t="shared" si="69"/>
        <v>3.6547499999999999</v>
      </c>
      <c r="LM54" s="4">
        <v>1733.2843499999999</v>
      </c>
      <c r="LN54" s="4">
        <v>1665.46325</v>
      </c>
      <c r="LO54" s="4">
        <v>0.18987040017250001</v>
      </c>
      <c r="LP54" s="4">
        <v>0.1960042924025</v>
      </c>
      <c r="LQ54" s="4">
        <v>0.14419144312500001</v>
      </c>
      <c r="LR54" s="4">
        <v>0.12882749626750001</v>
      </c>
      <c r="LS54" s="4">
        <v>9.6988487152499997E-2</v>
      </c>
      <c r="LT54" s="4">
        <v>0.10047668513749999</v>
      </c>
      <c r="LU54" s="4">
        <v>5.0242615164999997E-2</v>
      </c>
      <c r="LV54" s="4">
        <v>3.1759094607500003E-2</v>
      </c>
      <c r="LW54" s="4">
        <v>4.6980222002500002E-2</v>
      </c>
      <c r="LX54" s="4">
        <v>6.8921779064999994E-2</v>
      </c>
      <c r="LY54" s="4">
        <v>0.33021121068749998</v>
      </c>
      <c r="LZ54" s="4">
        <v>0.36620714870749999</v>
      </c>
      <c r="MA54" s="4">
        <v>0.32301836059</v>
      </c>
      <c r="MB54" s="4">
        <v>0.32446500280000001</v>
      </c>
      <c r="MC54" s="4">
        <v>0.14975452646000001</v>
      </c>
      <c r="MD54" s="4">
        <v>0.18344928602999999</v>
      </c>
      <c r="ME54" s="4">
        <v>0.46922534507250002</v>
      </c>
      <c r="MF54" s="4">
        <v>0.48992981727250001</v>
      </c>
      <c r="MG54" s="4">
        <v>0.47899589983000002</v>
      </c>
      <c r="MH54" s="4">
        <v>0.66587230348250004</v>
      </c>
      <c r="MI54" s="4">
        <v>0.50151680630749995</v>
      </c>
      <c r="MJ54" s="4">
        <v>0.68168170124000005</v>
      </c>
      <c r="MK54" s="4">
        <v>0.27809038753999998</v>
      </c>
      <c r="ML54" s="4">
        <v>0.38035118203750001</v>
      </c>
      <c r="MM54" s="4">
        <v>0.24485024157249999</v>
      </c>
      <c r="MN54" s="4">
        <v>0.34192454792249999</v>
      </c>
      <c r="MO54" s="4">
        <v>-9.5591986949999999E-2</v>
      </c>
      <c r="MP54" s="4">
        <v>-6.0814409597500001E-2</v>
      </c>
      <c r="MQ54" s="4">
        <v>0.50151680630749995</v>
      </c>
      <c r="MR54" s="4">
        <v>0.68168170124000005</v>
      </c>
      <c r="MS54" s="4">
        <v>9.8105926762500004E-2</v>
      </c>
      <c r="MT54" s="4">
        <v>0.1000435091925</v>
      </c>
      <c r="MU54" s="4">
        <v>5.6531731047499999E-2</v>
      </c>
      <c r="MV54" s="4">
        <v>5.1100231427499997E-2</v>
      </c>
      <c r="MW54" s="4">
        <v>4.1806623937500002E-2</v>
      </c>
      <c r="MX54" s="4">
        <v>4.9198599632499999E-2</v>
      </c>
      <c r="MY54" s="4">
        <v>0.42556611331249999</v>
      </c>
      <c r="MZ54" s="4">
        <v>0.49172228677500002</v>
      </c>
      <c r="NA54" s="4">
        <v>0.44824712551750001</v>
      </c>
      <c r="NB54" s="4">
        <v>0.51495556624750005</v>
      </c>
      <c r="NC54" s="4">
        <v>-0.10695040925</v>
      </c>
      <c r="ND54" s="4">
        <v>-9.7160722399999996E-2</v>
      </c>
      <c r="NE54" s="4">
        <v>0.44824712551750001</v>
      </c>
      <c r="NF54" s="4">
        <v>0.51495556624750005</v>
      </c>
      <c r="NG54" s="4">
        <v>0.28648797307142898</v>
      </c>
      <c r="NH54" s="4">
        <v>0.45781089414285697</v>
      </c>
      <c r="NI54" s="4">
        <v>0.25915178571428599</v>
      </c>
      <c r="NJ54" s="4">
        <v>0.37782477557142802</v>
      </c>
      <c r="NK54" s="4">
        <v>0.55103314999999997</v>
      </c>
      <c r="NL54" s="4">
        <v>0.47930683778571398</v>
      </c>
      <c r="NM54" s="4">
        <v>0.36954810496428597</v>
      </c>
      <c r="NN54" s="4">
        <v>0.54402781671428602</v>
      </c>
      <c r="NO54" s="4">
        <v>0.49595644232142899</v>
      </c>
      <c r="NP54" s="4">
        <v>0.269189712071429</v>
      </c>
      <c r="NQ54" s="4">
        <v>0.43611428571428601</v>
      </c>
      <c r="NR54" s="4">
        <v>0.26843820860714301</v>
      </c>
      <c r="NS54" s="4">
        <v>36.119999999999997</v>
      </c>
      <c r="NT54" s="4">
        <v>34.150357142857096</v>
      </c>
      <c r="NU54" s="4">
        <v>8.1171428571428503</v>
      </c>
      <c r="NV54" s="4">
        <v>53.798214285714302</v>
      </c>
      <c r="NW54" s="4">
        <v>53.893571428571398</v>
      </c>
      <c r="NX54" s="4">
        <v>38.630000000000003</v>
      </c>
      <c r="NY54" s="4">
        <v>38.68</v>
      </c>
      <c r="NZ54" s="4">
        <v>0.43338250714285698</v>
      </c>
      <c r="OA54" s="4">
        <v>0.39739828928571402</v>
      </c>
      <c r="OB54" s="4">
        <v>50.744999999999997</v>
      </c>
      <c r="OC54" s="4">
        <v>49.8889285714286</v>
      </c>
      <c r="OD54" s="4">
        <v>54.5</v>
      </c>
      <c r="OE54" s="4">
        <f t="shared" si="70"/>
        <v>3.7550000000000026</v>
      </c>
      <c r="OF54" s="4">
        <f t="shared" si="71"/>
        <v>4.6110714285713996</v>
      </c>
      <c r="OG54" s="4">
        <v>1697.1979285714301</v>
      </c>
      <c r="OH54" s="4">
        <v>1677.8150357142899</v>
      </c>
      <c r="OI54" s="4">
        <v>0.190822245953571</v>
      </c>
      <c r="OJ54" s="4">
        <v>0.184737996617857</v>
      </c>
      <c r="OK54" s="4">
        <v>0.14605275461071399</v>
      </c>
      <c r="OL54" s="4">
        <v>0.117855367253571</v>
      </c>
      <c r="OM54" s="4">
        <v>0.10992287902857099</v>
      </c>
      <c r="ON54" s="4">
        <v>9.0824959660714299E-2</v>
      </c>
      <c r="OO54" s="4">
        <v>6.4178799535714301E-2</v>
      </c>
      <c r="OP54" s="4">
        <v>2.2465513525000001E-2</v>
      </c>
      <c r="OQ54" s="4">
        <v>4.6070249257142898E-2</v>
      </c>
      <c r="OR54" s="4">
        <v>6.8475115549999993E-2</v>
      </c>
      <c r="OS54" s="4">
        <v>0.33922247803571398</v>
      </c>
      <c r="OT54" s="4">
        <v>0.35854188457142899</v>
      </c>
      <c r="OU54" s="4">
        <v>0.3378216557</v>
      </c>
      <c r="OV54" s="4">
        <v>0.31420407875714301</v>
      </c>
      <c r="OW54" s="4">
        <v>0.15867752199285701</v>
      </c>
      <c r="OX54" s="4">
        <v>0.18634856862499999</v>
      </c>
      <c r="OY54" s="4">
        <v>0.47222473621071398</v>
      </c>
      <c r="OZ54" s="4">
        <v>0.45913736355357099</v>
      </c>
      <c r="PA54" s="4">
        <v>0.41246090560714299</v>
      </c>
      <c r="PB54" s="4">
        <v>0.70451411991785695</v>
      </c>
      <c r="PC54" s="4">
        <v>0.43704791819642902</v>
      </c>
      <c r="PD54" s="4">
        <v>0.71386153600000002</v>
      </c>
      <c r="PE54" s="4">
        <v>0.27089433093571402</v>
      </c>
      <c r="PF54" s="4">
        <v>0.37515848629642901</v>
      </c>
      <c r="PG54" s="4">
        <v>0.238231323496429</v>
      </c>
      <c r="PH54" s="4">
        <v>0.34073940715357098</v>
      </c>
      <c r="PI54" s="4">
        <v>-0.120533646214286</v>
      </c>
      <c r="PJ54" s="4">
        <v>-4.2880855296428599E-2</v>
      </c>
      <c r="PK54" s="4">
        <v>0.43704791819642902</v>
      </c>
      <c r="PL54" s="4">
        <v>0.71386153600000002</v>
      </c>
      <c r="PM54" s="4">
        <v>0.27458685681081102</v>
      </c>
      <c r="PN54" s="4">
        <v>0.43127452608108102</v>
      </c>
      <c r="PO54" s="4">
        <v>0.25197526435135098</v>
      </c>
      <c r="PP54" s="4">
        <v>0.359995555621622</v>
      </c>
      <c r="PQ54" s="4">
        <v>0.52761650545945904</v>
      </c>
      <c r="PR54" s="4">
        <v>0.47449198932432401</v>
      </c>
      <c r="PS54" s="4">
        <v>0.35608108113513498</v>
      </c>
      <c r="PT54" s="4">
        <v>0.52822822816216197</v>
      </c>
      <c r="PU54" s="4">
        <v>0.49671876348648603</v>
      </c>
      <c r="PV54" s="4">
        <v>0.263924205081081</v>
      </c>
      <c r="PW54" s="4">
        <v>0.41464864864864898</v>
      </c>
      <c r="PX54" s="4">
        <v>0.25615255972973</v>
      </c>
      <c r="PY54" s="4">
        <v>24.72</v>
      </c>
      <c r="PZ54" s="4">
        <v>23.403513513513499</v>
      </c>
      <c r="QA54" s="4">
        <v>26.083243243243299</v>
      </c>
      <c r="QB54" s="4">
        <v>42.085945945945902</v>
      </c>
      <c r="QC54" s="4">
        <v>41.739189189189197</v>
      </c>
      <c r="QD54" s="4">
        <v>26.88</v>
      </c>
      <c r="QE54" s="4">
        <v>26.82</v>
      </c>
      <c r="QF54" s="4">
        <v>0.42690998648648598</v>
      </c>
      <c r="QG54" s="4">
        <v>0.38168782702702703</v>
      </c>
      <c r="QH54" s="4">
        <v>51.837837837837803</v>
      </c>
      <c r="QI54" s="4">
        <v>48.2056756756757</v>
      </c>
      <c r="QJ54" s="4">
        <v>58</v>
      </c>
      <c r="QK54" s="4">
        <f t="shared" si="72"/>
        <v>6.1621621621621969</v>
      </c>
      <c r="QL54" s="4">
        <f t="shared" si="73"/>
        <v>9.7943243243243003</v>
      </c>
      <c r="QM54" s="4">
        <v>1722.4070270270299</v>
      </c>
      <c r="QN54" s="4">
        <v>1639.5599459459499</v>
      </c>
      <c r="QO54" s="4">
        <v>0.19454070047567601</v>
      </c>
      <c r="QP54" s="4">
        <v>0.18724184350810799</v>
      </c>
      <c r="QQ54" s="4">
        <v>0.164931217721622</v>
      </c>
      <c r="QR54" s="4">
        <v>0.136804192164865</v>
      </c>
      <c r="QS54" s="4">
        <v>0.12029465615405401</v>
      </c>
      <c r="QT54" s="4">
        <v>9.8995212118918902E-2</v>
      </c>
      <c r="QU54" s="4">
        <v>9.0030686372972998E-2</v>
      </c>
      <c r="QV54" s="4">
        <v>4.7378939386486497E-2</v>
      </c>
      <c r="QW54" s="4">
        <v>3.0607516056756798E-2</v>
      </c>
      <c r="QX54" s="4">
        <v>5.1900457413513498E-2</v>
      </c>
      <c r="QY54" s="4">
        <v>0.34669228845945999</v>
      </c>
      <c r="QZ54" s="4">
        <v>0.352064306067568</v>
      </c>
      <c r="RA54" s="4">
        <v>0.33348263887297303</v>
      </c>
      <c r="RB54" s="4">
        <v>0.313880320448649</v>
      </c>
      <c r="RC54" s="4">
        <v>0.16318535371891901</v>
      </c>
      <c r="RD54" s="4">
        <v>0.17656781423783799</v>
      </c>
      <c r="RE54" s="4">
        <v>0.48361817840270299</v>
      </c>
      <c r="RF54" s="4">
        <v>0.46551751670000002</v>
      </c>
      <c r="RG54" s="4">
        <v>0.24699958817027001</v>
      </c>
      <c r="RH54" s="4">
        <v>0.45755086884594598</v>
      </c>
      <c r="RI54" s="4">
        <v>0.26803783106756801</v>
      </c>
      <c r="RJ54" s="4">
        <v>0.47523703770270298</v>
      </c>
      <c r="RK54" s="4">
        <v>0.17849506225675699</v>
      </c>
      <c r="RL54" s="4">
        <v>0.28579377270540501</v>
      </c>
      <c r="RM54" s="4">
        <v>0.15431383363243201</v>
      </c>
      <c r="RN54" s="4">
        <v>0.254796759043243</v>
      </c>
      <c r="RO54" s="4">
        <v>-0.165061109594595</v>
      </c>
      <c r="RP54" s="4">
        <v>-8.98235874864865E-2</v>
      </c>
      <c r="RQ54" s="4">
        <v>0.26803783106756801</v>
      </c>
      <c r="RR54" s="4">
        <v>0.47523703770270298</v>
      </c>
      <c r="RS54" s="4">
        <v>0.1144097651</v>
      </c>
      <c r="RT54" s="4">
        <v>0.120364644589189</v>
      </c>
      <c r="RU54" s="4">
        <v>7.1761024497297293E-2</v>
      </c>
      <c r="RV54" s="4">
        <v>6.8546990045945999E-2</v>
      </c>
      <c r="RW54" s="4">
        <v>4.3010505527027003E-2</v>
      </c>
      <c r="RX54" s="4">
        <v>5.2276168264864899E-2</v>
      </c>
      <c r="RY54" s="4">
        <v>0.37656928658108102</v>
      </c>
      <c r="RZ54" s="4">
        <v>0.435248597278378</v>
      </c>
      <c r="SA54" s="4">
        <v>0.40183901621891899</v>
      </c>
      <c r="SB54" s="4">
        <v>0.46242075052162201</v>
      </c>
      <c r="SC54" s="4">
        <v>-0.13374285945945899</v>
      </c>
      <c r="SD54" s="4">
        <v>-0.12806957937837801</v>
      </c>
      <c r="SE54" s="4">
        <v>0.40183901621891899</v>
      </c>
      <c r="SF54" s="4">
        <v>0.46242075052162201</v>
      </c>
      <c r="SG54" s="4">
        <v>0.25567209769999999</v>
      </c>
      <c r="SH54" s="4">
        <v>0.37535240043333301</v>
      </c>
      <c r="SI54" s="4">
        <v>0.22161213369999999</v>
      </c>
      <c r="SJ54" s="4">
        <v>0.31835013433333298</v>
      </c>
      <c r="SK54" s="4">
        <v>0.47075773026666701</v>
      </c>
      <c r="SL54" s="4">
        <v>0.39796816576666699</v>
      </c>
      <c r="SM54" s="4">
        <v>0.31743641916666698</v>
      </c>
      <c r="SN54" s="4">
        <v>0.48670646763333297</v>
      </c>
      <c r="SO54" s="4">
        <v>0.42823143359999999</v>
      </c>
      <c r="SP54" s="4">
        <v>0.24827072756666699</v>
      </c>
      <c r="SQ54" s="4">
        <v>0.37411744733333302</v>
      </c>
      <c r="SR54" s="4">
        <v>0.24091032146666699</v>
      </c>
      <c r="SS54" s="4">
        <v>22.75</v>
      </c>
      <c r="ST54" s="4">
        <v>20.619</v>
      </c>
      <c r="SU54" s="4">
        <v>24.719333333333299</v>
      </c>
      <c r="SV54" s="4">
        <v>37.478000000000002</v>
      </c>
      <c r="SW54" s="4">
        <v>37.795000000000002</v>
      </c>
      <c r="SX54" s="4">
        <v>24.183</v>
      </c>
      <c r="SY54" s="4">
        <v>24.097999999999999</v>
      </c>
      <c r="SZ54" s="4">
        <v>0.36828026333333302</v>
      </c>
      <c r="TA54" s="4">
        <v>0.34658019666666701</v>
      </c>
      <c r="TB54" s="4">
        <v>56.696666666666701</v>
      </c>
      <c r="TC54" s="4">
        <v>51.640333333333302</v>
      </c>
      <c r="TD54" s="4">
        <v>62</v>
      </c>
      <c r="TE54" s="4">
        <f t="shared" si="74"/>
        <v>5.303333333333299</v>
      </c>
      <c r="TF54" s="4">
        <f t="shared" si="75"/>
        <v>10.359666666666698</v>
      </c>
      <c r="TG54" s="4">
        <v>1832.3067000000001</v>
      </c>
      <c r="TH54" s="4">
        <v>1717.5452333333301</v>
      </c>
      <c r="TI54" s="4">
        <v>0.21039493879999999</v>
      </c>
      <c r="TJ54" s="4">
        <v>0.19190619071000001</v>
      </c>
      <c r="TK54" s="4">
        <v>0.14862815139333299</v>
      </c>
      <c r="TL54" s="4">
        <v>0.11076075254333299</v>
      </c>
      <c r="TM54" s="4">
        <v>0.13068433744333299</v>
      </c>
      <c r="TN54" s="4">
        <v>0.111758037553333</v>
      </c>
      <c r="TO54" s="4">
        <v>6.7468258496666697E-2</v>
      </c>
      <c r="TP54" s="4">
        <v>2.906790809E-2</v>
      </c>
      <c r="TQ54" s="4">
        <v>6.3795378136666706E-2</v>
      </c>
      <c r="TR54" s="4">
        <v>8.2992918596666701E-2</v>
      </c>
      <c r="TS54" s="4">
        <v>0.33771311999666698</v>
      </c>
      <c r="TT54" s="4">
        <v>0.35868670453333301</v>
      </c>
      <c r="TU54" s="4">
        <v>0.32428982363666697</v>
      </c>
      <c r="TV54" s="4">
        <v>0.29490941120333303</v>
      </c>
      <c r="TW54" s="4">
        <v>0.137096712943333</v>
      </c>
      <c r="TX54" s="4">
        <v>0.17924277732666699</v>
      </c>
      <c r="TY54" s="4">
        <v>0.53400133009333295</v>
      </c>
      <c r="TZ54" s="4">
        <v>0.47931555134333298</v>
      </c>
      <c r="UA54" s="4">
        <v>0.48537739499666699</v>
      </c>
      <c r="UB54" s="4">
        <v>0.75046410992666701</v>
      </c>
      <c r="UC54" s="4">
        <v>0.51558517615333299</v>
      </c>
      <c r="UD54" s="4">
        <v>0.76607091909000002</v>
      </c>
      <c r="UE54" s="4">
        <v>0.34257654670999999</v>
      </c>
      <c r="UF54" s="4">
        <v>0.463893723196667</v>
      </c>
      <c r="UG54" s="4">
        <v>0.30126133567666702</v>
      </c>
      <c r="UH54" s="4">
        <v>0.42322479732666701</v>
      </c>
      <c r="UI54" s="4">
        <v>-0.12628318183333301</v>
      </c>
      <c r="UJ54" s="4">
        <v>-5.5364017996666702E-2</v>
      </c>
      <c r="UK54" s="4">
        <v>0.51558517615333299</v>
      </c>
      <c r="UL54" s="4">
        <v>0.76607091909000002</v>
      </c>
      <c r="UM54" s="4">
        <v>0.13140651786999999</v>
      </c>
      <c r="UN54" s="4">
        <v>0.13031588326999999</v>
      </c>
      <c r="UO54" s="4">
        <v>8.1928077003333294E-2</v>
      </c>
      <c r="UP54" s="4">
        <v>7.5196894356666599E-2</v>
      </c>
      <c r="UQ54" s="4">
        <v>5.0051716310000001E-2</v>
      </c>
      <c r="UR54" s="4">
        <v>5.5704397760000003E-2</v>
      </c>
      <c r="US54" s="4">
        <v>0.37954680428999998</v>
      </c>
      <c r="UT54" s="4">
        <v>0.42916393387000001</v>
      </c>
      <c r="UU54" s="4">
        <v>0.40850926929666698</v>
      </c>
      <c r="UV54" s="4">
        <v>0.45830063880333299</v>
      </c>
      <c r="UW54" s="4">
        <v>-0.151186702966667</v>
      </c>
      <c r="UX54" s="4">
        <v>-0.139540604166667</v>
      </c>
      <c r="UY54" s="4">
        <v>0.40850926929666698</v>
      </c>
      <c r="UZ54" s="4">
        <v>0.45830063880333299</v>
      </c>
      <c r="VA54" s="4">
        <v>0.22424924927500001</v>
      </c>
      <c r="VB54" s="4">
        <v>0.33378073260000002</v>
      </c>
      <c r="VC54" s="4">
        <v>0.201726310475</v>
      </c>
      <c r="VD54" s="4">
        <v>0.278442786075</v>
      </c>
      <c r="VE54" s="4">
        <v>0.43276933695000003</v>
      </c>
      <c r="VF54" s="4">
        <v>0.38318486097499999</v>
      </c>
      <c r="VG54" s="4">
        <v>0.28592407602499997</v>
      </c>
      <c r="VH54" s="4">
        <v>0.47254381690000002</v>
      </c>
      <c r="VI54" s="4">
        <v>0.413437818525</v>
      </c>
      <c r="VJ54" s="4">
        <v>0.21775905432500001</v>
      </c>
      <c r="VK54" s="4">
        <v>0.3283783784</v>
      </c>
      <c r="VL54" s="4">
        <v>0.21674900197499999</v>
      </c>
      <c r="VM54" s="4">
        <v>33.4</v>
      </c>
      <c r="VN54" s="4">
        <v>32.408250000000002</v>
      </c>
      <c r="VO54" s="4">
        <v>14.819000000000001</v>
      </c>
      <c r="VP54" s="4">
        <v>43.609749999999998</v>
      </c>
      <c r="VQ54" s="4">
        <v>46.518250000000002</v>
      </c>
      <c r="VR54" s="4">
        <v>35.209499999999998</v>
      </c>
      <c r="VS54" s="4">
        <v>35.161999999999999</v>
      </c>
      <c r="VT54" s="4">
        <v>0.23272762499999999</v>
      </c>
      <c r="VU54" s="4">
        <v>0.29067672249999998</v>
      </c>
      <c r="VV54" s="4">
        <v>64.918750000000003</v>
      </c>
      <c r="VW54" s="4">
        <v>53.459000000000003</v>
      </c>
      <c r="VX54" s="4">
        <v>68.099999999999994</v>
      </c>
      <c r="VY54" s="4">
        <f t="shared" si="76"/>
        <v>3.1812499999999915</v>
      </c>
      <c r="VZ54" s="4">
        <f t="shared" si="77"/>
        <v>14.640999999999991</v>
      </c>
      <c r="WA54" s="4">
        <f t="shared" si="78"/>
        <v>8.9111249999999913</v>
      </c>
      <c r="WB54" s="4">
        <v>2018.9405999999999</v>
      </c>
      <c r="WC54" s="4">
        <v>1758.803825</v>
      </c>
      <c r="WD54" s="4">
        <v>0.24575011420250001</v>
      </c>
      <c r="WE54" s="4">
        <v>0.21478178020499999</v>
      </c>
      <c r="WF54" s="4">
        <v>0.1823764631475</v>
      </c>
      <c r="WG54" s="4">
        <v>0.15798500005249999</v>
      </c>
      <c r="WH54" s="4">
        <v>0.17998289824249999</v>
      </c>
      <c r="WI54" s="4">
        <v>0.12727215235</v>
      </c>
      <c r="WJ54" s="4">
        <f t="shared" si="79"/>
        <v>0.15362752529625001</v>
      </c>
      <c r="WK54" s="4">
        <v>0.1149142369525</v>
      </c>
      <c r="WL54" s="4">
        <v>6.8825730427499995E-2</v>
      </c>
      <c r="WM54" s="4">
        <v>6.6474587867500004E-2</v>
      </c>
      <c r="WN54" s="4">
        <v>5.9054375234999998E-2</v>
      </c>
      <c r="WO54" s="4">
        <v>0.37083566844999999</v>
      </c>
      <c r="WP54" s="4">
        <v>0.36204972526500001</v>
      </c>
      <c r="WQ54" s="4">
        <v>0.36878512189500001</v>
      </c>
      <c r="WR54" s="4">
        <v>0.31522361941999999</v>
      </c>
      <c r="WS54" s="4">
        <v>0.13752253922749999</v>
      </c>
      <c r="WT54" s="4">
        <v>0.15992818152249999</v>
      </c>
      <c r="WU54" s="4">
        <v>0.65510172097249997</v>
      </c>
      <c r="WV54" s="4">
        <v>0.55516129219499999</v>
      </c>
      <c r="WW54" s="4">
        <v>0.36867772336999999</v>
      </c>
      <c r="WX54" s="4">
        <v>0.49721323148500002</v>
      </c>
      <c r="WY54" s="4">
        <v>0.40672862637500001</v>
      </c>
      <c r="WZ54" s="4">
        <v>0.52471485124749995</v>
      </c>
      <c r="XA54" s="4">
        <v>0.31190317902749998</v>
      </c>
      <c r="XB54" s="4">
        <v>0.2297170583025</v>
      </c>
      <c r="XC54" s="4">
        <v>0.26716172112499997</v>
      </c>
      <c r="XD54" s="4">
        <v>0.201116852885</v>
      </c>
      <c r="XE54" s="4">
        <v>-0.205553041075</v>
      </c>
      <c r="XF54" s="4">
        <v>-0.12761071034999999</v>
      </c>
      <c r="XG54" s="4">
        <v>0.40672862637500001</v>
      </c>
      <c r="XH54" s="4">
        <v>0.52471485124749995</v>
      </c>
      <c r="XI54" s="4">
        <v>0.201422449675</v>
      </c>
      <c r="XJ54" s="4">
        <v>0.1841841994375</v>
      </c>
      <c r="XK54" s="4">
        <v>0.125939345555</v>
      </c>
      <c r="XL54" s="4">
        <v>0.10216425144500001</v>
      </c>
      <c r="XM54" s="4">
        <v>7.7660032537500007E-2</v>
      </c>
      <c r="XN54" s="4">
        <v>8.3782822810000004E-2</v>
      </c>
      <c r="XO54" s="4">
        <v>0.38691697862250002</v>
      </c>
      <c r="XP54" s="4">
        <v>0.4586255044125</v>
      </c>
      <c r="XQ54" s="4">
        <v>0.43260730270249997</v>
      </c>
      <c r="XR54" s="4">
        <v>0.50130150530249995</v>
      </c>
      <c r="XS54" s="4">
        <v>-0.222507956875</v>
      </c>
      <c r="XT54" s="4">
        <v>-0.18433217245</v>
      </c>
      <c r="XU54" s="4">
        <v>0.43260730270249997</v>
      </c>
      <c r="XV54" s="4">
        <v>0.50130150530249995</v>
      </c>
      <c r="XW54" s="4">
        <v>0.183274105690476</v>
      </c>
      <c r="XX54" s="4">
        <v>0.245064978238095</v>
      </c>
      <c r="XY54" s="4">
        <v>0.167859500214286</v>
      </c>
      <c r="XZ54" s="4">
        <v>0.21155852776190501</v>
      </c>
      <c r="YA54" s="4">
        <v>0.45192341859523799</v>
      </c>
      <c r="YB54" s="4">
        <v>0.39226010642857201</v>
      </c>
      <c r="YC54" s="4">
        <v>0.21004264388095201</v>
      </c>
      <c r="YD54" s="4">
        <v>0.441476418309524</v>
      </c>
      <c r="YE54" s="4">
        <v>0.34701893047618998</v>
      </c>
      <c r="YF54" s="4">
        <v>0.168390722880952</v>
      </c>
      <c r="YG54" s="4">
        <v>0.22748359988095199</v>
      </c>
      <c r="YH54" s="4">
        <v>0.17188608773809499</v>
      </c>
      <c r="YI54" s="4">
        <v>0.129571428571429</v>
      </c>
      <c r="YJ54" s="4">
        <v>0.16597619047619</v>
      </c>
      <c r="YK54" s="4">
        <v>8.4571428571428603E-2</v>
      </c>
      <c r="YL54" s="4">
        <v>0.133404761904762</v>
      </c>
      <c r="YM54" s="4">
        <v>0.171047619047619</v>
      </c>
      <c r="YN54" s="4">
        <v>8.1880952380952401E-2</v>
      </c>
      <c r="YO54" s="4">
        <v>0.13088095238095199</v>
      </c>
      <c r="YP54" s="4">
        <v>0.16745238095238099</v>
      </c>
      <c r="YQ54" s="4">
        <v>8.4785714285714298E-2</v>
      </c>
      <c r="YR54" s="4">
        <v>0.13352380952380999</v>
      </c>
      <c r="YS54" s="4">
        <v>0.16871428571428601</v>
      </c>
      <c r="YT54" s="4">
        <v>8.1119047619047605E-2</v>
      </c>
      <c r="YU54" s="4">
        <v>33.43</v>
      </c>
      <c r="YV54" s="4">
        <v>32.015000000000001</v>
      </c>
      <c r="YW54" s="4">
        <v>13.6647619047619</v>
      </c>
      <c r="YX54" s="4">
        <v>38.735714285714302</v>
      </c>
      <c r="YY54" s="4">
        <v>38.978333333333303</v>
      </c>
      <c r="YZ54" s="4">
        <v>35.275714285714301</v>
      </c>
      <c r="ZA54" s="4">
        <v>35.26</v>
      </c>
      <c r="ZB54" s="4">
        <v>9.4777784285714303E-2</v>
      </c>
      <c r="ZC54" s="4">
        <v>9.3664995166666695E-2</v>
      </c>
      <c r="ZD54" s="4">
        <v>60.600238095238097</v>
      </c>
      <c r="ZE54" s="4">
        <v>58.430952380952398</v>
      </c>
      <c r="ZF54" s="4">
        <v>80.900000000000006</v>
      </c>
      <c r="ZG54" s="4">
        <f t="shared" si="80"/>
        <v>20.299761904761908</v>
      </c>
      <c r="ZH54" s="4">
        <f t="shared" si="81"/>
        <v>22.469047619047608</v>
      </c>
      <c r="ZI54" s="4">
        <v>1920.9120952380999</v>
      </c>
      <c r="ZJ54" s="4">
        <v>1871.68133333333</v>
      </c>
      <c r="ZK54" s="4">
        <v>0.35434001745952398</v>
      </c>
      <c r="ZL54" s="4">
        <v>0.35936833375952398</v>
      </c>
      <c r="ZM54" s="4">
        <v>0.245961053161905</v>
      </c>
      <c r="ZN54" s="4">
        <v>0.29885805267142801</v>
      </c>
      <c r="ZO54" s="4">
        <v>0.31957120673809503</v>
      </c>
      <c r="ZP54" s="4">
        <v>0.29445732879285702</v>
      </c>
      <c r="ZQ54" s="4">
        <v>0.20859241582619001</v>
      </c>
      <c r="ZR54" s="4">
        <v>0.231084272680952</v>
      </c>
      <c r="ZS54" s="4">
        <v>0.119170819638095</v>
      </c>
      <c r="ZT54" s="4">
        <v>6.8710327307142896E-2</v>
      </c>
      <c r="ZU54" s="4">
        <v>0.438809052157143</v>
      </c>
      <c r="ZV54" s="4">
        <v>0.455557767945238</v>
      </c>
      <c r="ZW54" s="4">
        <v>0.44697942934523799</v>
      </c>
      <c r="ZX54" s="4">
        <v>0.42004109457618999</v>
      </c>
      <c r="ZY54" s="4">
        <v>9.9553899980952404E-2</v>
      </c>
      <c r="ZZ54" s="4">
        <v>0.114902629580952</v>
      </c>
      <c r="AAA54" s="4">
        <v>1.10913261912857</v>
      </c>
      <c r="AAB54" s="4">
        <v>1.1473560518833299</v>
      </c>
      <c r="AAC54" s="4">
        <v>0.37395686514523802</v>
      </c>
      <c r="AAD54" s="4">
        <v>0.207187948145238</v>
      </c>
      <c r="AAE54" s="4">
        <v>0.43992768305476199</v>
      </c>
      <c r="AAF54" s="4">
        <v>0.24748330691428599</v>
      </c>
      <c r="AAG54" s="4">
        <v>0.405480134361905</v>
      </c>
      <c r="AAH54" s="4">
        <v>0.21820893007857101</v>
      </c>
      <c r="AAI54" s="4">
        <v>0.33523805908333298</v>
      </c>
      <c r="AAJ54" s="4">
        <v>0.17407261314761899</v>
      </c>
      <c r="AAK54" s="4">
        <v>-0.343990601642857</v>
      </c>
      <c r="AAL54" s="4">
        <v>-0.37367286750000001</v>
      </c>
      <c r="AAM54" s="4">
        <v>0.800588540357143</v>
      </c>
      <c r="AAN54" s="4">
        <v>0.42401966651904799</v>
      </c>
      <c r="AAO54" s="4">
        <v>0.35062812346190497</v>
      </c>
      <c r="AAP54" s="4">
        <v>0.32583001407142897</v>
      </c>
      <c r="AAQ54" s="4">
        <v>0.24244768780714299</v>
      </c>
      <c r="AAR54" s="4">
        <v>0.213626319692857</v>
      </c>
      <c r="AAS54" s="4">
        <v>0.119222364861905</v>
      </c>
      <c r="AAT54" s="4">
        <v>0.121907064104762</v>
      </c>
      <c r="AAU54" s="4">
        <v>0.34067862223571399</v>
      </c>
      <c r="AAV54" s="4">
        <v>0.37711153435</v>
      </c>
      <c r="AAW54" s="4">
        <v>0.411266669661905</v>
      </c>
      <c r="AAX54" s="4">
        <v>0.44572629881904702</v>
      </c>
      <c r="AAY54" s="4">
        <v>-0.38779935119047598</v>
      </c>
      <c r="AAZ54" s="4">
        <v>-0.34828900895238102</v>
      </c>
      <c r="ABA54" s="4">
        <v>0.70116962949999995</v>
      </c>
      <c r="ABB54" s="4">
        <v>0.81228308285476203</v>
      </c>
      <c r="ABC54" s="4">
        <v>0.14877131392500001</v>
      </c>
      <c r="ABD54" s="4">
        <v>0.16428427409999999</v>
      </c>
      <c r="ABE54" s="4">
        <v>0.122955343775</v>
      </c>
      <c r="ABF54" s="4">
        <v>0.164478803975</v>
      </c>
      <c r="ABG54" s="4">
        <v>0.4661100386</v>
      </c>
      <c r="ABH54" s="4">
        <v>0.33461404379999998</v>
      </c>
      <c r="ABI54" s="4">
        <v>0.154695</v>
      </c>
      <c r="ABJ54" s="4">
        <v>0.44351229344999998</v>
      </c>
      <c r="ABK54" s="4">
        <v>0.31221532082499998</v>
      </c>
      <c r="ABL54" s="4">
        <v>0.1302378085</v>
      </c>
      <c r="ABM54" s="4">
        <v>0.14396188565000001</v>
      </c>
      <c r="ABN54" s="4">
        <v>0.130814243025</v>
      </c>
      <c r="ABO54" s="4">
        <v>0.1119</v>
      </c>
      <c r="ABP54" s="4">
        <v>0.162525</v>
      </c>
      <c r="ABQ54" s="4">
        <v>5.0500000000000003E-2</v>
      </c>
      <c r="ABR54" s="4">
        <v>0.11927500000000001</v>
      </c>
      <c r="ABS54" s="4">
        <v>0.174125</v>
      </c>
      <c r="ABT54" s="4">
        <v>4.7649999999999998E-2</v>
      </c>
      <c r="ABU54" s="4">
        <v>0.112425</v>
      </c>
      <c r="ABV54" s="4">
        <v>0.16497500000000001</v>
      </c>
      <c r="ABW54" s="4">
        <v>4.9700000000000001E-2</v>
      </c>
      <c r="ABX54" s="4">
        <v>0.119575</v>
      </c>
      <c r="ABY54" s="4">
        <v>0.17215</v>
      </c>
      <c r="ABZ54" s="4">
        <v>4.7024999999999997E-2</v>
      </c>
      <c r="ACA54" s="4" t="s">
        <v>655</v>
      </c>
      <c r="ACB54" s="4" t="s">
        <v>655</v>
      </c>
      <c r="ACC54" s="4" t="s">
        <v>655</v>
      </c>
      <c r="ACD54" s="4" t="s">
        <v>655</v>
      </c>
      <c r="ACE54" s="4" t="s">
        <v>655</v>
      </c>
      <c r="ACF54" s="4" t="s">
        <v>655</v>
      </c>
      <c r="ACG54" s="4" t="s">
        <v>655</v>
      </c>
      <c r="ACH54" s="4" t="s">
        <v>655</v>
      </c>
      <c r="ACI54" s="4" t="s">
        <v>655</v>
      </c>
      <c r="ACJ54" s="4" t="s">
        <v>655</v>
      </c>
      <c r="ACK54" s="4" t="s">
        <v>655</v>
      </c>
      <c r="ACL54" s="4" t="s">
        <v>655</v>
      </c>
      <c r="ACM54" s="4" t="s">
        <v>655</v>
      </c>
      <c r="ACN54" s="4" t="s">
        <v>655</v>
      </c>
      <c r="ACO54" s="22">
        <v>-9999</v>
      </c>
      <c r="ACP54" s="4" t="s">
        <v>655</v>
      </c>
      <c r="ACQ54" s="4" t="s">
        <v>655</v>
      </c>
      <c r="ACR54" s="4">
        <v>0.48117508963</v>
      </c>
      <c r="ACS54" s="4">
        <v>0.47498475619750002</v>
      </c>
      <c r="ACT54" s="4">
        <v>0.3366964650475</v>
      </c>
      <c r="ACU54" s="4">
        <v>0.34003052020750002</v>
      </c>
      <c r="ACV54" s="4">
        <v>0.50890180959999998</v>
      </c>
      <c r="ACW54" s="4">
        <v>0.47562817440749999</v>
      </c>
      <c r="ACX54" s="4">
        <v>0.3687028986175</v>
      </c>
      <c r="ACY54" s="4">
        <v>0.34124159494</v>
      </c>
      <c r="ACZ54" s="4">
        <v>0.17304836897</v>
      </c>
      <c r="ADA54" s="4">
        <v>0.16214122622749999</v>
      </c>
      <c r="ADB54" s="4">
        <v>0.54302697548750001</v>
      </c>
      <c r="ADC54" s="4">
        <v>0.57975898956750005</v>
      </c>
      <c r="ADD54" s="4">
        <v>0.54461538986250002</v>
      </c>
      <c r="ADE54" s="4">
        <v>0.51300837100499996</v>
      </c>
      <c r="ADF54" s="4">
        <v>8.3613263072499999E-2</v>
      </c>
      <c r="ADG54" s="4">
        <v>0.1441192935575</v>
      </c>
      <c r="ADH54" s="4">
        <v>1.8772721120725</v>
      </c>
      <c r="ADI54" s="4">
        <v>1.8493746515225</v>
      </c>
      <c r="ADJ54" s="4">
        <v>0.3406456108625</v>
      </c>
      <c r="ADK54" s="4">
        <v>0.33782100194499998</v>
      </c>
      <c r="ADL54" s="4">
        <v>0.43749025066750002</v>
      </c>
      <c r="ADM54" s="4">
        <v>0.42742007852500002</v>
      </c>
      <c r="ADN54" s="4">
        <v>0.4540679566975</v>
      </c>
      <c r="ADO54" s="4">
        <v>0.42742063868750002</v>
      </c>
      <c r="ADP54" s="4">
        <v>0.36000111356749998</v>
      </c>
      <c r="ADQ54" s="4">
        <v>0.3379828378475</v>
      </c>
      <c r="ADR54" s="4">
        <v>-0.53763459479999998</v>
      </c>
      <c r="ADS54" s="4">
        <v>-0.50645372170000003</v>
      </c>
      <c r="ADT54" s="4">
        <v>0.78410742990250004</v>
      </c>
      <c r="ADU54" s="4">
        <v>0.78175469766500005</v>
      </c>
      <c r="ADV54" s="4">
        <v>0.56823486511999999</v>
      </c>
      <c r="ADW54" s="4">
        <v>0.52930642827999996</v>
      </c>
      <c r="ADX54" s="4">
        <v>0.43179703071999997</v>
      </c>
      <c r="ADY54" s="4">
        <v>0.38344412191499999</v>
      </c>
      <c r="ADZ54" s="4">
        <v>0.182593804965</v>
      </c>
      <c r="AEA54" s="4">
        <v>0.1857961776175</v>
      </c>
      <c r="AEB54" s="4">
        <v>0.321659959085</v>
      </c>
      <c r="AEC54" s="4">
        <v>0.35289813058750003</v>
      </c>
      <c r="AED54" s="4">
        <v>0.42624997102500001</v>
      </c>
      <c r="AEE54" s="4">
        <v>0.45471690576500001</v>
      </c>
      <c r="AEF54" s="4">
        <v>-0.60112613655000002</v>
      </c>
      <c r="AEG54" s="4">
        <v>-0.55011023997499997</v>
      </c>
      <c r="AEH54" s="4">
        <v>0.744994463765</v>
      </c>
      <c r="AEI54" s="4">
        <v>0.83729351323500001</v>
      </c>
      <c r="AEJ54" s="4">
        <v>0.14099594665000001</v>
      </c>
      <c r="AEK54" s="4">
        <v>0.15003009337500001</v>
      </c>
      <c r="AEL54" s="4">
        <v>0.114350837</v>
      </c>
      <c r="AEM54" s="4">
        <v>0.14766618335000001</v>
      </c>
      <c r="AEN54" s="4">
        <v>0.41681351090000002</v>
      </c>
      <c r="AEO54" s="4">
        <v>0.291041975575</v>
      </c>
      <c r="AEP54" s="4">
        <v>0.142093535775</v>
      </c>
      <c r="AEQ54" s="4">
        <v>0.42223262779999998</v>
      </c>
      <c r="AER54" s="4">
        <v>0.29161449022500002</v>
      </c>
      <c r="AES54" s="4">
        <v>0.120615163875</v>
      </c>
      <c r="AET54" s="4">
        <v>0.12774250425</v>
      </c>
      <c r="AEU54" s="4">
        <v>0.1204689229</v>
      </c>
      <c r="AEV54" s="4">
        <v>0.10592500000000001</v>
      </c>
      <c r="AEW54" s="4">
        <v>0.15820000000000001</v>
      </c>
      <c r="AEX54" s="4">
        <v>4.6225000000000002E-2</v>
      </c>
      <c r="AEY54" s="4">
        <v>0.115675</v>
      </c>
      <c r="AEZ54" s="4">
        <v>0.171875</v>
      </c>
      <c r="AFA54" s="4">
        <v>4.2299999999999997E-2</v>
      </c>
      <c r="AFB54" s="4">
        <v>0.1072</v>
      </c>
      <c r="AFC54" s="4">
        <v>0.16</v>
      </c>
      <c r="AFD54" s="4">
        <v>4.5824999999999998E-2</v>
      </c>
      <c r="AFE54" s="4">
        <v>0.11587500000000001</v>
      </c>
      <c r="AFF54" s="4">
        <v>0.17052500000000001</v>
      </c>
      <c r="AFG54" s="4">
        <v>4.1099999999999998E-2</v>
      </c>
      <c r="AFH54" s="4">
        <v>33.808999999999997</v>
      </c>
      <c r="AFI54" s="4">
        <v>34.307000000000002</v>
      </c>
      <c r="AFJ54" s="4">
        <v>23.789249999999999</v>
      </c>
      <c r="AFK54" s="4">
        <v>35.110999999999997</v>
      </c>
      <c r="AFL54" s="4">
        <v>38.106499999999997</v>
      </c>
      <c r="AFM54" s="4">
        <v>37.939</v>
      </c>
      <c r="AFN54" s="4">
        <v>37.966000000000001</v>
      </c>
      <c r="AFO54" s="4">
        <v>-7.1836975324999996E-2</v>
      </c>
      <c r="AFP54" s="4">
        <v>6.1896353750000004E-3</v>
      </c>
      <c r="AFQ54" s="4">
        <v>67.560749999999999</v>
      </c>
      <c r="AFR54" s="4">
        <v>61.734499999999997</v>
      </c>
      <c r="AFS54" s="4">
        <v>101.2</v>
      </c>
      <c r="AFT54" s="4">
        <f t="shared" si="85"/>
        <v>33.639250000000004</v>
      </c>
      <c r="AFU54" s="4">
        <f t="shared" si="86"/>
        <v>39.465500000000006</v>
      </c>
      <c r="AFV54" s="4">
        <f t="shared" si="87"/>
        <v>36.552375000000005</v>
      </c>
      <c r="AFW54" s="4">
        <v>2078.9397250000002</v>
      </c>
      <c r="AFX54" s="4">
        <v>1946.6641500000001</v>
      </c>
      <c r="AFY54" s="4">
        <v>0.49490092003000002</v>
      </c>
      <c r="AFZ54" s="4">
        <v>0.47213996472500003</v>
      </c>
      <c r="AGA54" s="4">
        <v>0.34411849381249998</v>
      </c>
      <c r="AGB54" s="4">
        <v>0.32566653552500002</v>
      </c>
      <c r="AGC54" s="4">
        <v>0.53464717488500002</v>
      </c>
      <c r="AGD54" s="4">
        <v>0.46641292089000003</v>
      </c>
      <c r="AGE54" s="4">
        <f t="shared" si="88"/>
        <v>0.5005300478875</v>
      </c>
      <c r="AGF54" s="4">
        <v>0.39077379943500001</v>
      </c>
      <c r="AGG54" s="4">
        <v>0.31938304749750002</v>
      </c>
      <c r="AGH54" s="4">
        <v>0.18231370632749999</v>
      </c>
      <c r="AGI54" s="4">
        <v>0.17467328935250001</v>
      </c>
      <c r="AGJ54" s="4">
        <v>0.55492162711750004</v>
      </c>
      <c r="AGK54" s="4">
        <v>0.565423497675</v>
      </c>
      <c r="AGL54" s="4">
        <v>0.55432689484249997</v>
      </c>
      <c r="AGM54" s="4">
        <v>0.4903249877925</v>
      </c>
      <c r="AGN54" s="4">
        <v>8.2255610514999994E-2</v>
      </c>
      <c r="AGO54" s="4">
        <v>0.127106600165</v>
      </c>
      <c r="AGP54" s="4">
        <v>1.981439013845</v>
      </c>
      <c r="AGQ54" s="4">
        <v>1.8383908549400001</v>
      </c>
      <c r="AGR54" s="4">
        <v>0.34128614403000002</v>
      </c>
      <c r="AGS54" s="4">
        <v>0.36917541123499997</v>
      </c>
      <c r="AGT54" s="4">
        <v>0.44238269545999998</v>
      </c>
      <c r="AGU54" s="4">
        <v>0.45887078508750001</v>
      </c>
      <c r="AGV54" s="4">
        <v>0.46550205947500001</v>
      </c>
      <c r="AGW54" s="4">
        <v>0.4540554718375</v>
      </c>
      <c r="AGX54" s="4">
        <v>0.36853665532250002</v>
      </c>
      <c r="AGY54" s="4">
        <v>0.36366753356999998</v>
      </c>
      <c r="AGZ54" s="4">
        <v>-0.56103398324999998</v>
      </c>
      <c r="AHA54" s="4">
        <v>-0.48170732772500002</v>
      </c>
      <c r="AHB54" s="4">
        <v>0.80001025605749998</v>
      </c>
      <c r="AHC54" s="4">
        <v>0.90359485279749996</v>
      </c>
      <c r="AHD54" s="4">
        <v>0.60587173924500004</v>
      </c>
      <c r="AHE54" s="4">
        <v>0.54825499892499996</v>
      </c>
      <c r="AHF54" s="4">
        <v>0.46980959644499998</v>
      </c>
      <c r="AHG54" s="4">
        <v>0.39719674564750002</v>
      </c>
      <c r="AHH54" s="4">
        <v>0.19213026457499999</v>
      </c>
      <c r="AHI54" s="4">
        <v>0.19623130723750001</v>
      </c>
      <c r="AHJ54" s="4">
        <v>0.31733070958499998</v>
      </c>
      <c r="AHK54" s="4">
        <v>0.35962178781999998</v>
      </c>
      <c r="AHL54" s="4">
        <v>0.42720801457750002</v>
      </c>
      <c r="AHM54" s="4">
        <v>0.46486762252500002</v>
      </c>
      <c r="AHN54" s="4">
        <v>-0.63735182260000001</v>
      </c>
      <c r="AHO54" s="4">
        <v>-0.56439581792500004</v>
      </c>
      <c r="AHP54" s="4">
        <v>0.74788927034999997</v>
      </c>
      <c r="AHQ54" s="4">
        <v>0.87166009350749996</v>
      </c>
      <c r="AHR54" s="4">
        <v>0.115626855698113</v>
      </c>
      <c r="AHS54" s="4">
        <v>0.11365093375471701</v>
      </c>
      <c r="AHT54" s="4">
        <v>9.1409927698113194E-2</v>
      </c>
      <c r="AHU54" s="4">
        <v>0.114751802603774</v>
      </c>
      <c r="AHV54" s="4">
        <v>0.38674687813207598</v>
      </c>
      <c r="AHW54" s="4">
        <v>0.26904465226415097</v>
      </c>
      <c r="AHX54" s="4">
        <v>0.114276615849057</v>
      </c>
      <c r="AHY54" s="4">
        <v>0.40029892362264202</v>
      </c>
      <c r="AHZ54" s="4">
        <v>0.26184925198113201</v>
      </c>
      <c r="AIA54" s="4">
        <v>0.105875448245283</v>
      </c>
      <c r="AIB54" s="4">
        <v>0.104548639849057</v>
      </c>
      <c r="AIC54" s="4">
        <v>0.10010717630188699</v>
      </c>
      <c r="AID54" s="4">
        <v>9.3547169811320705E-2</v>
      </c>
      <c r="AIE54" s="4">
        <v>0.14818867924528301</v>
      </c>
      <c r="AIF54" s="4">
        <v>3.20943396226415E-2</v>
      </c>
      <c r="AIG54" s="4">
        <v>0.101641509433962</v>
      </c>
      <c r="AIH54" s="4">
        <v>0.160962264150943</v>
      </c>
      <c r="AII54" s="4">
        <v>3.0433962264150901E-2</v>
      </c>
      <c r="AIJ54" s="4">
        <v>9.3716981132075494E-2</v>
      </c>
      <c r="AIK54" s="4">
        <v>0.14888679245283001</v>
      </c>
      <c r="AIL54" s="4">
        <v>3.21698113207547E-2</v>
      </c>
      <c r="AIM54" s="4">
        <v>0.102490566037736</v>
      </c>
      <c r="AIN54" s="4">
        <v>0.15926415094339599</v>
      </c>
      <c r="AIO54" s="4">
        <v>3.0622641509434001E-2</v>
      </c>
      <c r="AIP54" s="4">
        <v>29.72</v>
      </c>
      <c r="AIQ54" s="4">
        <v>27.644716981132099</v>
      </c>
      <c r="AIR54" s="4">
        <v>18.688301886792502</v>
      </c>
      <c r="AIS54" s="4">
        <v>29.668113207547201</v>
      </c>
      <c r="AIT54" s="4">
        <v>30.2192452830189</v>
      </c>
      <c r="AIU54" s="4">
        <v>30.3488679245283</v>
      </c>
      <c r="AIV54" s="4">
        <v>30.35</v>
      </c>
      <c r="AIW54" s="4">
        <v>-1.49132058867924E-2</v>
      </c>
      <c r="AIX54" s="4">
        <v>-3.2586709433962002E-4</v>
      </c>
      <c r="AIY54" s="4">
        <v>70.880943396226399</v>
      </c>
      <c r="AIZ54" s="4">
        <v>65.757547169811303</v>
      </c>
      <c r="AJA54" s="4">
        <v>116</v>
      </c>
      <c r="AJB54" s="4">
        <f t="shared" si="89"/>
        <v>45.119056603773601</v>
      </c>
      <c r="AJC54" s="4">
        <f t="shared" si="90"/>
        <v>50.242452830188697</v>
      </c>
      <c r="AJD54" s="4">
        <f t="shared" si="91"/>
        <v>47.680754716981149</v>
      </c>
      <c r="AJE54" s="4">
        <v>2154.2987924528302</v>
      </c>
      <c r="AJF54" s="4">
        <v>2037.9940566037701</v>
      </c>
      <c r="AJG54" s="4">
        <v>0.55464561593207595</v>
      </c>
      <c r="AJH54" s="4">
        <v>0.53713795221886795</v>
      </c>
      <c r="AJI54" s="4">
        <v>0.39179418715471698</v>
      </c>
      <c r="AJJ54" s="4">
        <v>0.40025603469056598</v>
      </c>
      <c r="AJK54" s="4">
        <v>0.584876000283019</v>
      </c>
      <c r="AJL54" s="4">
        <v>0.54075162603207605</v>
      </c>
      <c r="AJM54" s="4">
        <f t="shared" si="92"/>
        <v>0.56281381315754753</v>
      </c>
      <c r="AJN54" s="4">
        <v>0.429006288409434</v>
      </c>
      <c r="AJO54" s="4">
        <v>0.40483572345094299</v>
      </c>
      <c r="AJP54" s="4">
        <v>0.208533667735849</v>
      </c>
      <c r="AJQ54" s="4">
        <v>0.17584745882264199</v>
      </c>
      <c r="AJR54" s="4">
        <v>0.59888613965094395</v>
      </c>
      <c r="AJS54" s="4">
        <v>0.61310178745849098</v>
      </c>
      <c r="AJT54" s="4">
        <v>0.58064937803962302</v>
      </c>
      <c r="AJU54" s="4">
        <v>0.53474049700566095</v>
      </c>
      <c r="AJV54" s="4">
        <v>6.6186851722641493E-2</v>
      </c>
      <c r="AJW54" s="4">
        <v>0.113164249309434</v>
      </c>
      <c r="AJX54" s="4">
        <v>2.5103287128849101</v>
      </c>
      <c r="AJY54" s="4">
        <v>2.3829080738698099</v>
      </c>
      <c r="AJZ54" s="4">
        <v>0.35649025669622603</v>
      </c>
      <c r="AKA54" s="4">
        <v>0.31901026363396201</v>
      </c>
      <c r="AKB54" s="4">
        <v>0.46707957336226402</v>
      </c>
      <c r="AKC54" s="4">
        <v>0.41433831416226402</v>
      </c>
      <c r="AKD54" s="4">
        <v>0.48310042094905697</v>
      </c>
      <c r="AKE54" s="4">
        <v>0.41570862044150902</v>
      </c>
      <c r="AKF54" s="4">
        <v>0.37582521151509402</v>
      </c>
      <c r="AKG54" s="4">
        <v>0.32066688920377401</v>
      </c>
      <c r="AKH54" s="4">
        <v>-0.59981585120754699</v>
      </c>
      <c r="AKI54" s="4">
        <v>-0.57438090622641502</v>
      </c>
      <c r="AKJ54" s="4">
        <v>0.88267765753962302</v>
      </c>
      <c r="AKK54" s="4">
        <v>0.77735305702075497</v>
      </c>
      <c r="AKL54" s="4">
        <v>0.67762086786415099</v>
      </c>
      <c r="AKM54" s="4">
        <v>0.64041043316415103</v>
      </c>
      <c r="AKN54" s="4">
        <v>0.53870429639245299</v>
      </c>
      <c r="AKO54" s="4">
        <v>0.48882324396603799</v>
      </c>
      <c r="AKP54" s="4">
        <v>0.220499897</v>
      </c>
      <c r="AKQ54" s="4">
        <v>0.22496156874716999</v>
      </c>
      <c r="AKR54" s="22">
        <v>-9999</v>
      </c>
      <c r="AKS54" s="4">
        <v>0.32552711168867898</v>
      </c>
      <c r="AKT54" s="4">
        <v>0.35190767214150898</v>
      </c>
      <c r="AKU54" s="4">
        <v>0.44708920660000001</v>
      </c>
      <c r="AKV54" s="4">
        <v>0.47082959496792498</v>
      </c>
      <c r="AKW54" s="4">
        <v>-0.69899186205660402</v>
      </c>
      <c r="AKX54" s="4">
        <v>-0.65307680492452802</v>
      </c>
      <c r="AKY54" s="4">
        <v>0.81072338038867897</v>
      </c>
      <c r="AKZ54" s="4">
        <v>0.89163358133584902</v>
      </c>
      <c r="ALA54" s="4">
        <v>8.2899110923076905E-2</v>
      </c>
      <c r="ALB54" s="4">
        <v>7.5032889615384596E-2</v>
      </c>
      <c r="ALC54" s="4">
        <v>7.1287205230769202E-2</v>
      </c>
      <c r="ALD54" s="4">
        <v>8.3859862673076893E-2</v>
      </c>
      <c r="ALE54" s="4">
        <v>0.35355820646153902</v>
      </c>
      <c r="ALF54" s="4">
        <v>0.199896081346154</v>
      </c>
      <c r="ALG54" s="4">
        <v>8.2482856019230805E-2</v>
      </c>
      <c r="ALH54" s="4">
        <v>0.33286988065384598</v>
      </c>
      <c r="ALI54" s="4">
        <v>0.19485863048076901</v>
      </c>
      <c r="ALJ54" s="4">
        <v>6.7428493500000006E-2</v>
      </c>
      <c r="ALK54" s="4">
        <v>6.9213357076923096E-2</v>
      </c>
      <c r="ALL54" s="4">
        <v>7.5013515557692298E-2</v>
      </c>
      <c r="ALM54" s="4">
        <v>7.1269230769230807E-2</v>
      </c>
      <c r="ALN54" s="4">
        <v>0.12636538461538499</v>
      </c>
      <c r="ALO54" s="4">
        <v>1.8519230769230802E-2</v>
      </c>
      <c r="ALP54" s="4">
        <v>7.2115384615384595E-2</v>
      </c>
      <c r="ALQ54" s="4">
        <v>0.12538461538461501</v>
      </c>
      <c r="ALR54" s="4">
        <v>1.9923076923076901E-2</v>
      </c>
      <c r="ALS54" s="4">
        <v>36.590000000000003</v>
      </c>
      <c r="ALT54" s="4">
        <v>36.801730769230801</v>
      </c>
      <c r="ALU54" s="4">
        <v>16.260384615384599</v>
      </c>
      <c r="ALV54" s="4">
        <v>33.484615384615402</v>
      </c>
      <c r="ALW54" s="4">
        <v>32.671730769230798</v>
      </c>
      <c r="ALX54" s="4">
        <v>38.035576923076903</v>
      </c>
      <c r="ALY54" s="4">
        <v>38.2384615384615</v>
      </c>
      <c r="ALZ54" s="4">
        <v>-0.115892876923077</v>
      </c>
      <c r="AMA54" s="4">
        <v>-0.128773476923077</v>
      </c>
      <c r="AMB54" s="4">
        <v>82.806153846153805</v>
      </c>
      <c r="AMC54" s="4">
        <v>80.681153846153805</v>
      </c>
      <c r="AMD54" s="4">
        <v>140</v>
      </c>
      <c r="AME54" s="4">
        <f t="shared" si="94"/>
        <v>57.193846153846195</v>
      </c>
      <c r="AMF54" s="4">
        <f t="shared" si="95"/>
        <v>59.318846153846195</v>
      </c>
      <c r="AMG54" s="4">
        <f t="shared" si="96"/>
        <v>58.256346153846195</v>
      </c>
      <c r="AMH54" s="4">
        <v>2425.1424999999999</v>
      </c>
      <c r="AMI54" s="4">
        <v>2376.7958269230799</v>
      </c>
      <c r="AMJ54" s="4">
        <v>0.60200184332884599</v>
      </c>
      <c r="AMK54" s="4">
        <v>0.61181384945769202</v>
      </c>
      <c r="AML54" s="4">
        <v>0.40466902668653798</v>
      </c>
      <c r="AMM54" s="4">
        <v>0.40641835408653798</v>
      </c>
      <c r="AMN54" s="4">
        <v>0.65501922884615404</v>
      </c>
      <c r="AMO54" s="4">
        <v>0.64559442975000003</v>
      </c>
      <c r="AMP54" s="4">
        <f t="shared" si="97"/>
        <v>0.65030682929807704</v>
      </c>
      <c r="AMQ54" s="4">
        <v>0.475453735886539</v>
      </c>
      <c r="AMR54" s="4">
        <v>0.45231881907692301</v>
      </c>
      <c r="AMS54" s="4">
        <v>0.26111989012692299</v>
      </c>
      <c r="AMT54" s="4">
        <v>0.27420751402115401</v>
      </c>
      <c r="AMU54" s="4">
        <v>0.63147995601346196</v>
      </c>
      <c r="AMV54" s="4">
        <v>0.66020951008269202</v>
      </c>
      <c r="AMW54" s="4">
        <v>0.66236795763269196</v>
      </c>
      <c r="AMX54" s="4">
        <v>0.61546299337884602</v>
      </c>
      <c r="AMY54" s="4">
        <v>4.7954598565384601E-2</v>
      </c>
      <c r="AMZ54" s="4">
        <v>8.1122238609615399E-2</v>
      </c>
      <c r="ANA54" s="4">
        <v>3.0403784475942301</v>
      </c>
      <c r="ANB54" s="4">
        <v>3.2374902000788501</v>
      </c>
      <c r="ANC54" s="4">
        <v>0.39871420576538502</v>
      </c>
      <c r="AND54" s="4">
        <v>0.42095802216730799</v>
      </c>
      <c r="ANE54" s="4">
        <v>0.52275857388653801</v>
      </c>
      <c r="ANF54" s="4">
        <v>0.53979280584615397</v>
      </c>
      <c r="ANG54" s="4">
        <v>0.55044528608846099</v>
      </c>
      <c r="ANH54" s="4">
        <v>0.55752408318269198</v>
      </c>
      <c r="ANI54" s="4">
        <v>0.43362846299423102</v>
      </c>
      <c r="ANJ54" s="4">
        <v>0.443700940657692</v>
      </c>
      <c r="ANK54" s="4">
        <v>-0.64389973613461504</v>
      </c>
      <c r="ANL54" s="4">
        <v>-0.62110654023076906</v>
      </c>
      <c r="ANM54" s="4">
        <v>1.10359582504808</v>
      </c>
      <c r="ANN54" s="4">
        <v>1.28018520195577</v>
      </c>
      <c r="ANO54" s="4">
        <v>0.72405730025576998</v>
      </c>
      <c r="ANP54" s="4">
        <v>0.74178144040384597</v>
      </c>
      <c r="ANQ54" s="22">
        <v>-9999</v>
      </c>
      <c r="ANR54" s="4">
        <v>0.56653261766538499</v>
      </c>
      <c r="ANS54" s="4">
        <v>0.58750840643269198</v>
      </c>
      <c r="ANT54" s="4">
        <v>0.26875077654423102</v>
      </c>
      <c r="ANU54" s="4">
        <v>0.27749328295576903</v>
      </c>
      <c r="ANV54" s="4">
        <v>0.37085799780622702</v>
      </c>
      <c r="ANW54" s="4">
        <v>0.37421481899750902</v>
      </c>
      <c r="ANX54" s="4">
        <v>0.50380287551730796</v>
      </c>
      <c r="ANY54" s="4">
        <v>0.50984277732692296</v>
      </c>
      <c r="ANZ54" s="4">
        <v>-0.72262800290384599</v>
      </c>
      <c r="AOA54" s="4">
        <v>-0.738062142980769</v>
      </c>
      <c r="AOB54" s="4">
        <v>1.018931106925</v>
      </c>
      <c r="AOC54" s="4">
        <v>1.04373319898846</v>
      </c>
      <c r="AOD54" s="4">
        <v>8.0725435978260901E-2</v>
      </c>
      <c r="AOE54" s="4">
        <v>7.1364923347826098E-2</v>
      </c>
      <c r="AOF54" s="4">
        <v>6.73838714130435E-2</v>
      </c>
      <c r="AOG54" s="4">
        <v>8.3210715782608705E-2</v>
      </c>
      <c r="AOH54" s="4">
        <v>0.37167224073913102</v>
      </c>
      <c r="AOI54" s="4">
        <v>0.22254210739130401</v>
      </c>
      <c r="AOJ54" s="4">
        <v>8.2053792934782599E-2</v>
      </c>
      <c r="AOK54" s="4">
        <v>0.35402647228260897</v>
      </c>
      <c r="AOL54" s="4">
        <v>0.20742317906521701</v>
      </c>
      <c r="AOM54" s="4">
        <v>7.4309454043478301E-2</v>
      </c>
      <c r="AON54" s="4">
        <v>7.0507057260869602E-2</v>
      </c>
      <c r="AOO54" s="4">
        <v>7.3986735456521693E-2</v>
      </c>
      <c r="AOP54" s="4">
        <v>7.4413043478260901E-2</v>
      </c>
      <c r="AOQ54" s="4">
        <v>0.13926086956521699</v>
      </c>
      <c r="AOR54" s="4">
        <v>1.86521739130435E-2</v>
      </c>
      <c r="AOS54" s="4">
        <v>7.7956521739130397E-2</v>
      </c>
      <c r="AOT54" s="4">
        <v>0.14528260869565199</v>
      </c>
      <c r="AOU54" s="4">
        <v>1.8304347826086999E-2</v>
      </c>
      <c r="AOV54" s="4">
        <v>36.363478260869499</v>
      </c>
      <c r="AOW54" s="4">
        <v>37.435434782608702</v>
      </c>
      <c r="AOX54" s="4">
        <v>10.058695652173901</v>
      </c>
      <c r="AOY54" s="4">
        <v>30.918043478260898</v>
      </c>
      <c r="AOZ54" s="4">
        <v>31.0915217391304</v>
      </c>
      <c r="APA54" s="4">
        <v>36.880000000000003</v>
      </c>
      <c r="APB54" s="4">
        <v>36.987826086956503</v>
      </c>
      <c r="APC54" s="4">
        <v>-0.15094389347826101</v>
      </c>
      <c r="APD54" s="4">
        <v>-0.135809023913043</v>
      </c>
      <c r="APE54" s="4">
        <v>76.2332608695652</v>
      </c>
      <c r="APF54" s="4">
        <v>68.084999999999994</v>
      </c>
      <c r="APG54" s="4">
        <v>140</v>
      </c>
      <c r="APH54" s="4">
        <f t="shared" si="98"/>
        <v>63.7667391304348</v>
      </c>
      <c r="API54" s="4">
        <f t="shared" si="99"/>
        <v>71.915000000000006</v>
      </c>
      <c r="APJ54" s="4">
        <f t="shared" si="100"/>
        <v>67.840869565217403</v>
      </c>
      <c r="APK54" s="4">
        <v>2275.8521739130401</v>
      </c>
      <c r="APL54" s="4">
        <v>2090.8241521739101</v>
      </c>
      <c r="APM54" s="4">
        <v>0.62288663845000003</v>
      </c>
      <c r="APN54" s="4">
        <v>0.63167670802826104</v>
      </c>
      <c r="APO54" s="4">
        <v>0.43261817454565199</v>
      </c>
      <c r="APP54" s="4">
        <v>0.45413274380000002</v>
      </c>
      <c r="APQ54" s="4">
        <v>0.66729705769782599</v>
      </c>
      <c r="APR54" s="4">
        <v>0.67556304564782599</v>
      </c>
      <c r="APS54" s="4">
        <f t="shared" si="101"/>
        <v>0.67143005167282599</v>
      </c>
      <c r="APT54" s="4">
        <v>0.49232786133478301</v>
      </c>
      <c r="APU54" s="4">
        <v>0.51283191883913004</v>
      </c>
      <c r="APV54" s="4">
        <v>0.26072977646304302</v>
      </c>
      <c r="APW54" s="4">
        <v>0.24900122008478301</v>
      </c>
      <c r="APX54" s="4">
        <v>0.65369198350434798</v>
      </c>
      <c r="APY54" s="4">
        <v>0.69079051559347804</v>
      </c>
      <c r="APZ54" s="4">
        <v>0.65244297316304301</v>
      </c>
      <c r="AQA54" s="4">
        <v>0.64035179212826099</v>
      </c>
      <c r="AQB54" s="4">
        <v>5.2174707736956497E-2</v>
      </c>
      <c r="AQC54" s="4">
        <v>0.10537867703912999</v>
      </c>
      <c r="AQD54" s="4">
        <v>3.3217109474826101</v>
      </c>
      <c r="AQE54" s="4">
        <v>3.4753923421717401</v>
      </c>
      <c r="AQF54" s="4">
        <v>0.39088163246304303</v>
      </c>
      <c r="AQG54" s="4">
        <v>0.36694029589782601</v>
      </c>
      <c r="AQH54" s="4">
        <v>0.51629861796086995</v>
      </c>
      <c r="AQI54" s="4">
        <v>0.48867126601956501</v>
      </c>
      <c r="AQJ54" s="4">
        <v>0.53814300674347804</v>
      </c>
      <c r="AQK54" s="4">
        <v>0.50812667247826104</v>
      </c>
      <c r="AQL54" s="4">
        <v>0.418368239213043</v>
      </c>
      <c r="AQM54" s="4">
        <v>0.39132215269347798</v>
      </c>
      <c r="AQN54" s="4">
        <v>-0.65921171239130405</v>
      </c>
      <c r="AQO54" s="4">
        <v>-0.67672068784782602</v>
      </c>
      <c r="AQP54" s="4">
        <v>1.07717198411087</v>
      </c>
      <c r="AQQ54" s="4">
        <v>1.0177641777347799</v>
      </c>
      <c r="AQR54" s="4">
        <v>0.77512384006739099</v>
      </c>
      <c r="AQS54" s="4">
        <v>0.76214765882173896</v>
      </c>
      <c r="AQT54" s="4">
        <v>0.61924679244565195</v>
      </c>
      <c r="AQU54" s="4">
        <v>0.59909959018912995</v>
      </c>
      <c r="AQV54" s="4">
        <v>0.30099680850434801</v>
      </c>
      <c r="AQW54" s="4">
        <v>0.30252421125217399</v>
      </c>
      <c r="AQX54" s="4">
        <v>0.38830035084001002</v>
      </c>
      <c r="AQY54" s="4">
        <v>0.39689281583255898</v>
      </c>
      <c r="AQZ54" s="4">
        <v>0.52963185671304303</v>
      </c>
      <c r="ARA54" s="4">
        <v>0.53673042793260906</v>
      </c>
      <c r="ARB54" s="4">
        <v>-0.76428798306521795</v>
      </c>
      <c r="ARC54" s="4">
        <v>-0.748181299934783</v>
      </c>
      <c r="ARD54" s="4">
        <v>1.12882961637391</v>
      </c>
      <c r="ARE54" s="4">
        <v>1.16194389395</v>
      </c>
      <c r="ARF54" s="4">
        <v>8.2040691767441901E-2</v>
      </c>
      <c r="ARG54" s="4">
        <v>4.1131219744186001E-2</v>
      </c>
      <c r="ARH54" s="4">
        <v>6.4048336976744197E-2</v>
      </c>
      <c r="ARI54" s="4">
        <v>7.7341860465116305E-2</v>
      </c>
      <c r="ARJ54" s="4">
        <v>0.38021364467441898</v>
      </c>
      <c r="ARK54" s="4">
        <v>0.23780523023255801</v>
      </c>
      <c r="ARL54" s="4">
        <v>7.3861856906976706E-2</v>
      </c>
      <c r="ARM54" s="4">
        <v>0.35723990500000002</v>
      </c>
      <c r="ARN54" s="4">
        <v>0.19770432269767399</v>
      </c>
      <c r="ARO54" s="4">
        <v>6.6753668651162806E-2</v>
      </c>
      <c r="ARP54" s="4">
        <v>5.9939008767441897E-2</v>
      </c>
      <c r="ARQ54" s="4">
        <v>7.3365672255814002E-2</v>
      </c>
      <c r="ARR54" s="4">
        <v>7.5302325581395393E-2</v>
      </c>
      <c r="ARS54" s="4">
        <v>0.14462790697674399</v>
      </c>
      <c r="ART54" s="4">
        <v>1.31627906976744E-2</v>
      </c>
      <c r="ARU54" s="4">
        <v>7.4116279069767393E-2</v>
      </c>
      <c r="ARV54" s="4">
        <v>0.13995348837209301</v>
      </c>
      <c r="ARW54" s="4">
        <v>1.58372093023256E-2</v>
      </c>
      <c r="ARX54" s="4">
        <v>35.360930232558097</v>
      </c>
      <c r="ARY54" s="4">
        <v>34.140465116279103</v>
      </c>
      <c r="ARZ54" s="4">
        <v>40.528139534883699</v>
      </c>
      <c r="ASA54" s="4">
        <v>32.9641860465116</v>
      </c>
      <c r="ASB54" s="4">
        <v>32.556511627907</v>
      </c>
      <c r="ASC54" s="4">
        <v>35.31</v>
      </c>
      <c r="ASD54" s="4">
        <v>35.39</v>
      </c>
      <c r="ASE54" s="4">
        <v>-5.8844541860465102E-2</v>
      </c>
      <c r="ASF54" s="4">
        <v>-6.4844748139534905E-2</v>
      </c>
      <c r="ASG54" s="4">
        <v>72.426279069767503</v>
      </c>
      <c r="ASH54" s="4">
        <v>69.9851162790698</v>
      </c>
      <c r="ASI54" s="4">
        <v>148</v>
      </c>
      <c r="ASJ54" s="4">
        <f t="shared" si="102"/>
        <v>75.573720930232497</v>
      </c>
      <c r="ASK54" s="4">
        <f t="shared" si="103"/>
        <v>78.0148837209302</v>
      </c>
      <c r="ASL54" s="4">
        <v>2189.35151162791</v>
      </c>
      <c r="ASM54" s="4">
        <v>2134.00009302326</v>
      </c>
      <c r="ASN54" s="4">
        <v>0.65671671556511602</v>
      </c>
      <c r="ASO54" s="4">
        <v>0.65889570915116302</v>
      </c>
      <c r="ASP54" s="4">
        <v>0.455531666225582</v>
      </c>
      <c r="ASQ54" s="4">
        <v>0.50773835129302303</v>
      </c>
      <c r="ASR54" s="4">
        <v>0.712062787304651</v>
      </c>
      <c r="ASS54" s="4">
        <v>0.80305605575116301</v>
      </c>
      <c r="AST54" s="4">
        <v>0.53424764854651197</v>
      </c>
      <c r="ASU54" s="4">
        <v>0.70437660036046501</v>
      </c>
      <c r="ASV54" s="4">
        <v>0.287288671013954</v>
      </c>
      <c r="ASW54" s="4">
        <v>0.22808778906046501</v>
      </c>
      <c r="ASX54" s="4">
        <v>0.65883507652558104</v>
      </c>
      <c r="ASY54" s="4">
        <v>0.70940519393023205</v>
      </c>
      <c r="ASZ54" s="4">
        <v>0.68478696370930203</v>
      </c>
      <c r="ATA54" s="4">
        <v>0.64222229987209301</v>
      </c>
      <c r="ATB54" s="4">
        <v>4.1834849232558202E-3</v>
      </c>
      <c r="ATC54" s="4">
        <v>9.4222008174418601E-2</v>
      </c>
      <c r="ATD54" s="4">
        <v>3.8455968119558102</v>
      </c>
      <c r="ATE54" s="4">
        <v>3.9408809798511601</v>
      </c>
      <c r="ATF54" s="4">
        <v>0.40374329649767499</v>
      </c>
      <c r="ATG54" s="4">
        <v>0.28290688904883698</v>
      </c>
      <c r="ATH54" s="4">
        <v>0.53656458070697699</v>
      </c>
      <c r="ATI54" s="4">
        <v>0.41158033768372099</v>
      </c>
      <c r="ATJ54" s="4">
        <v>0.56285271596279096</v>
      </c>
      <c r="ATK54" s="4">
        <v>0.46048028005581398</v>
      </c>
      <c r="ATL54" s="4">
        <v>0.43756806252093</v>
      </c>
      <c r="ATM54" s="4">
        <v>0.34320017746744202</v>
      </c>
      <c r="ATN54" s="4">
        <v>-0.695817219953488</v>
      </c>
      <c r="ATO54" s="4">
        <v>-0.82582666713953501</v>
      </c>
      <c r="ATP54" s="4">
        <v>1.1629350675674399</v>
      </c>
      <c r="ATQ54" s="4">
        <v>0.73889304523255805</v>
      </c>
      <c r="ATR54" s="4">
        <v>0.79569416154883699</v>
      </c>
      <c r="ATS54" s="4">
        <v>0.83180839383023297</v>
      </c>
      <c r="ATT54" s="4">
        <v>0.64711586030697699</v>
      </c>
      <c r="ATU54" s="4">
        <v>0.70218142850930199</v>
      </c>
      <c r="ATV54" s="4">
        <v>0.30737441754186001</v>
      </c>
      <c r="ATW54" s="4">
        <v>0.31459352122790701</v>
      </c>
      <c r="ATX54" s="4">
        <v>0.38644443475789803</v>
      </c>
      <c r="ATY54" s="4">
        <v>0.37819141050999899</v>
      </c>
      <c r="ATZ54" s="4">
        <v>0.53056626812558105</v>
      </c>
      <c r="AUA54" s="4">
        <v>0.52684475208139503</v>
      </c>
      <c r="AUB54" s="4">
        <v>-0.78511182355814002</v>
      </c>
      <c r="AUC54" s="4">
        <v>-0.82413414509302296</v>
      </c>
      <c r="AUD54" s="4">
        <v>1.13251388485814</v>
      </c>
      <c r="AUE54" s="4">
        <v>1.11535504156279</v>
      </c>
      <c r="AUF54" s="4">
        <v>8.4806556075471703E-2</v>
      </c>
      <c r="AUG54" s="4">
        <v>4.4261468169811302E-2</v>
      </c>
      <c r="AUH54" s="4">
        <v>5.8285945999999901E-2</v>
      </c>
      <c r="AUI54" s="4">
        <v>8.0057152566037695E-2</v>
      </c>
      <c r="AUJ54" s="4">
        <v>0.41748273113207601</v>
      </c>
      <c r="AUK54" s="4">
        <v>0.26138549020754698</v>
      </c>
      <c r="AUL54" s="4">
        <v>7.6522449547169802E-2</v>
      </c>
      <c r="AUM54" s="4">
        <v>0.40129588428301899</v>
      </c>
      <c r="AUN54" s="4">
        <v>5.9132585000000099E-2</v>
      </c>
      <c r="AUO54" s="4">
        <v>7.2434998660377406E-2</v>
      </c>
      <c r="AUP54" s="4">
        <v>6.1262848547169797E-2</v>
      </c>
      <c r="AUQ54" s="4">
        <v>5.77581E-2</v>
      </c>
      <c r="AUR54" s="4">
        <v>8.0716981132075497E-2</v>
      </c>
      <c r="AUS54" s="4">
        <v>0.160169811320755</v>
      </c>
      <c r="AUT54" s="4">
        <v>1.3716981132075499E-2</v>
      </c>
      <c r="AUU54" s="4">
        <v>7.9981132075471695E-2</v>
      </c>
      <c r="AUV54" s="4">
        <v>0.152584905660377</v>
      </c>
      <c r="AUW54" s="4">
        <v>1.5622641509434E-2</v>
      </c>
      <c r="AUX54" s="4">
        <v>36.155943396226398</v>
      </c>
      <c r="AUY54" s="4">
        <v>34.179811320754702</v>
      </c>
      <c r="AUZ54" s="4">
        <v>41.100943396226398</v>
      </c>
      <c r="AVA54" s="4">
        <v>42.518584905660397</v>
      </c>
      <c r="AVB54" s="4">
        <v>43.276037735849101</v>
      </c>
      <c r="AVC54" s="4">
        <v>36.661320754717003</v>
      </c>
      <c r="AVD54" s="4">
        <v>36.905188679245299</v>
      </c>
      <c r="AVE54" s="4">
        <v>0.17559726000000001</v>
      </c>
      <c r="AVF54" s="4">
        <v>0.17586877415094301</v>
      </c>
      <c r="AVG54" s="4">
        <v>22.4175471698113</v>
      </c>
      <c r="AVH54" s="4">
        <v>22.0065094339623</v>
      </c>
      <c r="AVI54" s="4">
        <v>151</v>
      </c>
      <c r="AVJ54" s="4">
        <f t="shared" si="104"/>
        <v>128.58245283018869</v>
      </c>
      <c r="AVK54" s="4">
        <f t="shared" si="105"/>
        <v>128.99349056603771</v>
      </c>
      <c r="AVL54" s="4">
        <v>1054.1657264150899</v>
      </c>
      <c r="AVM54" s="4">
        <v>1044.8252735849101</v>
      </c>
      <c r="AVN54" s="4">
        <v>0.67909031336603798</v>
      </c>
      <c r="AVO54" s="4">
        <v>0.67508793384339605</v>
      </c>
      <c r="AVP54" s="4">
        <v>-0.127546498339623</v>
      </c>
      <c r="AVQ54" s="4">
        <v>0.52994624118679301</v>
      </c>
      <c r="AVR54" s="4">
        <v>0.73465580010377296</v>
      </c>
      <c r="AVS54" s="4">
        <v>0.80617653062264205</v>
      </c>
      <c r="AVT54" s="4">
        <v>-1.6244032692452798E-2</v>
      </c>
      <c r="AVU54" s="4">
        <v>0.71018508996037799</v>
      </c>
      <c r="AVV54" s="4">
        <v>0.742598682701887</v>
      </c>
      <c r="AVW54" s="4">
        <v>0.22737154701698101</v>
      </c>
      <c r="AVX54" s="4">
        <v>0.74782575631886805</v>
      </c>
      <c r="AVY54" s="4">
        <v>0.75237810288301898</v>
      </c>
      <c r="AVZ54" s="4">
        <v>0.69376951912641505</v>
      </c>
      <c r="AWA54" s="4">
        <v>0.65935698691509403</v>
      </c>
      <c r="AWB54" s="4">
        <v>0.13909002647169799</v>
      </c>
      <c r="AWC54" s="4">
        <v>0.15623390808301901</v>
      </c>
      <c r="AWD54" s="4">
        <v>4.25892089491321</v>
      </c>
      <c r="AWE54" s="4">
        <v>4.2403130261415098</v>
      </c>
      <c r="AWF54" s="4">
        <v>1.01144510479434</v>
      </c>
      <c r="AWG54" s="4">
        <v>0.280695234443396</v>
      </c>
      <c r="AWH54" s="4">
        <v>1.00658176713019</v>
      </c>
      <c r="AWI54" s="4">
        <v>0.41085180924905701</v>
      </c>
      <c r="AWJ54" s="4">
        <v>1.05405080837547</v>
      </c>
      <c r="AWK54" s="4">
        <v>0.45453160712830198</v>
      </c>
      <c r="AWL54" s="4">
        <v>1.09412514811698</v>
      </c>
      <c r="AWM54" s="4">
        <v>0.33451382989811301</v>
      </c>
      <c r="AWN54" s="4">
        <v>3.6025205883018899E-2</v>
      </c>
      <c r="AWO54" s="4">
        <v>-0.83002327433962297</v>
      </c>
      <c r="AWP54" s="4">
        <v>78.873261624018895</v>
      </c>
      <c r="AWQ54" s="4">
        <v>0.72299668113962301</v>
      </c>
      <c r="AWR54" s="4">
        <v>0.813572981277358</v>
      </c>
      <c r="AWS54" s="4">
        <v>0.84087008585660294</v>
      </c>
      <c r="AWT54" s="4">
        <v>0.67304512390377402</v>
      </c>
      <c r="AWU54" s="4">
        <v>0.70924607816037699</v>
      </c>
      <c r="AWV54" s="4">
        <v>0.31186060698867901</v>
      </c>
      <c r="AWW54" s="4">
        <v>0.32904528930754701</v>
      </c>
      <c r="AWX54" s="4">
        <v>0.38329275828475601</v>
      </c>
      <c r="AWY54" s="4">
        <v>0.39122899449534898</v>
      </c>
      <c r="AWZ54" s="4">
        <v>0.52974700171509403</v>
      </c>
      <c r="AXA54" s="4">
        <v>0.54173179526981097</v>
      </c>
      <c r="AXB54" s="4">
        <v>-0.80412929243396203</v>
      </c>
      <c r="AXC54" s="4">
        <v>-0.82909535705660398</v>
      </c>
      <c r="AXD54" s="4">
        <v>1.1286435072830201</v>
      </c>
      <c r="AXE54" s="4">
        <v>1.1851321273679201</v>
      </c>
      <c r="AXF54" s="29">
        <v>4.8</v>
      </c>
      <c r="AXG54" s="30">
        <v>1.02</v>
      </c>
      <c r="AXH54" s="29">
        <v>78.8</v>
      </c>
      <c r="AXI54" s="29">
        <v>26.8</v>
      </c>
      <c r="AXJ54" s="29">
        <v>5.8</v>
      </c>
      <c r="AXK54" s="29">
        <v>11.5</v>
      </c>
    </row>
    <row r="55" spans="1:1311" x14ac:dyDescent="0.25">
      <c r="A55" s="4">
        <v>54</v>
      </c>
      <c r="B55" s="4">
        <v>14</v>
      </c>
      <c r="C55" s="4" t="s">
        <v>10</v>
      </c>
      <c r="D55" s="4">
        <v>70</v>
      </c>
      <c r="E55" s="4">
        <v>4</v>
      </c>
      <c r="F55" s="4">
        <v>3</v>
      </c>
      <c r="G55" s="22">
        <v>-9999</v>
      </c>
      <c r="H55" s="22">
        <v>-9999</v>
      </c>
      <c r="I55" s="22">
        <v>-9999</v>
      </c>
      <c r="J55" s="22">
        <v>-9999</v>
      </c>
      <c r="K55" s="22">
        <v>-9999</v>
      </c>
      <c r="L55" s="4">
        <f t="shared" si="18"/>
        <v>172.48000000000002</v>
      </c>
      <c r="M55" s="4">
        <v>154</v>
      </c>
      <c r="N55" s="4">
        <v>52.400000000000006</v>
      </c>
      <c r="O55" s="4">
        <v>20.72</v>
      </c>
      <c r="P55" s="4">
        <v>26.880000000000003</v>
      </c>
      <c r="Q55" s="4">
        <v>50.4</v>
      </c>
      <c r="R55" s="4">
        <v>24.72</v>
      </c>
      <c r="S55" s="4">
        <v>24.880000000000003</v>
      </c>
      <c r="T55" s="4">
        <v>46.4</v>
      </c>
      <c r="U55" s="4">
        <v>24.72</v>
      </c>
      <c r="V55" s="4">
        <v>28.88</v>
      </c>
      <c r="W55" s="4">
        <v>50.4</v>
      </c>
      <c r="X55" s="4">
        <v>16.72</v>
      </c>
      <c r="Y55" s="4">
        <v>32.880000000000003</v>
      </c>
      <c r="Z55" s="4" t="s">
        <v>93</v>
      </c>
      <c r="AA55" s="4">
        <v>9</v>
      </c>
      <c r="AB55" s="4">
        <v>7.2</v>
      </c>
      <c r="AC55" s="4">
        <v>1.1499999999999999</v>
      </c>
      <c r="AD55" s="4" t="s">
        <v>40</v>
      </c>
      <c r="AE55" s="4">
        <v>2</v>
      </c>
      <c r="AF55" s="4">
        <v>1.2</v>
      </c>
      <c r="AG55" s="4">
        <v>2.2999999999999998</v>
      </c>
      <c r="AH55" s="4">
        <v>4</v>
      </c>
      <c r="AI55" s="4">
        <v>466</v>
      </c>
      <c r="AJ55" s="4">
        <v>60</v>
      </c>
      <c r="AK55" s="4">
        <v>0.56000000000000005</v>
      </c>
      <c r="AL55" s="4">
        <v>8</v>
      </c>
      <c r="AM55" s="4">
        <v>5</v>
      </c>
      <c r="AN55" s="4">
        <v>1.25</v>
      </c>
      <c r="AO55" s="4">
        <v>5289</v>
      </c>
      <c r="AP55" s="4">
        <v>207</v>
      </c>
      <c r="AQ55" s="4">
        <v>615</v>
      </c>
      <c r="AR55" s="4">
        <v>32</v>
      </c>
      <c r="AS55" s="4">
        <v>0</v>
      </c>
      <c r="AT55" s="4">
        <v>4</v>
      </c>
      <c r="AU55" s="4">
        <v>83</v>
      </c>
      <c r="AV55" s="4">
        <v>5</v>
      </c>
      <c r="AW55" s="4">
        <v>8</v>
      </c>
      <c r="AX55" s="4">
        <v>76</v>
      </c>
      <c r="AY55" s="4">
        <v>4.7050000000000001</v>
      </c>
      <c r="AZ55" s="4">
        <v>3.5</v>
      </c>
      <c r="BA55" s="4">
        <v>3.73</v>
      </c>
      <c r="BB55" s="4">
        <v>3.0049999999999999</v>
      </c>
      <c r="BC55" s="4">
        <v>1.26</v>
      </c>
      <c r="BD55" s="4">
        <v>1.34</v>
      </c>
      <c r="BE55" s="4">
        <v>1.81</v>
      </c>
      <c r="BF55" s="5">
        <f t="shared" si="19"/>
        <v>32.82</v>
      </c>
      <c r="BG55" s="5">
        <f t="shared" si="20"/>
        <v>47.74</v>
      </c>
      <c r="BH55" s="5">
        <f t="shared" si="21"/>
        <v>59.760000000000005</v>
      </c>
      <c r="BI55" s="5">
        <f t="shared" si="22"/>
        <v>64.800000000000011</v>
      </c>
      <c r="BJ55" s="5">
        <f t="shared" si="23"/>
        <v>70.160000000000011</v>
      </c>
      <c r="BK55" s="4">
        <f t="shared" si="210"/>
        <v>12.02</v>
      </c>
      <c r="BL55" s="4">
        <f t="shared" si="211"/>
        <v>5.04</v>
      </c>
      <c r="BM55" s="4">
        <f t="shared" si="212"/>
        <v>5.36</v>
      </c>
      <c r="BN55" s="4">
        <f t="shared" si="24"/>
        <v>22.419999999999998</v>
      </c>
      <c r="BO55" s="4">
        <v>0.91519522506839091</v>
      </c>
      <c r="BP55" s="4">
        <v>0.56252489048187981</v>
      </c>
      <c r="BQ55" s="4">
        <v>0.86558301041719066</v>
      </c>
      <c r="BR55" s="4">
        <v>0.69895404748921808</v>
      </c>
      <c r="BS55" s="4">
        <v>0.4125248508946322</v>
      </c>
      <c r="BT55" s="4">
        <v>0.55588644034147305</v>
      </c>
      <c r="BU55" s="4">
        <v>0.25387027726616557</v>
      </c>
      <c r="BV55" s="5">
        <f t="shared" si="25"/>
        <v>5.9108804622010833</v>
      </c>
      <c r="BW55" s="5">
        <f t="shared" si="26"/>
        <v>9.3732125038698459</v>
      </c>
      <c r="BX55" s="5">
        <f t="shared" si="27"/>
        <v>12.169028693826718</v>
      </c>
      <c r="BY55" s="5">
        <f t="shared" si="28"/>
        <v>16.042673858771138</v>
      </c>
      <c r="BZ55" s="4">
        <f t="shared" si="29"/>
        <v>2.7958161899568723</v>
      </c>
      <c r="CA55" s="4">
        <f t="shared" si="30"/>
        <v>1.6500994035785288</v>
      </c>
      <c r="CB55" s="4">
        <f t="shared" si="31"/>
        <v>2.2235457613658922</v>
      </c>
      <c r="CC55" s="4">
        <f t="shared" ref="CC55:CD55" si="267">SUM(BZ55:CB55)</f>
        <v>6.6694613549012942</v>
      </c>
      <c r="CD55" s="4">
        <f t="shared" si="267"/>
        <v>10.543106519845715</v>
      </c>
      <c r="CE55" s="4">
        <v>5.16</v>
      </c>
      <c r="CF55" s="4">
        <v>3.25</v>
      </c>
      <c r="CG55" s="4">
        <v>2.8849999999999998</v>
      </c>
      <c r="CH55" s="4">
        <v>2.84</v>
      </c>
      <c r="CI55" s="4">
        <v>2.82</v>
      </c>
      <c r="CJ55" s="4">
        <v>2.3499999999999996</v>
      </c>
      <c r="CK55" s="4">
        <v>1.2149999999999999</v>
      </c>
      <c r="CL55" s="5">
        <f t="shared" si="131"/>
        <v>33.64</v>
      </c>
      <c r="CM55" s="5">
        <f t="shared" si="132"/>
        <v>45.18</v>
      </c>
      <c r="CN55" s="5">
        <f t="shared" si="133"/>
        <v>56.54</v>
      </c>
      <c r="CO55" s="5">
        <f t="shared" si="134"/>
        <v>67.819999999999993</v>
      </c>
      <c r="CP55" s="5">
        <f t="shared" si="135"/>
        <v>77.22</v>
      </c>
      <c r="CQ55" s="4">
        <f t="shared" si="136"/>
        <v>11.36</v>
      </c>
      <c r="CR55" s="4">
        <f t="shared" si="137"/>
        <v>11.28</v>
      </c>
      <c r="CS55" s="4">
        <f t="shared" si="138"/>
        <v>9.3999999999999986</v>
      </c>
      <c r="CT55" s="4">
        <f t="shared" si="139"/>
        <v>32.04</v>
      </c>
      <c r="CU55" s="4">
        <v>4.9850000000000003</v>
      </c>
      <c r="CV55" s="4">
        <v>2.0349999999999997</v>
      </c>
      <c r="CW55" s="4">
        <v>1.59</v>
      </c>
      <c r="CX55" s="4">
        <v>1.2450000000000001</v>
      </c>
      <c r="CY55" s="4">
        <v>1.27</v>
      </c>
      <c r="CZ55" s="4">
        <v>1.4149999999999998</v>
      </c>
      <c r="DA55" s="4">
        <v>1.115</v>
      </c>
      <c r="DB55" s="5">
        <f t="shared" si="140"/>
        <v>28.08</v>
      </c>
      <c r="DC55" s="5">
        <f t="shared" si="141"/>
        <v>34.44</v>
      </c>
      <c r="DD55" s="5">
        <f t="shared" si="142"/>
        <v>39.42</v>
      </c>
      <c r="DE55" s="5">
        <f t="shared" si="143"/>
        <v>44.5</v>
      </c>
      <c r="DF55" s="5">
        <f t="shared" si="144"/>
        <v>50.16</v>
      </c>
      <c r="DG55" s="4">
        <f t="shared" si="145"/>
        <v>4.9800000000000004</v>
      </c>
      <c r="DH55" s="4">
        <f t="shared" si="146"/>
        <v>5.08</v>
      </c>
      <c r="DI55" s="4">
        <f t="shared" si="147"/>
        <v>5.6599999999999993</v>
      </c>
      <c r="DJ55" s="4">
        <f t="shared" si="148"/>
        <v>15.719999999999999</v>
      </c>
      <c r="DK55" s="4">
        <f t="shared" si="233"/>
        <v>60.87</v>
      </c>
      <c r="DL55" s="4">
        <f t="shared" si="234"/>
        <v>31.709999999999997</v>
      </c>
      <c r="DM55" s="4">
        <f t="shared" si="235"/>
        <v>26.85</v>
      </c>
      <c r="DN55" s="4">
        <f t="shared" si="236"/>
        <v>24.509999999999998</v>
      </c>
      <c r="DO55" s="4">
        <f t="shared" si="237"/>
        <v>24.54</v>
      </c>
      <c r="DP55" s="4">
        <f t="shared" si="238"/>
        <v>22.589999999999996</v>
      </c>
      <c r="DQ55" s="4">
        <f t="shared" si="203"/>
        <v>13.979999999999999</v>
      </c>
      <c r="DR55" s="4">
        <v>0.35675035566835561</v>
      </c>
      <c r="DS55" s="4">
        <v>0.35602594263614595</v>
      </c>
      <c r="DT55" s="4">
        <v>0.35115664119406809</v>
      </c>
      <c r="DU55" s="4">
        <v>0.34083720393039046</v>
      </c>
      <c r="DV55" s="4">
        <v>0.33718158501227335</v>
      </c>
      <c r="DW55" s="4">
        <v>0.34039697608422775</v>
      </c>
      <c r="DX55" s="4">
        <v>0.35962144458433198</v>
      </c>
      <c r="DY55" s="4">
        <f t="shared" si="261"/>
        <v>0.51822113610260001</v>
      </c>
      <c r="DZ55" s="4">
        <f t="shared" si="261"/>
        <v>0.35506053048292063</v>
      </c>
      <c r="EA55" s="4">
        <f t="shared" si="261"/>
        <v>0.48620283667094755</v>
      </c>
      <c r="EB55" s="4">
        <f t="shared" si="261"/>
        <v>0.83540241019797812</v>
      </c>
      <c r="EC55" s="4">
        <f t="shared" si="261"/>
        <v>0.95501828149169377</v>
      </c>
      <c r="ED55" s="4">
        <f t="shared" si="261"/>
        <v>0.70386042332948406</v>
      </c>
      <c r="EE55" s="4">
        <f t="shared" si="262"/>
        <v>8.4859573445113329E-2</v>
      </c>
      <c r="EF55" s="4">
        <f t="shared" si="263"/>
        <v>0.50064580687431426</v>
      </c>
      <c r="EG55" s="4">
        <f t="shared" si="263"/>
        <v>0.22232251677930567</v>
      </c>
      <c r="EH55" s="4">
        <f t="shared" si="263"/>
        <v>0.26795927566960376</v>
      </c>
      <c r="EI55" s="4">
        <f t="shared" si="263"/>
        <v>0.36622394390721236</v>
      </c>
      <c r="EJ55" s="4">
        <f t="shared" si="263"/>
        <v>0.4300968856363302</v>
      </c>
      <c r="EK55" s="4">
        <f t="shared" si="263"/>
        <v>0.4238138293664766</v>
      </c>
      <c r="EL55" s="4">
        <f t="shared" si="264"/>
        <v>7.7875246412593704E-2</v>
      </c>
      <c r="EM55" s="4">
        <f t="shared" si="265"/>
        <v>6.0090577006331166E-3</v>
      </c>
      <c r="EN55" s="4">
        <f t="shared" si="265"/>
        <v>4.1171211790691168E-3</v>
      </c>
      <c r="EO55" s="4">
        <f t="shared" si="265"/>
        <v>5.6377879947929902E-3</v>
      </c>
      <c r="EP55" s="4">
        <f t="shared" si="265"/>
        <v>9.6869481701991889E-3</v>
      </c>
      <c r="EQ55" s="4">
        <f t="shared" si="265"/>
        <v>1.1073959664792367E-2</v>
      </c>
      <c r="ER55" s="4">
        <f t="shared" si="265"/>
        <v>8.1616468382361314E-3</v>
      </c>
      <c r="ES55" s="4">
        <f t="shared" si="265"/>
        <v>9.8399319857506162E-4</v>
      </c>
      <c r="ET55" s="4">
        <f t="shared" si="265"/>
        <v>5.8052621390806379E-3</v>
      </c>
      <c r="EU55" s="4">
        <f t="shared" si="265"/>
        <v>2.5779512613555849E-3</v>
      </c>
      <c r="EV55" s="4">
        <f t="shared" si="265"/>
        <v>3.1071344581354793E-3</v>
      </c>
      <c r="EW55" s="4">
        <f t="shared" si="265"/>
        <v>4.246567067569716E-3</v>
      </c>
      <c r="EX55" s="4">
        <f t="shared" si="265"/>
        <v>4.9872087852079099E-3</v>
      </c>
      <c r="EY55" s="4">
        <f t="shared" si="265"/>
        <v>4.9143533089804799E-3</v>
      </c>
      <c r="EZ55" s="4">
        <f t="shared" si="265"/>
        <v>9.0300610404213464E-4</v>
      </c>
      <c r="FA55" s="4">
        <f t="shared" si="266"/>
        <v>7.2211997870669911E-2</v>
      </c>
      <c r="FB55" s="4">
        <v>5.7641020177689746E-2</v>
      </c>
      <c r="FC55" s="4">
        <f t="shared" si="47"/>
        <v>576.41020177689745</v>
      </c>
      <c r="FD55" s="4">
        <v>0.36793197114497023</v>
      </c>
      <c r="FE55" s="31">
        <v>-9999</v>
      </c>
      <c r="FF55" s="32">
        <v>-9999</v>
      </c>
      <c r="FG55" s="31">
        <v>-9999</v>
      </c>
      <c r="FH55" s="32">
        <v>-9999</v>
      </c>
      <c r="FI55" s="31">
        <v>-9999</v>
      </c>
      <c r="FJ55" s="32">
        <v>-9999</v>
      </c>
      <c r="FK55" s="33">
        <v>-9999</v>
      </c>
      <c r="FL55" s="33">
        <v>-9999</v>
      </c>
      <c r="FM55" s="33">
        <v>-9999</v>
      </c>
      <c r="FN55" s="33">
        <v>-9999</v>
      </c>
      <c r="FO55" s="33">
        <v>-9999</v>
      </c>
      <c r="FP55" s="33">
        <v>-9999</v>
      </c>
      <c r="FQ55" s="33">
        <v>-9999</v>
      </c>
      <c r="FR55" s="33">
        <v>-9999</v>
      </c>
      <c r="FS55" s="33">
        <v>-9999</v>
      </c>
      <c r="FT55" s="33">
        <v>-9999</v>
      </c>
      <c r="FU55" s="33">
        <v>-9999</v>
      </c>
      <c r="FV55" s="33">
        <v>-9999</v>
      </c>
      <c r="FW55" s="33">
        <v>-9999</v>
      </c>
      <c r="FX55" s="33">
        <v>-9999</v>
      </c>
      <c r="FY55" s="33">
        <v>-9999</v>
      </c>
      <c r="FZ55" s="33">
        <v>-9999</v>
      </c>
      <c r="GA55" s="31">
        <v>-9999</v>
      </c>
      <c r="GB55" s="31">
        <v>-9999</v>
      </c>
      <c r="GC55" s="31">
        <v>-9999</v>
      </c>
      <c r="GD55" s="31">
        <v>-9999</v>
      </c>
      <c r="GE55" s="31">
        <v>-9999</v>
      </c>
      <c r="GF55" s="34">
        <v>-9999</v>
      </c>
      <c r="GG55" s="34">
        <v>-9999</v>
      </c>
      <c r="GH55" s="34">
        <v>-9999</v>
      </c>
      <c r="GI55" s="34">
        <v>-9999</v>
      </c>
      <c r="GJ55" s="34">
        <v>-9999</v>
      </c>
      <c r="GK55" s="33">
        <v>-9999</v>
      </c>
      <c r="GL55" s="33">
        <v>-9999</v>
      </c>
      <c r="GM55" s="33">
        <v>-9999</v>
      </c>
      <c r="GN55" s="33">
        <v>-9999</v>
      </c>
      <c r="GO55" s="33">
        <v>-9999</v>
      </c>
      <c r="GP55" s="33">
        <v>-9999</v>
      </c>
      <c r="GQ55" s="33">
        <v>-9999</v>
      </c>
      <c r="GR55" s="33">
        <v>-9999</v>
      </c>
      <c r="GS55" s="33">
        <v>-9999</v>
      </c>
      <c r="GT55" s="33">
        <v>-9999</v>
      </c>
      <c r="GU55" s="33">
        <v>-9999</v>
      </c>
      <c r="GV55" s="33">
        <v>-9999</v>
      </c>
      <c r="GW55" s="33">
        <v>-9999</v>
      </c>
      <c r="GX55" s="33">
        <v>-9999</v>
      </c>
      <c r="GY55" s="22">
        <v>-9999</v>
      </c>
      <c r="GZ55" s="22">
        <v>-9999</v>
      </c>
      <c r="HA55" s="22">
        <v>-9999</v>
      </c>
      <c r="HB55" s="22">
        <v>-9999</v>
      </c>
      <c r="HC55" s="22">
        <v>-9999</v>
      </c>
      <c r="HD55" s="22">
        <v>-9999</v>
      </c>
      <c r="HE55" s="22">
        <v>-9999</v>
      </c>
      <c r="HF55" s="22">
        <v>-9999</v>
      </c>
      <c r="HG55" s="22">
        <v>-9999</v>
      </c>
      <c r="HH55" s="33">
        <v>-9999</v>
      </c>
      <c r="HI55" s="33">
        <v>-9999</v>
      </c>
      <c r="HJ55" s="22">
        <v>-9999</v>
      </c>
      <c r="HK55" s="33">
        <v>-9999</v>
      </c>
      <c r="HL55" s="33">
        <v>-9999</v>
      </c>
      <c r="HM55" s="33">
        <v>-9999</v>
      </c>
      <c r="HN55" s="33">
        <v>-9999</v>
      </c>
      <c r="HO55" s="33">
        <v>-9999</v>
      </c>
      <c r="HP55" s="33">
        <v>-9999</v>
      </c>
      <c r="HQ55" s="33">
        <v>-9999</v>
      </c>
      <c r="HR55" s="33">
        <v>-9999</v>
      </c>
      <c r="HS55" s="33">
        <v>-9999</v>
      </c>
      <c r="HT55" s="33">
        <v>-9999</v>
      </c>
      <c r="HU55" s="33">
        <v>-9999</v>
      </c>
      <c r="HV55" s="18">
        <v>369.2</v>
      </c>
      <c r="HW55" s="18">
        <v>72.09</v>
      </c>
      <c r="HX55" s="17">
        <f t="shared" si="48"/>
        <v>297.11</v>
      </c>
      <c r="HY55" s="11">
        <v>9</v>
      </c>
      <c r="HZ55" s="10">
        <v>495.6</v>
      </c>
      <c r="IA55" s="11">
        <v>32.880000000000003</v>
      </c>
      <c r="IB55" s="20">
        <f t="shared" si="49"/>
        <v>462.72</v>
      </c>
      <c r="IC55" s="23">
        <v>118</v>
      </c>
      <c r="ID55" s="11">
        <v>454.4</v>
      </c>
      <c r="IE55" s="11">
        <v>32.880000000000003</v>
      </c>
      <c r="IF55" s="10">
        <f t="shared" si="50"/>
        <v>421.52</v>
      </c>
      <c r="IG55" s="11">
        <v>208.1</v>
      </c>
      <c r="IH55" s="11">
        <v>32.880000000000003</v>
      </c>
      <c r="II55" s="10">
        <f t="shared" si="51"/>
        <v>175.22</v>
      </c>
      <c r="IJ55" s="9">
        <v>273.89999999999998</v>
      </c>
      <c r="IK55" s="11">
        <v>32.880000000000003</v>
      </c>
      <c r="IL55" s="10">
        <f t="shared" si="52"/>
        <v>241.01999999999998</v>
      </c>
      <c r="IM55" s="24">
        <v>127.5</v>
      </c>
      <c r="IN55" s="24">
        <v>6.91</v>
      </c>
      <c r="IO55" s="18">
        <v>142.5</v>
      </c>
      <c r="IP55" s="24">
        <v>32.880000000000003</v>
      </c>
      <c r="IQ55" s="20">
        <f t="shared" si="253"/>
        <v>120.59</v>
      </c>
      <c r="IR55" s="20">
        <f t="shared" si="254"/>
        <v>109.62</v>
      </c>
      <c r="IS55" s="17">
        <f t="shared" si="55"/>
        <v>1074.7058823529412</v>
      </c>
      <c r="IT55" s="17">
        <f t="shared" si="56"/>
        <v>959.55882352941171</v>
      </c>
      <c r="IU55" s="22">
        <f t="shared" si="214"/>
        <v>2912.8431372549021</v>
      </c>
      <c r="IV55" s="17">
        <f t="shared" si="215"/>
        <v>4536.4705882352937</v>
      </c>
      <c r="IW55" s="17">
        <f t="shared" si="216"/>
        <v>1717.8431372549019</v>
      </c>
      <c r="IX55" s="17">
        <f t="shared" si="57"/>
        <v>2362.9411764705883</v>
      </c>
      <c r="IY55" s="22">
        <f t="shared" si="217"/>
        <v>4132.5490196078435</v>
      </c>
      <c r="IZ55" s="17">
        <f t="shared" si="58"/>
        <v>11530.098039215685</v>
      </c>
      <c r="JA55" s="17">
        <f t="shared" si="59"/>
        <v>1182.2549019607843</v>
      </c>
      <c r="JB55" s="18">
        <v>94.1</v>
      </c>
      <c r="JC55" s="19">
        <v>2.9608262562927594</v>
      </c>
      <c r="JD55" s="4">
        <v>3.26</v>
      </c>
      <c r="JE55" s="4">
        <f t="shared" si="218"/>
        <v>94.958686274509802</v>
      </c>
      <c r="JF55" s="28">
        <v>0.23782596535892472</v>
      </c>
      <c r="JG55" s="4">
        <v>0.77</v>
      </c>
      <c r="JH55" s="4">
        <f t="shared" si="219"/>
        <v>34.930823529411761</v>
      </c>
      <c r="JI55" s="28">
        <v>0.23528474306260647</v>
      </c>
      <c r="JJ55" s="4">
        <v>1.38</v>
      </c>
      <c r="JK55" s="4">
        <f t="shared" si="220"/>
        <v>23.706235294117647</v>
      </c>
      <c r="JL55" s="28">
        <v>0.23750910104293779</v>
      </c>
      <c r="JM55" s="4">
        <v>3.87</v>
      </c>
      <c r="JN55" s="4">
        <f t="shared" si="221"/>
        <v>45.753264705882351</v>
      </c>
      <c r="JO55" s="28">
        <v>0.23678565539167645</v>
      </c>
      <c r="JP55" s="17">
        <f t="shared" si="60"/>
        <v>199.34900980392155</v>
      </c>
      <c r="JQ55" s="17">
        <f t="shared" si="61"/>
        <v>177.99018732492993</v>
      </c>
      <c r="JR55" s="20">
        <v>19.2</v>
      </c>
      <c r="JS55" s="5">
        <v>126</v>
      </c>
      <c r="JT55" s="17">
        <v>4.7</v>
      </c>
      <c r="JU55" s="17">
        <f t="shared" si="62"/>
        <v>4.1900000000000004</v>
      </c>
      <c r="JV55" s="4">
        <f t="shared" si="112"/>
        <v>3190.6230333543112</v>
      </c>
      <c r="JW55" s="10">
        <v>1.6</v>
      </c>
      <c r="JX55" s="4">
        <f t="shared" si="114"/>
        <v>0.3818615751789976</v>
      </c>
      <c r="JY55" s="4">
        <f t="shared" si="63"/>
        <v>1218.3763373190686</v>
      </c>
      <c r="JZ55" s="4">
        <f t="shared" si="64"/>
        <v>1364.5814977973571</v>
      </c>
      <c r="KA55" s="10">
        <v>2.02</v>
      </c>
      <c r="KB55" s="4">
        <f t="shared" si="222"/>
        <v>0.48210023866348445</v>
      </c>
      <c r="KC55" s="4">
        <f t="shared" si="223"/>
        <v>1538.2001258653243</v>
      </c>
      <c r="KD55" s="4">
        <f t="shared" si="65"/>
        <v>1722.7841409691632</v>
      </c>
      <c r="KE55" s="4">
        <v>2.8</v>
      </c>
      <c r="KF55" s="4">
        <v>73.5</v>
      </c>
      <c r="KG55" s="4">
        <f t="shared" si="66"/>
        <v>1062.5</v>
      </c>
      <c r="KH55" s="4">
        <v>3.4550916230137374</v>
      </c>
      <c r="KI55" s="4">
        <f t="shared" si="67"/>
        <v>3.7266893402897945</v>
      </c>
      <c r="KJ55" s="4">
        <f t="shared" si="224"/>
        <v>64.202812937700912</v>
      </c>
      <c r="KK55" s="28">
        <v>0.2608683865746797</v>
      </c>
      <c r="KL55" s="4">
        <v>4.05</v>
      </c>
      <c r="KM55" s="4">
        <v>0.27268397167500003</v>
      </c>
      <c r="KN55" s="4">
        <v>0.43751764115000003</v>
      </c>
      <c r="KO55" s="4">
        <v>0.24953219315</v>
      </c>
      <c r="KP55" s="4">
        <v>0.35723007075000002</v>
      </c>
      <c r="KQ55" s="4">
        <v>0.53408374380000001</v>
      </c>
      <c r="KR55" s="4">
        <v>0.46690594067500002</v>
      </c>
      <c r="KS55" s="4">
        <v>0.3675328947</v>
      </c>
      <c r="KT55" s="4">
        <v>0.53683170734999996</v>
      </c>
      <c r="KU55" s="4">
        <v>0.48942708330000001</v>
      </c>
      <c r="KV55" s="4">
        <v>0.27739750000000002</v>
      </c>
      <c r="KW55" s="4">
        <v>0.44539499999999999</v>
      </c>
      <c r="KX55" s="4">
        <v>0.27386749999999999</v>
      </c>
      <c r="KY55" s="4">
        <v>26.41</v>
      </c>
      <c r="KZ55" s="4">
        <v>24.079499999999999</v>
      </c>
      <c r="LA55" s="4">
        <v>14.465</v>
      </c>
      <c r="LB55" s="4">
        <v>37.97</v>
      </c>
      <c r="LC55" s="4">
        <v>37.972250000000003</v>
      </c>
      <c r="LD55" s="4">
        <v>27.276250000000001</v>
      </c>
      <c r="LE55" s="4">
        <v>26.779499999999999</v>
      </c>
      <c r="LF55" s="4">
        <v>0.29486020000000002</v>
      </c>
      <c r="LG55" s="4">
        <v>0.28176997999999998</v>
      </c>
      <c r="LH55" s="4">
        <v>52.77375</v>
      </c>
      <c r="LI55" s="4">
        <v>49.28275</v>
      </c>
      <c r="LJ55" s="4">
        <v>53</v>
      </c>
      <c r="LK55" s="4">
        <f t="shared" si="68"/>
        <v>0.22625000000000028</v>
      </c>
      <c r="LL55" s="4">
        <f t="shared" si="69"/>
        <v>3.7172499999999999</v>
      </c>
      <c r="LM55" s="4">
        <v>1743.271025</v>
      </c>
      <c r="LN55" s="4">
        <v>1664.026875</v>
      </c>
      <c r="LO55" s="4">
        <v>0.1871147587675</v>
      </c>
      <c r="LP55" s="4">
        <v>0.19744200002250001</v>
      </c>
      <c r="LQ55" s="4">
        <v>0.1422182249325</v>
      </c>
      <c r="LR55" s="4">
        <v>0.13278651292249999</v>
      </c>
      <c r="LS55" s="4">
        <v>9.2991474695000007E-2</v>
      </c>
      <c r="LT55" s="4">
        <v>9.8460815177499994E-2</v>
      </c>
      <c r="LU55" s="4">
        <v>4.7064427927499999E-2</v>
      </c>
      <c r="LV55" s="4">
        <v>3.2200068339999999E-2</v>
      </c>
      <c r="LW55" s="4">
        <v>4.613295396E-2</v>
      </c>
      <c r="LX55" s="4">
        <v>6.6464945287499994E-2</v>
      </c>
      <c r="LY55" s="4">
        <v>0.32429736180750002</v>
      </c>
      <c r="LZ55" s="4">
        <v>0.36210186097000002</v>
      </c>
      <c r="MA55" s="4">
        <v>0.31855426903</v>
      </c>
      <c r="MB55" s="4">
        <v>0.3230091141375</v>
      </c>
      <c r="MC55" s="4">
        <v>0.14607211918499999</v>
      </c>
      <c r="MD55" s="4">
        <v>0.17751830004749999</v>
      </c>
      <c r="ME55" s="4">
        <v>0.46074412930500003</v>
      </c>
      <c r="MF55" s="4">
        <v>0.49571430220750001</v>
      </c>
      <c r="MG55" s="4">
        <v>0.49300318645250002</v>
      </c>
      <c r="MH55" s="4">
        <v>0.59632096077999996</v>
      </c>
      <c r="MI55" s="4">
        <v>0.51446493938500004</v>
      </c>
      <c r="MJ55" s="4">
        <v>0.61053684508499995</v>
      </c>
      <c r="MK55" s="4">
        <v>0.27723303995749998</v>
      </c>
      <c r="ML55" s="4">
        <v>0.3519067091475</v>
      </c>
      <c r="MM55" s="4">
        <v>0.24451699954</v>
      </c>
      <c r="MN55" s="4">
        <v>0.31542289786</v>
      </c>
      <c r="MO55" s="4">
        <v>-8.9761630524999997E-2</v>
      </c>
      <c r="MP55" s="4">
        <v>-6.1894661715E-2</v>
      </c>
      <c r="MQ55" s="4">
        <v>0.51446493938500004</v>
      </c>
      <c r="MR55" s="4">
        <v>0.61053684508499995</v>
      </c>
      <c r="MS55" s="4">
        <v>9.9061922824999996E-2</v>
      </c>
      <c r="MT55" s="4">
        <v>9.7681622357499998E-2</v>
      </c>
      <c r="MU55" s="4">
        <v>5.6441449179999999E-2</v>
      </c>
      <c r="MV55" s="4">
        <v>4.8362335164999999E-2</v>
      </c>
      <c r="MW55" s="4">
        <v>4.2863339182500002E-2</v>
      </c>
      <c r="MX55" s="4">
        <v>4.95566252475E-2</v>
      </c>
      <c r="MY55" s="4">
        <v>0.43066088196000002</v>
      </c>
      <c r="MZ55" s="4">
        <v>0.50599111418749998</v>
      </c>
      <c r="NA55" s="4">
        <v>0.45254453961750002</v>
      </c>
      <c r="NB55" s="4">
        <v>0.52857829950000002</v>
      </c>
      <c r="NC55" s="4">
        <v>-0.106798601575</v>
      </c>
      <c r="ND55" s="4">
        <v>-9.2223297474999993E-2</v>
      </c>
      <c r="NE55" s="4">
        <v>0.45254453961750002</v>
      </c>
      <c r="NF55" s="4">
        <v>0.52857829950000002</v>
      </c>
      <c r="NG55" s="4">
        <v>0.27403277672075499</v>
      </c>
      <c r="NH55" s="4">
        <v>0.44521359729433901</v>
      </c>
      <c r="NI55" s="4">
        <v>0.24918187439245301</v>
      </c>
      <c r="NJ55" s="4">
        <v>0.37046654875094298</v>
      </c>
      <c r="NK55" s="4">
        <v>0.52902008518490595</v>
      </c>
      <c r="NL55" s="4">
        <v>0.47688441587547198</v>
      </c>
      <c r="NM55" s="4">
        <v>0.36584058529056601</v>
      </c>
      <c r="NN55" s="4">
        <v>0.53381900081132105</v>
      </c>
      <c r="NO55" s="4">
        <v>0.488737981233962</v>
      </c>
      <c r="NP55" s="4">
        <v>0.26995514844150997</v>
      </c>
      <c r="NQ55" s="4">
        <v>0.432289811320755</v>
      </c>
      <c r="NR55" s="4">
        <v>0.26882112908679201</v>
      </c>
      <c r="NS55" s="4">
        <v>35.437132075471702</v>
      </c>
      <c r="NT55" s="4">
        <v>33.060075471698099</v>
      </c>
      <c r="NU55" s="4">
        <v>8.3973584905660292</v>
      </c>
      <c r="NV55" s="4">
        <v>52.779509433962303</v>
      </c>
      <c r="NW55" s="4">
        <v>53.958226415094302</v>
      </c>
      <c r="NX55" s="4">
        <v>37.899773584905603</v>
      </c>
      <c r="NY55" s="4">
        <v>37.948415094339701</v>
      </c>
      <c r="NZ55" s="4">
        <v>0.425214745283019</v>
      </c>
      <c r="OA55" s="4">
        <v>0.42009931283018898</v>
      </c>
      <c r="OB55" s="4">
        <v>51.108301886792397</v>
      </c>
      <c r="OC55" s="4">
        <v>48.851547169811298</v>
      </c>
      <c r="OD55" s="4">
        <v>54.5</v>
      </c>
      <c r="OE55" s="4">
        <f t="shared" si="70"/>
        <v>3.3916981132076032</v>
      </c>
      <c r="OF55" s="4">
        <f t="shared" si="71"/>
        <v>5.6484528301887025</v>
      </c>
      <c r="OG55" s="4">
        <v>1695.15251698113</v>
      </c>
      <c r="OH55" s="4">
        <v>1643.94212075472</v>
      </c>
      <c r="OI55" s="4">
        <v>0.18655944904150901</v>
      </c>
      <c r="OJ55" s="4">
        <v>0.17457919903924499</v>
      </c>
      <c r="OK55" s="4">
        <v>0.143780753795472</v>
      </c>
      <c r="OL55" s="4">
        <v>0.125126146473207</v>
      </c>
      <c r="OM55" s="4">
        <v>0.10495164188566</v>
      </c>
      <c r="ON55" s="4">
        <v>8.4399125730188707E-2</v>
      </c>
      <c r="OO55" s="4">
        <v>6.1269468696226403E-2</v>
      </c>
      <c r="OP55" s="4">
        <v>3.3894361052452797E-2</v>
      </c>
      <c r="OQ55" s="4">
        <v>4.3970606254717E-2</v>
      </c>
      <c r="OR55" s="4">
        <v>5.06633768539623E-2</v>
      </c>
      <c r="OS55" s="4">
        <v>0.33003888194264203</v>
      </c>
      <c r="OT55" s="4">
        <v>0.35785265615584899</v>
      </c>
      <c r="OU55" s="4">
        <v>0.32813974884792502</v>
      </c>
      <c r="OV55" s="4">
        <v>0.31577021956301898</v>
      </c>
      <c r="OW55" s="4">
        <v>0.152923414937359</v>
      </c>
      <c r="OX55" s="4">
        <v>0.19576189032301899</v>
      </c>
      <c r="OY55" s="4">
        <v>0.45918736088000001</v>
      </c>
      <c r="OZ55" s="4">
        <v>0.427985890693585</v>
      </c>
      <c r="PA55" s="4">
        <v>0.41174863044188698</v>
      </c>
      <c r="PB55" s="4">
        <v>0.37082214741056602</v>
      </c>
      <c r="PC55" s="4">
        <v>0.43541799930981101</v>
      </c>
      <c r="PD55" s="4">
        <v>0.37618891523207498</v>
      </c>
      <c r="PE55" s="4">
        <v>0.264328559162264</v>
      </c>
      <c r="PF55" s="4">
        <v>0.27373018996075499</v>
      </c>
      <c r="PG55" s="4">
        <v>0.23282582310792499</v>
      </c>
      <c r="PH55" s="4">
        <v>0.24810687554792399</v>
      </c>
      <c r="PI55" s="4">
        <v>-0.115391581388679</v>
      </c>
      <c r="PJ55" s="4">
        <v>-6.4773915772452895E-2</v>
      </c>
      <c r="PK55" s="4">
        <v>0.43541799930981101</v>
      </c>
      <c r="PL55" s="4">
        <v>0.37618891523207498</v>
      </c>
      <c r="PM55" s="4">
        <v>0.26314299197435898</v>
      </c>
      <c r="PN55" s="4">
        <v>0.41563892815384601</v>
      </c>
      <c r="PO55" s="4">
        <v>0.241211597461538</v>
      </c>
      <c r="PP55" s="4">
        <v>0.34661501566666703</v>
      </c>
      <c r="PQ55" s="4">
        <v>0.50763427246153903</v>
      </c>
      <c r="PR55" s="4">
        <v>0.45043641410256402</v>
      </c>
      <c r="PS55" s="4">
        <v>0.35267225928205098</v>
      </c>
      <c r="PT55" s="4">
        <v>0.529401196051282</v>
      </c>
      <c r="PU55" s="4">
        <v>0.492280385641026</v>
      </c>
      <c r="PV55" s="4">
        <v>0.262312578717949</v>
      </c>
      <c r="PW55" s="4">
        <v>0.40886923076923098</v>
      </c>
      <c r="PX55" s="4">
        <v>0.25439889451282099</v>
      </c>
      <c r="PY55" s="4">
        <v>24.751538461538502</v>
      </c>
      <c r="PZ55" s="4">
        <v>22.729230769230799</v>
      </c>
      <c r="QA55" s="4">
        <v>27.049743589743599</v>
      </c>
      <c r="QB55" s="4">
        <v>43.061794871794902</v>
      </c>
      <c r="QC55" s="4">
        <v>42.840769230769197</v>
      </c>
      <c r="QD55" s="4">
        <v>26.911538461538498</v>
      </c>
      <c r="QE55" s="4">
        <v>26.88</v>
      </c>
      <c r="QF55" s="4">
        <v>0.45538550256410298</v>
      </c>
      <c r="QG55" s="4">
        <v>0.41024125641025599</v>
      </c>
      <c r="QH55" s="4">
        <v>54.410256410256402</v>
      </c>
      <c r="QI55" s="4">
        <v>51.583846153846203</v>
      </c>
      <c r="QJ55" s="4">
        <v>58</v>
      </c>
      <c r="QK55" s="4">
        <f t="shared" si="72"/>
        <v>3.5897435897435983</v>
      </c>
      <c r="QL55" s="4">
        <f t="shared" si="73"/>
        <v>6.4161538461537972</v>
      </c>
      <c r="QM55" s="4">
        <v>1779.87187179487</v>
      </c>
      <c r="QN55" s="4">
        <v>1716.2561025641</v>
      </c>
      <c r="QO55" s="4">
        <v>0.20019836329487201</v>
      </c>
      <c r="QP55" s="4">
        <v>0.18722684037435899</v>
      </c>
      <c r="QQ55" s="4">
        <v>0.165216282864103</v>
      </c>
      <c r="QR55" s="4">
        <v>0.129647709764103</v>
      </c>
      <c r="QS55" s="4">
        <v>0.12835910580512799</v>
      </c>
      <c r="QT55" s="4">
        <v>9.8453212620512806E-2</v>
      </c>
      <c r="QU55" s="4">
        <v>9.2608640251282001E-2</v>
      </c>
      <c r="QV55" s="4">
        <v>3.9595859297435899E-2</v>
      </c>
      <c r="QW55" s="4">
        <v>3.6199625064102597E-2</v>
      </c>
      <c r="QX55" s="4">
        <v>5.9090691387179498E-2</v>
      </c>
      <c r="QY55" s="4">
        <v>0.350773939933333</v>
      </c>
      <c r="QZ55" s="4">
        <v>0.35465252593846203</v>
      </c>
      <c r="RA55" s="4">
        <v>0.33724635800769198</v>
      </c>
      <c r="RB55" s="4">
        <v>0.31595377663589702</v>
      </c>
      <c r="RC55" s="4">
        <v>0.16199405840769199</v>
      </c>
      <c r="RD55" s="4">
        <v>0.179522589441026</v>
      </c>
      <c r="RE55" s="4">
        <v>0.50128604113076902</v>
      </c>
      <c r="RF55" s="4">
        <v>0.46483401957179499</v>
      </c>
      <c r="RG55" s="4">
        <v>0.27624564221025599</v>
      </c>
      <c r="RH55" s="4">
        <v>0.49356799531794898</v>
      </c>
      <c r="RI55" s="4">
        <v>0.30053869953589801</v>
      </c>
      <c r="RJ55" s="4">
        <v>0.50565606596666701</v>
      </c>
      <c r="RK55" s="4">
        <v>0.20607816251282099</v>
      </c>
      <c r="RL55" s="4">
        <v>0.31805733332564101</v>
      </c>
      <c r="RM55" s="4">
        <v>0.17813285236410301</v>
      </c>
      <c r="RN55" s="4">
        <v>0.28660606231538399</v>
      </c>
      <c r="RO55" s="4">
        <v>-0.16936074730769199</v>
      </c>
      <c r="RP55" s="4">
        <v>-7.5348470599999995E-2</v>
      </c>
      <c r="RQ55" s="4">
        <v>0.30053869953589801</v>
      </c>
      <c r="RR55" s="4">
        <v>0.50565606596666701</v>
      </c>
      <c r="RS55" s="4">
        <v>0.116340600433333</v>
      </c>
      <c r="RT55" s="4">
        <v>0.113512197374359</v>
      </c>
      <c r="RU55" s="4">
        <v>7.4114010997435906E-2</v>
      </c>
      <c r="RV55" s="4">
        <v>6.3061714725640997E-2</v>
      </c>
      <c r="RW55" s="4">
        <v>4.2609879343589799E-2</v>
      </c>
      <c r="RX55" s="4">
        <v>5.0835221817948702E-2</v>
      </c>
      <c r="RY55" s="4">
        <v>0.36580638592564102</v>
      </c>
      <c r="RZ55" s="4">
        <v>0.44944996363333301</v>
      </c>
      <c r="SA55" s="4">
        <v>0.39040541102564102</v>
      </c>
      <c r="SB55" s="4">
        <v>0.47458621620769198</v>
      </c>
      <c r="SC55" s="4">
        <v>-0.137818172769231</v>
      </c>
      <c r="SD55" s="4">
        <v>-0.11840581587179499</v>
      </c>
      <c r="SE55" s="4">
        <v>0.39040541102564102</v>
      </c>
      <c r="SF55" s="4">
        <v>0.47458621620769198</v>
      </c>
      <c r="SG55" s="4">
        <v>0.243584521361111</v>
      </c>
      <c r="SH55" s="4">
        <v>0.357073544472222</v>
      </c>
      <c r="SI55" s="4">
        <v>0.211548511694444</v>
      </c>
      <c r="SJ55" s="4">
        <v>0.30530633969444398</v>
      </c>
      <c r="SK55" s="4">
        <v>0.457679238833333</v>
      </c>
      <c r="SL55" s="4">
        <v>0.36838854138888899</v>
      </c>
      <c r="SM55" s="4">
        <v>0.31545156555555598</v>
      </c>
      <c r="SN55" s="4">
        <v>0.48412935311111099</v>
      </c>
      <c r="SO55" s="4">
        <v>0.428419689138889</v>
      </c>
      <c r="SP55" s="4">
        <v>0.247932882138889</v>
      </c>
      <c r="SQ55" s="4">
        <v>0.36940767144444397</v>
      </c>
      <c r="SR55" s="4">
        <v>0.241040609111111</v>
      </c>
      <c r="SS55" s="4">
        <v>22.75</v>
      </c>
      <c r="ST55" s="4">
        <v>20.766388888888901</v>
      </c>
      <c r="SU55" s="4">
        <v>24.3947222222222</v>
      </c>
      <c r="SV55" s="4">
        <v>37.786111111111097</v>
      </c>
      <c r="SW55" s="4">
        <v>38.349444444444401</v>
      </c>
      <c r="SX55" s="4">
        <v>24.2</v>
      </c>
      <c r="SY55" s="4">
        <v>24.1172222222222</v>
      </c>
      <c r="SZ55" s="4">
        <v>0.37682519444444401</v>
      </c>
      <c r="TA55" s="4">
        <v>0.36085873611111102</v>
      </c>
      <c r="TB55" s="4">
        <v>60.984722222222203</v>
      </c>
      <c r="TC55" s="4">
        <v>51.057777777777801</v>
      </c>
      <c r="TD55" s="4">
        <v>62</v>
      </c>
      <c r="TE55" s="4">
        <f t="shared" si="74"/>
        <v>1.015277777777797</v>
      </c>
      <c r="TF55" s="4">
        <f t="shared" si="75"/>
        <v>10.942222222222199</v>
      </c>
      <c r="TG55" s="4">
        <v>1929.65241666667</v>
      </c>
      <c r="TH55" s="4">
        <v>1704.31222222222</v>
      </c>
      <c r="TI55" s="4">
        <v>0.21063631731388899</v>
      </c>
      <c r="TJ55" s="4">
        <v>0.197144098069444</v>
      </c>
      <c r="TK55" s="4">
        <v>0.15180748422500001</v>
      </c>
      <c r="TL55" s="4">
        <v>9.2875715733333294E-2</v>
      </c>
      <c r="TM55" s="4">
        <v>0.134201212133333</v>
      </c>
      <c r="TN55" s="4">
        <v>0.121233526719444</v>
      </c>
      <c r="TO55" s="4">
        <v>7.3988384661111101E-2</v>
      </c>
      <c r="TP55" s="4">
        <v>1.5060677372222201E-2</v>
      </c>
      <c r="TQ55" s="4">
        <v>6.08236936055555E-2</v>
      </c>
      <c r="TR55" s="4">
        <v>0.106340898119444</v>
      </c>
      <c r="TS55" s="4">
        <v>0.33491230293333302</v>
      </c>
      <c r="TT55" s="4">
        <v>0.36521344221111102</v>
      </c>
      <c r="TU55" s="4">
        <v>0.32237922897222199</v>
      </c>
      <c r="TV55" s="4">
        <v>0.30276370333611102</v>
      </c>
      <c r="TW55" s="4">
        <v>0.13370861355277799</v>
      </c>
      <c r="TX55" s="4">
        <v>0.18142918430555599</v>
      </c>
      <c r="TY55" s="4">
        <v>0.53516985686666696</v>
      </c>
      <c r="TZ55" s="4">
        <v>0.49998064223888899</v>
      </c>
      <c r="UA55" s="4">
        <v>0.450315937016667</v>
      </c>
      <c r="UB55" s="4">
        <v>1.09710356465556</v>
      </c>
      <c r="UC55" s="4">
        <v>0.48074839926666701</v>
      </c>
      <c r="UD55" s="4">
        <v>1.0939494349527801</v>
      </c>
      <c r="UE55" s="4">
        <v>0.32611993163611103</v>
      </c>
      <c r="UF55" s="4">
        <v>0.54871897797777802</v>
      </c>
      <c r="UG55" s="4">
        <v>0.28594491514999998</v>
      </c>
      <c r="UH55" s="4">
        <v>0.51023728499722198</v>
      </c>
      <c r="UI55" s="4">
        <v>-0.13754766777777799</v>
      </c>
      <c r="UJ55" s="4">
        <v>-2.79886814583333E-2</v>
      </c>
      <c r="UK55" s="4">
        <v>0.48074839926666701</v>
      </c>
      <c r="UL55" s="4">
        <v>1.0939494349527801</v>
      </c>
      <c r="UM55" s="4">
        <v>0.142621066416667</v>
      </c>
      <c r="UN55" s="4">
        <v>0.12939215233888901</v>
      </c>
      <c r="UO55" s="4">
        <v>9.0134142730555603E-2</v>
      </c>
      <c r="UP55" s="4">
        <v>7.0984310036111095E-2</v>
      </c>
      <c r="UQ55" s="4">
        <v>5.3212412386111102E-2</v>
      </c>
      <c r="UR55" s="4">
        <v>5.9003298630555499E-2</v>
      </c>
      <c r="US55" s="4">
        <v>0.37272856268888899</v>
      </c>
      <c r="UT55" s="4">
        <v>0.45653764015833298</v>
      </c>
      <c r="UU55" s="4">
        <v>0.40432382969444502</v>
      </c>
      <c r="UV55" s="4">
        <v>0.48633604544722198</v>
      </c>
      <c r="UW55" s="4">
        <v>-0.164969482333333</v>
      </c>
      <c r="UX55" s="4">
        <v>-0.13214973925000001</v>
      </c>
      <c r="UY55" s="4">
        <v>0.40432382969444502</v>
      </c>
      <c r="UZ55" s="4">
        <v>0.48633604544722198</v>
      </c>
      <c r="VA55" s="4">
        <v>0.222043995243902</v>
      </c>
      <c r="VB55" s="4">
        <v>0.32833208909756101</v>
      </c>
      <c r="VC55" s="4">
        <v>0.19949350904878099</v>
      </c>
      <c r="VD55" s="4">
        <v>0.27640092221951201</v>
      </c>
      <c r="VE55" s="4">
        <v>0.42991414326829303</v>
      </c>
      <c r="VF55" s="4">
        <v>0.39382331512195101</v>
      </c>
      <c r="VG55" s="4">
        <v>0.28255890451219501</v>
      </c>
      <c r="VH55" s="4">
        <v>0.49837319207317099</v>
      </c>
      <c r="VI55" s="4">
        <v>0.423462867707317</v>
      </c>
      <c r="VJ55" s="4">
        <v>0.21873190356097599</v>
      </c>
      <c r="VK55" s="4">
        <v>0.320393564317073</v>
      </c>
      <c r="VL55" s="4">
        <v>0.218346234341463</v>
      </c>
      <c r="VM55" s="4">
        <v>33.4</v>
      </c>
      <c r="VN55" s="4">
        <v>32.495365853658498</v>
      </c>
      <c r="VO55" s="4">
        <v>13.0946341463415</v>
      </c>
      <c r="VP55" s="4">
        <v>40.243414634146397</v>
      </c>
      <c r="VQ55" s="4">
        <v>42.643170731707301</v>
      </c>
      <c r="VR55" s="4">
        <v>35.249024390243903</v>
      </c>
      <c r="VS55" s="4">
        <v>35.194390243902497</v>
      </c>
      <c r="VT55" s="4">
        <v>0.13690808146341499</v>
      </c>
      <c r="VU55" s="4">
        <v>0.187926487804878</v>
      </c>
      <c r="VV55" s="4">
        <v>54.5763414634146</v>
      </c>
      <c r="VW55" s="4">
        <v>49.038048780487799</v>
      </c>
      <c r="VX55" s="4">
        <v>68.099999999999994</v>
      </c>
      <c r="VY55" s="4">
        <f t="shared" si="76"/>
        <v>13.523658536585394</v>
      </c>
      <c r="VZ55" s="4">
        <f t="shared" si="77"/>
        <v>19.061951219512196</v>
      </c>
      <c r="WA55" s="4">
        <f t="shared" si="78"/>
        <v>16.292804878048795</v>
      </c>
      <c r="WB55" s="4">
        <v>1784.1821951219499</v>
      </c>
      <c r="WC55" s="4">
        <v>1658.4369756097601</v>
      </c>
      <c r="WD55" s="4">
        <v>0.27581171396341497</v>
      </c>
      <c r="WE55" s="4">
        <v>0.21478933808292699</v>
      </c>
      <c r="WF55" s="4">
        <v>0.19951670041219499</v>
      </c>
      <c r="WG55" s="4">
        <v>0.17429775427317101</v>
      </c>
      <c r="WH55" s="4">
        <v>0.217157355536585</v>
      </c>
      <c r="WI55" s="4">
        <v>0.13198593569512199</v>
      </c>
      <c r="WJ55" s="4">
        <f t="shared" si="79"/>
        <v>0.17457164561585348</v>
      </c>
      <c r="WK55" s="4">
        <v>0.13877692758048801</v>
      </c>
      <c r="WL55" s="4">
        <v>9.03068446390244E-2</v>
      </c>
      <c r="WM55" s="4">
        <v>8.0914439914634095E-2</v>
      </c>
      <c r="WN55" s="4">
        <v>4.2441730168292703E-2</v>
      </c>
      <c r="WO55" s="4">
        <v>0.39021552129024401</v>
      </c>
      <c r="WP55" s="4">
        <v>0.36356189355365798</v>
      </c>
      <c r="WQ55" s="4">
        <v>0.38943978050975597</v>
      </c>
      <c r="WR55" s="4">
        <v>0.31620455614146298</v>
      </c>
      <c r="WS55" s="4">
        <v>0.12815777817317101</v>
      </c>
      <c r="WT55" s="4">
        <v>0.161483831039024</v>
      </c>
      <c r="WU55" s="4">
        <v>0.76642770652438996</v>
      </c>
      <c r="WV55" s="4">
        <v>0.56010606790975603</v>
      </c>
      <c r="WW55" s="4">
        <v>0.37121770885365901</v>
      </c>
      <c r="WX55" s="4">
        <v>0.31771021813658501</v>
      </c>
      <c r="WY55" s="4">
        <v>0.41757621673658502</v>
      </c>
      <c r="WZ55" s="4">
        <v>0.33137200022195101</v>
      </c>
      <c r="XA55" s="4">
        <v>0.34375755143902398</v>
      </c>
      <c r="XB55" s="4">
        <v>0.16836004760975601</v>
      </c>
      <c r="XC55" s="4">
        <v>0.29132570839512201</v>
      </c>
      <c r="XD55" s="4">
        <v>0.14784000145122</v>
      </c>
      <c r="XE55" s="4">
        <v>-0.24325224831707301</v>
      </c>
      <c r="XF55" s="4">
        <v>-0.16318508588292699</v>
      </c>
      <c r="XG55" s="4">
        <v>0.41757621673658502</v>
      </c>
      <c r="XH55" s="4">
        <v>0.33137200022195101</v>
      </c>
      <c r="XI55" s="4">
        <v>0.245189845087805</v>
      </c>
      <c r="XJ55" s="4">
        <v>0.20739038836097601</v>
      </c>
      <c r="XK55" s="4">
        <v>0.159048020890244</v>
      </c>
      <c r="XL55" s="4">
        <v>0.121288453258537</v>
      </c>
      <c r="XM55" s="4">
        <v>8.9940692414634094E-2</v>
      </c>
      <c r="XN55" s="4">
        <v>8.87977517463414E-2</v>
      </c>
      <c r="XO55" s="4">
        <v>0.367902947529268</v>
      </c>
      <c r="XP55" s="4">
        <v>0.43185678359512197</v>
      </c>
      <c r="XQ55" s="4">
        <v>0.42081021972195098</v>
      </c>
      <c r="XR55" s="4">
        <v>0.48115771975853699</v>
      </c>
      <c r="XS55" s="4">
        <v>-0.27313322307317101</v>
      </c>
      <c r="XT55" s="4">
        <v>-0.214190516</v>
      </c>
      <c r="XU55" s="4">
        <v>0.42081021972195098</v>
      </c>
      <c r="XV55" s="4">
        <v>0.48115771975853699</v>
      </c>
      <c r="XW55" s="4">
        <v>0.1808681593</v>
      </c>
      <c r="XX55" s="4">
        <v>0.23444223105000001</v>
      </c>
      <c r="XY55" s="4">
        <v>0.16244306935</v>
      </c>
      <c r="XZ55" s="4">
        <v>0.20485557777499999</v>
      </c>
      <c r="YA55" s="4">
        <v>0.45246268652499999</v>
      </c>
      <c r="YB55" s="4">
        <v>0.37270392747499997</v>
      </c>
      <c r="YC55" s="4">
        <v>0.20571393032499999</v>
      </c>
      <c r="YD55" s="4">
        <v>0.48012200957500001</v>
      </c>
      <c r="YE55" s="4">
        <v>0.36520747952499999</v>
      </c>
      <c r="YF55" s="4">
        <v>0.170181772925</v>
      </c>
      <c r="YG55" s="4">
        <v>0.215413776</v>
      </c>
      <c r="YH55" s="4">
        <v>0.16917647064999999</v>
      </c>
      <c r="YI55" s="4">
        <v>0.12795000000000001</v>
      </c>
      <c r="YJ55" s="4">
        <v>0.17052500000000001</v>
      </c>
      <c r="YK55" s="4">
        <v>7.7875E-2</v>
      </c>
      <c r="YL55" s="4">
        <v>0.14057500000000001</v>
      </c>
      <c r="YM55" s="4">
        <v>0.18804999999999999</v>
      </c>
      <c r="YN55" s="4">
        <v>7.5774999999999995E-2</v>
      </c>
      <c r="YO55" s="4">
        <v>0.12920000000000001</v>
      </c>
      <c r="YP55" s="4">
        <v>0.17002500000000001</v>
      </c>
      <c r="YQ55" s="4">
        <v>7.8600000000000003E-2</v>
      </c>
      <c r="YR55" s="4">
        <v>0.14180000000000001</v>
      </c>
      <c r="YS55" s="4">
        <v>0.190025</v>
      </c>
      <c r="YT55" s="4">
        <v>7.4200000000000002E-2</v>
      </c>
      <c r="YU55" s="4">
        <v>33.465000000000003</v>
      </c>
      <c r="YV55" s="4">
        <v>31.963249999999999</v>
      </c>
      <c r="YW55" s="4">
        <v>14.385</v>
      </c>
      <c r="YX55" s="4">
        <v>35.873750000000001</v>
      </c>
      <c r="YY55" s="4">
        <v>38.168500000000002</v>
      </c>
      <c r="YZ55" s="4">
        <v>35.305</v>
      </c>
      <c r="ZA55" s="4">
        <v>35.295000000000002</v>
      </c>
      <c r="ZB55" s="4">
        <v>1.7226538600000001E-2</v>
      </c>
      <c r="ZC55" s="4">
        <v>7.2757792675000002E-2</v>
      </c>
      <c r="ZD55" s="4">
        <v>58.68</v>
      </c>
      <c r="ZE55" s="4">
        <v>53.737000000000002</v>
      </c>
      <c r="ZF55" s="4">
        <v>80.900000000000006</v>
      </c>
      <c r="ZG55" s="4">
        <f t="shared" si="80"/>
        <v>22.220000000000006</v>
      </c>
      <c r="ZH55" s="4">
        <f t="shared" si="81"/>
        <v>27.163000000000004</v>
      </c>
      <c r="ZI55" s="4">
        <v>1877.3337750000001</v>
      </c>
      <c r="ZJ55" s="4">
        <v>1765.1286250000001</v>
      </c>
      <c r="ZK55" s="4">
        <v>0.39856743897250002</v>
      </c>
      <c r="ZL55" s="4">
        <v>0.37395347135250001</v>
      </c>
      <c r="ZM55" s="4">
        <v>0.278982752715</v>
      </c>
      <c r="ZN55" s="4">
        <v>0.29036013525999999</v>
      </c>
      <c r="ZO55" s="4">
        <v>0.379971027415</v>
      </c>
      <c r="ZP55" s="4">
        <v>0.31611603126499999</v>
      </c>
      <c r="ZQ55" s="4">
        <v>0.2582605194525</v>
      </c>
      <c r="ZR55" s="4">
        <v>0.2287612064525</v>
      </c>
      <c r="ZS55" s="4">
        <v>0.13511889563000001</v>
      </c>
      <c r="ZT55" s="4">
        <v>9.48565109425E-2</v>
      </c>
      <c r="ZU55" s="4">
        <v>0.47781634188</v>
      </c>
      <c r="ZV55" s="4">
        <v>0.46897165222999998</v>
      </c>
      <c r="ZW55" s="4">
        <v>0.4753492795325</v>
      </c>
      <c r="ZX55" s="4">
        <v>0.42628188489750002</v>
      </c>
      <c r="ZY55" s="4">
        <v>9.7354472400000003E-2</v>
      </c>
      <c r="ZZ55" s="4">
        <v>0.11488250949250001</v>
      </c>
      <c r="AAA55" s="4">
        <v>1.3413156160124999</v>
      </c>
      <c r="AAB55" s="4">
        <v>1.2237022507624999</v>
      </c>
      <c r="AAC55" s="4">
        <v>0.35620252411249997</v>
      </c>
      <c r="AAD55" s="4">
        <v>0.28927126526000002</v>
      </c>
      <c r="AAE55" s="4">
        <v>0.43206905102499998</v>
      </c>
      <c r="AAF55" s="4">
        <v>0.342970479735</v>
      </c>
      <c r="AAG55" s="4">
        <v>0.41661758028250001</v>
      </c>
      <c r="AAH55" s="4">
        <v>0.29830587786500001</v>
      </c>
      <c r="AAI55" s="4">
        <v>0.33834839345750001</v>
      </c>
      <c r="AAJ55" s="4">
        <v>0.2392535427875</v>
      </c>
      <c r="AAK55" s="4">
        <v>-0.40954786864999998</v>
      </c>
      <c r="AAL55" s="4">
        <v>-0.36921148607499998</v>
      </c>
      <c r="AAM55" s="4">
        <v>0.77490061657999998</v>
      </c>
      <c r="AAN55" s="4">
        <v>0.62010959628749995</v>
      </c>
      <c r="AAO55" s="4">
        <v>0.43071558195999998</v>
      </c>
      <c r="AAP55" s="4">
        <v>0.36910245736750003</v>
      </c>
      <c r="AAQ55" s="4">
        <v>0.30674958626749999</v>
      </c>
      <c r="AAR55" s="4">
        <v>0.2459240726975</v>
      </c>
      <c r="AAS55" s="4">
        <v>0.1440939412875</v>
      </c>
      <c r="AAT55" s="4">
        <v>0.13787522160249999</v>
      </c>
      <c r="AAU55" s="4">
        <v>0.33506556387749997</v>
      </c>
      <c r="AAV55" s="4">
        <v>0.37551223584249999</v>
      </c>
      <c r="AAW55" s="4">
        <v>0.41955352081750003</v>
      </c>
      <c r="AAX55" s="4">
        <v>0.45382872168999999</v>
      </c>
      <c r="AAY55" s="4">
        <v>-0.46691439427499998</v>
      </c>
      <c r="AAZ55" s="4">
        <v>-0.38924820522499998</v>
      </c>
      <c r="ABA55" s="4">
        <v>0.72548621320749995</v>
      </c>
      <c r="ABB55" s="4">
        <v>0.83804594719250003</v>
      </c>
      <c r="ABC55" s="4">
        <v>0.148096670904762</v>
      </c>
      <c r="ABD55" s="4">
        <v>0.155107526809524</v>
      </c>
      <c r="ABE55" s="4">
        <v>0.12122189569047601</v>
      </c>
      <c r="ABF55" s="4">
        <v>0.16061798457142901</v>
      </c>
      <c r="ABG55" s="4">
        <v>0.47099191026190501</v>
      </c>
      <c r="ABH55" s="4">
        <v>0.33683598935714298</v>
      </c>
      <c r="ABI55" s="4">
        <v>0.15125</v>
      </c>
      <c r="ABJ55" s="4">
        <v>0.507651576690476</v>
      </c>
      <c r="ABK55" s="4">
        <v>0.34181948133333301</v>
      </c>
      <c r="ABL55" s="4">
        <v>0.135333944904762</v>
      </c>
      <c r="ABM55" s="4">
        <v>0.12861202657142901</v>
      </c>
      <c r="ABN55" s="4">
        <v>0.13352067921428601</v>
      </c>
      <c r="ABO55" s="4">
        <v>0.1115</v>
      </c>
      <c r="ABP55" s="4">
        <v>0.16716666666666699</v>
      </c>
      <c r="ABQ55" s="4">
        <v>4.7119047619047602E-2</v>
      </c>
      <c r="ABR55" s="4">
        <v>0.130547619047619</v>
      </c>
      <c r="ABS55" s="4">
        <v>0.20121428571428601</v>
      </c>
      <c r="ABT55" s="4">
        <v>4.1166666666666699E-2</v>
      </c>
      <c r="ABU55" s="4">
        <v>0.112452380952381</v>
      </c>
      <c r="ABV55" s="4">
        <v>0.16995238095238099</v>
      </c>
      <c r="ABW55" s="4">
        <v>4.6785714285714299E-2</v>
      </c>
      <c r="ABX55" s="4">
        <v>0.13259523809523799</v>
      </c>
      <c r="ABY55" s="4">
        <v>0.201619047619048</v>
      </c>
      <c r="ABZ55" s="4">
        <v>4.0119047619047603E-2</v>
      </c>
      <c r="ACA55" s="4" t="s">
        <v>655</v>
      </c>
      <c r="ACB55" s="4" t="s">
        <v>655</v>
      </c>
      <c r="ACC55" s="4" t="s">
        <v>655</v>
      </c>
      <c r="ACD55" s="4" t="s">
        <v>655</v>
      </c>
      <c r="ACE55" s="4" t="s">
        <v>655</v>
      </c>
      <c r="ACF55" s="4" t="s">
        <v>655</v>
      </c>
      <c r="ACG55" s="4" t="s">
        <v>655</v>
      </c>
      <c r="ACH55" s="4" t="s">
        <v>655</v>
      </c>
      <c r="ACI55" s="4" t="s">
        <v>655</v>
      </c>
      <c r="ACJ55" s="4" t="s">
        <v>655</v>
      </c>
      <c r="ACK55" s="4" t="s">
        <v>655</v>
      </c>
      <c r="ACL55" s="4" t="s">
        <v>655</v>
      </c>
      <c r="ACM55" s="4" t="s">
        <v>655</v>
      </c>
      <c r="ACN55" s="4" t="s">
        <v>655</v>
      </c>
      <c r="ACO55" s="22">
        <v>-9999</v>
      </c>
      <c r="ACP55" s="4" t="s">
        <v>655</v>
      </c>
      <c r="ACQ55" s="4" t="s">
        <v>655</v>
      </c>
      <c r="ACR55" s="4">
        <v>0.53943244001428603</v>
      </c>
      <c r="ACS55" s="4">
        <v>0.484865721907143</v>
      </c>
      <c r="ACT55" s="4">
        <v>0.38570985686190501</v>
      </c>
      <c r="ACU55" s="4">
        <v>0.35053747300952398</v>
      </c>
      <c r="ACV55" s="4">
        <v>0.59475028381904804</v>
      </c>
      <c r="ACW55" s="4">
        <v>0.49939919714761899</v>
      </c>
      <c r="ACX55" s="4">
        <v>0.45292171322619101</v>
      </c>
      <c r="ACY55" s="4">
        <v>0.36753679337857098</v>
      </c>
      <c r="ACZ55" s="4">
        <v>0.19457500007380901</v>
      </c>
      <c r="ADA55" s="4">
        <v>0.163716384416667</v>
      </c>
      <c r="ADB55" s="4">
        <v>0.58216052609285696</v>
      </c>
      <c r="ADC55" s="4">
        <v>0.58536292506666698</v>
      </c>
      <c r="ADD55" s="4">
        <v>0.57760874309285704</v>
      </c>
      <c r="ADE55" s="4">
        <v>0.51588901807857102</v>
      </c>
      <c r="ADF55" s="4">
        <v>6.2332140469047601E-2</v>
      </c>
      <c r="ADG55" s="4">
        <v>0.13919765852381</v>
      </c>
      <c r="ADH55" s="4">
        <v>2.3601344868404799</v>
      </c>
      <c r="ADI55" s="4">
        <v>1.9596946700095199</v>
      </c>
      <c r="ADJ55" s="4">
        <v>0.327189713235714</v>
      </c>
      <c r="ADK55" s="4">
        <v>0.33203510570238098</v>
      </c>
      <c r="ADL55" s="4">
        <v>0.43636186492619</v>
      </c>
      <c r="ADM55" s="4">
        <v>0.42230728276190499</v>
      </c>
      <c r="ADN55" s="4">
        <v>0.464238557530952</v>
      </c>
      <c r="ADO55" s="4">
        <v>0.42698076980476202</v>
      </c>
      <c r="ADP55" s="4">
        <v>0.36044609580714299</v>
      </c>
      <c r="ADQ55" s="4">
        <v>0.337212340421429</v>
      </c>
      <c r="ADR55" s="4">
        <v>-0.62278937578571403</v>
      </c>
      <c r="ADS55" s="4">
        <v>-0.53036411369047598</v>
      </c>
      <c r="ADT55" s="4">
        <v>0.77918361436428596</v>
      </c>
      <c r="ADU55" s="4">
        <v>0.79999736118571496</v>
      </c>
      <c r="ADV55" s="4">
        <v>0.66275826501666701</v>
      </c>
      <c r="ADW55" s="4">
        <v>0.55715178176190505</v>
      </c>
      <c r="ADX55" s="4">
        <v>0.52752100499047605</v>
      </c>
      <c r="ADY55" s="4">
        <v>0.40984113832619101</v>
      </c>
      <c r="ADZ55" s="4">
        <v>0.209267089171429</v>
      </c>
      <c r="AEA55" s="4">
        <v>0.19807745036190499</v>
      </c>
      <c r="AEB55" s="4">
        <v>0.31587788150000001</v>
      </c>
      <c r="AEC55" s="4">
        <v>0.359780483133333</v>
      </c>
      <c r="AED55" s="4">
        <v>0.434225232980952</v>
      </c>
      <c r="AEE55" s="4">
        <v>0.46622765529285698</v>
      </c>
      <c r="AEF55" s="4">
        <v>-0.68950662335714297</v>
      </c>
      <c r="AEG55" s="4">
        <v>-0.57208567695238099</v>
      </c>
      <c r="AEH55" s="4">
        <v>0.76912216522619004</v>
      </c>
      <c r="AEI55" s="4">
        <v>0.87691189737619002</v>
      </c>
      <c r="AEJ55" s="4">
        <v>0.139054535292683</v>
      </c>
      <c r="AEK55" s="4">
        <v>0.140173562463415</v>
      </c>
      <c r="AEL55" s="4">
        <v>0.11245613351219499</v>
      </c>
      <c r="AEM55" s="4">
        <v>0.14324898670731701</v>
      </c>
      <c r="AEN55" s="4">
        <v>0.43951253897560999</v>
      </c>
      <c r="AEO55" s="4">
        <v>0.29864810875609699</v>
      </c>
      <c r="AEP55" s="4">
        <v>0.14005159936585401</v>
      </c>
      <c r="AEQ55" s="4">
        <v>0.47989483739024402</v>
      </c>
      <c r="AER55" s="4">
        <v>0.32216113746341501</v>
      </c>
      <c r="AES55" s="4">
        <v>0.12682057748780501</v>
      </c>
      <c r="AET55" s="4">
        <v>0.11238786275609799</v>
      </c>
      <c r="AEU55" s="4">
        <v>0.12320365695122</v>
      </c>
      <c r="AEV55" s="4">
        <v>0.10919512195122</v>
      </c>
      <c r="AEW55" s="4">
        <v>0.167536585365854</v>
      </c>
      <c r="AEX55" s="4">
        <v>4.1292682926829298E-2</v>
      </c>
      <c r="AEY55" s="4">
        <v>0.12768292682926799</v>
      </c>
      <c r="AEZ55" s="4">
        <v>0.19982926829268299</v>
      </c>
      <c r="AFA55" s="4">
        <v>3.5951219512195098E-2</v>
      </c>
      <c r="AFB55" s="4">
        <v>0.109951219512195</v>
      </c>
      <c r="AFC55" s="4">
        <v>0.17136585365853699</v>
      </c>
      <c r="AFD55" s="4">
        <v>4.0951219512195103E-2</v>
      </c>
      <c r="AFE55" s="4">
        <v>0.12980487804878099</v>
      </c>
      <c r="AFF55" s="4">
        <v>0.200439024390244</v>
      </c>
      <c r="AFG55" s="4">
        <v>3.4829268292682902E-2</v>
      </c>
      <c r="AFH55" s="4">
        <v>33.85</v>
      </c>
      <c r="AFI55" s="4">
        <v>34.072195121951196</v>
      </c>
      <c r="AFJ55" s="4">
        <v>24.4068292682927</v>
      </c>
      <c r="AFK55" s="4">
        <v>34.342926829268301</v>
      </c>
      <c r="AFL55" s="4">
        <v>37.358048780487799</v>
      </c>
      <c r="AFM55" s="4">
        <v>37.952682926829297</v>
      </c>
      <c r="AFN55" s="4">
        <v>37.993902439024403</v>
      </c>
      <c r="AFO55" s="4">
        <v>-9.19677882926829E-2</v>
      </c>
      <c r="AFP55" s="4">
        <v>-1.20525475609756E-2</v>
      </c>
      <c r="AFQ55" s="4">
        <v>64.293170731707306</v>
      </c>
      <c r="AFR55" s="4">
        <v>58.034390243902401</v>
      </c>
      <c r="AFS55" s="4">
        <v>101.2</v>
      </c>
      <c r="AFT55" s="4">
        <f t="shared" si="85"/>
        <v>36.906829268292697</v>
      </c>
      <c r="AFU55" s="4">
        <f t="shared" si="86"/>
        <v>43.165609756097602</v>
      </c>
      <c r="AFV55" s="4">
        <f t="shared" si="87"/>
        <v>40.036219512195146</v>
      </c>
      <c r="AFW55" s="4">
        <v>2004.7521707317101</v>
      </c>
      <c r="AFX55" s="4">
        <v>1862.69446341463</v>
      </c>
      <c r="AFY55" s="4">
        <v>0.54723310212682896</v>
      </c>
      <c r="AFZ55" s="4">
        <v>0.49991206910487801</v>
      </c>
      <c r="AGA55" s="4">
        <v>0.393334813826829</v>
      </c>
      <c r="AGB55" s="4">
        <v>0.34802600359024399</v>
      </c>
      <c r="AGC55" s="4">
        <v>0.61971644083414601</v>
      </c>
      <c r="AGD55" s="4">
        <v>0.50843638309512196</v>
      </c>
      <c r="AGE55" s="4">
        <f t="shared" si="88"/>
        <v>0.56407641196463398</v>
      </c>
      <c r="AGF55" s="4">
        <v>0.48235671145609799</v>
      </c>
      <c r="AGG55" s="4">
        <v>0.35934104859024402</v>
      </c>
      <c r="AGH55" s="4">
        <v>0.19637806251951201</v>
      </c>
      <c r="AGI55" s="4">
        <v>0.186355483304878</v>
      </c>
      <c r="AGJ55" s="4">
        <v>0.59055327440243899</v>
      </c>
      <c r="AGK55" s="4">
        <v>0.58534961177560996</v>
      </c>
      <c r="AGL55" s="4">
        <v>0.58095042978536604</v>
      </c>
      <c r="AGM55" s="4">
        <v>0.51203697245609803</v>
      </c>
      <c r="AGN55" s="4">
        <v>6.3985584414634103E-2</v>
      </c>
      <c r="AGO55" s="4">
        <v>0.120299219019512</v>
      </c>
      <c r="AGP55" s="4">
        <v>2.4299480156536601</v>
      </c>
      <c r="AGQ55" s="4">
        <v>2.08903712946098</v>
      </c>
      <c r="AGR55" s="4">
        <v>0.31696246858292698</v>
      </c>
      <c r="AGS55" s="4">
        <v>0.36925090347804901</v>
      </c>
      <c r="AGT55" s="4">
        <v>0.42873083732438999</v>
      </c>
      <c r="AGU55" s="4">
        <v>0.46383504767561001</v>
      </c>
      <c r="AGV55" s="4">
        <v>0.46367271277073202</v>
      </c>
      <c r="AGW55" s="4">
        <v>0.46317333789999998</v>
      </c>
      <c r="AGX55" s="4">
        <v>0.35877302817317103</v>
      </c>
      <c r="AGY55" s="4">
        <v>0.36870786496097602</v>
      </c>
      <c r="AGZ55" s="4">
        <v>-0.65015982592682897</v>
      </c>
      <c r="AHA55" s="4">
        <v>-0.52077832287804904</v>
      </c>
      <c r="AHB55" s="4">
        <v>0.75452665722926804</v>
      </c>
      <c r="AHC55" s="4">
        <v>0.94246081728048803</v>
      </c>
      <c r="AHD55" s="4">
        <v>0.69788258136585402</v>
      </c>
      <c r="AHE55" s="4">
        <v>0.60342157513414596</v>
      </c>
      <c r="AHF55" s="4">
        <v>0.56815797840975601</v>
      </c>
      <c r="AHG55" s="4">
        <v>0.45406582437560999</v>
      </c>
      <c r="AHH55" s="4">
        <v>0.216445070036585</v>
      </c>
      <c r="AHI55" s="4">
        <v>0.211654881282927</v>
      </c>
      <c r="AHJ55" s="4">
        <v>0.31014270625365797</v>
      </c>
      <c r="AHK55" s="4">
        <v>0.35257071766341502</v>
      </c>
      <c r="AHL55" s="4">
        <v>0.432826244814634</v>
      </c>
      <c r="AHM55" s="4">
        <v>0.46587798601707298</v>
      </c>
      <c r="AHN55" s="4">
        <v>-0.72355677753658498</v>
      </c>
      <c r="AHO55" s="4">
        <v>-0.61820849397560995</v>
      </c>
      <c r="AHP55" s="4">
        <v>0.764765249631707</v>
      </c>
      <c r="AHQ55" s="4">
        <v>0.87599324132926804</v>
      </c>
      <c r="AHR55" s="4">
        <v>0.12104110680392199</v>
      </c>
      <c r="AHS55" s="4">
        <v>0.10199469407843099</v>
      </c>
      <c r="AHT55" s="4">
        <v>9.3819353274509798E-2</v>
      </c>
      <c r="AHU55" s="4">
        <v>0.113164985156863</v>
      </c>
      <c r="AHV55" s="4">
        <v>0.43860905876470602</v>
      </c>
      <c r="AHW55" s="4">
        <v>0.28971964452941201</v>
      </c>
      <c r="AHX55" s="4">
        <v>0.111331733803922</v>
      </c>
      <c r="AHY55" s="4">
        <v>0.48936433605882401</v>
      </c>
      <c r="AHZ55" s="4">
        <v>0.30871129372549</v>
      </c>
      <c r="AIA55" s="4">
        <v>0.113035384803922</v>
      </c>
      <c r="AIB55" s="4">
        <v>8.8912109098039205E-2</v>
      </c>
      <c r="AIC55" s="4">
        <v>0.102568770392157</v>
      </c>
      <c r="AID55" s="4">
        <v>0.107294117647059</v>
      </c>
      <c r="AIE55" s="4">
        <v>0.17939215686274501</v>
      </c>
      <c r="AIF55" s="4">
        <v>2.58235294117647E-2</v>
      </c>
      <c r="AIG55" s="4">
        <v>0.119627450980392</v>
      </c>
      <c r="AIH55" s="4">
        <v>0.201156862745098</v>
      </c>
      <c r="AII55" s="4">
        <v>2.4823529411764699E-2</v>
      </c>
      <c r="AIJ55" s="4">
        <v>0.106588235294118</v>
      </c>
      <c r="AIK55" s="4">
        <v>0.18023529411764699</v>
      </c>
      <c r="AIL55" s="4">
        <v>2.61372549019608E-2</v>
      </c>
      <c r="AIM55" s="4">
        <v>0.121647058823529</v>
      </c>
      <c r="AIN55" s="4">
        <v>0.200098039215686</v>
      </c>
      <c r="AIO55" s="4">
        <v>2.5627450980392201E-2</v>
      </c>
      <c r="AIP55" s="4">
        <v>29.72</v>
      </c>
      <c r="AIQ55" s="4">
        <v>27.633529411764702</v>
      </c>
      <c r="AIR55" s="4">
        <v>24.37</v>
      </c>
      <c r="AIS55" s="4">
        <v>27.556274509803899</v>
      </c>
      <c r="AIT55" s="4">
        <v>27.813333333333301</v>
      </c>
      <c r="AIU55" s="4">
        <v>30.37</v>
      </c>
      <c r="AIV55" s="4">
        <v>30.381372549019598</v>
      </c>
      <c r="AIW55" s="4">
        <v>-6.9489228431372493E-2</v>
      </c>
      <c r="AIX55" s="4">
        <v>-5.7490499215686303E-2</v>
      </c>
      <c r="AIY55" s="4">
        <v>62.316078431372503</v>
      </c>
      <c r="AIZ55" s="4">
        <v>57.678039215686297</v>
      </c>
      <c r="AJA55" s="4">
        <v>116</v>
      </c>
      <c r="AJB55" s="4">
        <f t="shared" si="89"/>
        <v>53.683921568627497</v>
      </c>
      <c r="AJC55" s="4">
        <f t="shared" si="90"/>
        <v>58.321960784313703</v>
      </c>
      <c r="AJD55" s="4">
        <f t="shared" si="91"/>
        <v>56.0029411764706</v>
      </c>
      <c r="AJE55" s="4">
        <v>1959.8723725490199</v>
      </c>
      <c r="AJF55" s="4">
        <v>1854.59078431373</v>
      </c>
      <c r="AJG55" s="4">
        <v>0.62797603333333296</v>
      </c>
      <c r="AJH55" s="4">
        <v>0.58193945439803896</v>
      </c>
      <c r="AJI55" s="4">
        <v>0.46885160525098002</v>
      </c>
      <c r="AJJ55" s="4">
        <v>0.43446879402941202</v>
      </c>
      <c r="AJK55" s="4">
        <v>0.69131363597058804</v>
      </c>
      <c r="AJL55" s="4">
        <v>0.61508901854901898</v>
      </c>
      <c r="AJM55" s="4">
        <f t="shared" si="92"/>
        <v>0.65320132725980351</v>
      </c>
      <c r="AJN55" s="4">
        <v>0.55182172721960798</v>
      </c>
      <c r="AJO55" s="4">
        <v>0.476022011129412</v>
      </c>
      <c r="AJP55" s="4">
        <v>0.22592022764313699</v>
      </c>
      <c r="AJQ55" s="4">
        <v>0.200268426413725</v>
      </c>
      <c r="AJR55" s="4">
        <v>0.65201944887254903</v>
      </c>
      <c r="AJS55" s="4">
        <v>0.64117311570784297</v>
      </c>
      <c r="AJT55" s="4">
        <v>0.62326336091176504</v>
      </c>
      <c r="AJU55" s="4">
        <v>0.56029633070588203</v>
      </c>
      <c r="AJV55" s="4">
        <v>4.1194841021568597E-2</v>
      </c>
      <c r="AJW55" s="4">
        <v>9.3296904450980406E-2</v>
      </c>
      <c r="AJX55" s="4">
        <v>3.3971949483196102</v>
      </c>
      <c r="AJY55" s="4">
        <v>2.9057975026784302</v>
      </c>
      <c r="AJZ55" s="4">
        <v>0.32691712228235298</v>
      </c>
      <c r="AKA55" s="4">
        <v>0.32355043542156903</v>
      </c>
      <c r="AKB55" s="4">
        <v>0.450645179811765</v>
      </c>
      <c r="AKC55" s="4">
        <v>0.43249088789607798</v>
      </c>
      <c r="AKD55" s="4">
        <v>0.47738087912548999</v>
      </c>
      <c r="AKE55" s="4">
        <v>0.44674387681372502</v>
      </c>
      <c r="AKF55" s="4">
        <v>0.35966611369215701</v>
      </c>
      <c r="AKG55" s="4">
        <v>0.340668699601961</v>
      </c>
      <c r="AKH55" s="4">
        <v>-0.71067633458823498</v>
      </c>
      <c r="AKI55" s="4">
        <v>-0.64153683517647098</v>
      </c>
      <c r="AKJ55" s="4">
        <v>0.82409111753529396</v>
      </c>
      <c r="AKK55" s="4">
        <v>0.80597233928039202</v>
      </c>
      <c r="AKL55" s="4">
        <v>0.77463809795294103</v>
      </c>
      <c r="AKM55" s="4">
        <v>0.73964213985490201</v>
      </c>
      <c r="AKN55" s="4">
        <v>0.65276533129607806</v>
      </c>
      <c r="AKO55" s="4">
        <v>0.60623901508431399</v>
      </c>
      <c r="AKP55" s="4">
        <v>0.248250885123529</v>
      </c>
      <c r="AKQ55" s="4">
        <v>0.25102123308823499</v>
      </c>
      <c r="AKR55" s="22">
        <v>-9999</v>
      </c>
      <c r="AKS55" s="4">
        <v>0.32045913992549002</v>
      </c>
      <c r="AKT55" s="4">
        <v>0.34001977920784299</v>
      </c>
      <c r="AKU55" s="4">
        <v>0.455344880709804</v>
      </c>
      <c r="AKV55" s="4">
        <v>0.47236719519019599</v>
      </c>
      <c r="AKW55" s="4">
        <v>-0.789250565745098</v>
      </c>
      <c r="AKX55" s="4">
        <v>-0.74954717766666701</v>
      </c>
      <c r="AKY55" s="4">
        <v>0.83771875501176496</v>
      </c>
      <c r="AKZ55" s="4">
        <v>0.89763094098627505</v>
      </c>
      <c r="ALA55" s="4">
        <v>8.4684205333333304E-2</v>
      </c>
      <c r="ALB55" s="4">
        <v>6.53035862352941E-2</v>
      </c>
      <c r="ALC55" s="4">
        <v>7.2393339274509805E-2</v>
      </c>
      <c r="ALD55" s="4">
        <v>8.0627591529411805E-2</v>
      </c>
      <c r="ALE55" s="4">
        <v>0.38433158962745101</v>
      </c>
      <c r="ALF55" s="4">
        <v>0.21800110307843101</v>
      </c>
      <c r="ALG55" s="4">
        <v>8.1099386019607894E-2</v>
      </c>
      <c r="ALH55" s="4">
        <v>0.40924149623529399</v>
      </c>
      <c r="ALI55" s="4">
        <v>0.237350818509804</v>
      </c>
      <c r="ALJ55" s="4">
        <v>7.4279357117646994E-2</v>
      </c>
      <c r="ALK55" s="4">
        <v>5.8683473313725497E-2</v>
      </c>
      <c r="ALL55" s="4">
        <v>7.8734546019607901E-2</v>
      </c>
      <c r="ALM55" s="4">
        <v>8.0176470588235293E-2</v>
      </c>
      <c r="ALN55" s="4">
        <v>0.148725490196078</v>
      </c>
      <c r="ALO55" s="4">
        <v>1.56078431372549E-2</v>
      </c>
      <c r="ALP55" s="4">
        <v>8.8686274509803903E-2</v>
      </c>
      <c r="ALQ55" s="4">
        <v>0.16584313725490199</v>
      </c>
      <c r="ALR55" s="4">
        <v>1.5196078431372601E-2</v>
      </c>
      <c r="ALS55" s="4">
        <v>36.6413725490196</v>
      </c>
      <c r="ALT55" s="4">
        <v>36.786078431372502</v>
      </c>
      <c r="ALU55" s="4">
        <v>13.1011764705882</v>
      </c>
      <c r="ALV55" s="4">
        <v>31.290392156862801</v>
      </c>
      <c r="ALW55" s="4">
        <v>31.453529411764698</v>
      </c>
      <c r="ALX55" s="4">
        <v>38.090392156862698</v>
      </c>
      <c r="ALY55" s="4">
        <v>38.285882352941201</v>
      </c>
      <c r="ALZ55" s="4">
        <v>-0.17220051372549</v>
      </c>
      <c r="AMA55" s="4">
        <v>-0.15743387843137299</v>
      </c>
      <c r="AMB55" s="4">
        <v>73.055882352941197</v>
      </c>
      <c r="AMC55" s="4">
        <v>68.116666666666703</v>
      </c>
      <c r="AMD55" s="4">
        <v>140</v>
      </c>
      <c r="AME55" s="4">
        <f t="shared" si="94"/>
        <v>66.944117647058803</v>
      </c>
      <c r="AMF55" s="4">
        <f t="shared" si="95"/>
        <v>71.883333333333297</v>
      </c>
      <c r="AMG55" s="4">
        <f t="shared" si="96"/>
        <v>69.413725490196043</v>
      </c>
      <c r="AMH55" s="4">
        <v>2203.6765294117699</v>
      </c>
      <c r="AMI55" s="4">
        <v>2091.60433333333</v>
      </c>
      <c r="AMJ55" s="4">
        <v>0.66819202651176501</v>
      </c>
      <c r="AMK55" s="4">
        <v>0.64853855560392104</v>
      </c>
      <c r="AML55" s="4">
        <v>0.48983611256078502</v>
      </c>
      <c r="AMM55" s="4">
        <v>0.45673862540980398</v>
      </c>
      <c r="AMN55" s="4">
        <v>0.74845961441568598</v>
      </c>
      <c r="AMO55" s="4">
        <v>0.70571247612941201</v>
      </c>
      <c r="AMP55" s="4">
        <f t="shared" si="97"/>
        <v>0.72708604527254894</v>
      </c>
      <c r="AMQ55" s="4">
        <v>0.60296671148431402</v>
      </c>
      <c r="AMR55" s="4">
        <v>0.53693296668431401</v>
      </c>
      <c r="AMS55" s="4">
        <v>0.26550424810196099</v>
      </c>
      <c r="AMT55" s="4">
        <v>0.27289184158235302</v>
      </c>
      <c r="AMU55" s="4">
        <v>0.67667011962156898</v>
      </c>
      <c r="AMV55" s="4">
        <v>0.67910593557058796</v>
      </c>
      <c r="AMW55" s="4">
        <v>0.69203800822549</v>
      </c>
      <c r="AMX55" s="4">
        <v>0.63448044648039204</v>
      </c>
      <c r="AMY55" s="4">
        <v>1.53501848921569E-2</v>
      </c>
      <c r="AMZ55" s="4">
        <v>5.4313481517647103E-2</v>
      </c>
      <c r="ANA55" s="4">
        <v>4.0533573340725502</v>
      </c>
      <c r="ANB55" s="4">
        <v>3.7839694306921601</v>
      </c>
      <c r="ANC55" s="4">
        <v>0.35470994412941198</v>
      </c>
      <c r="AND55" s="4">
        <v>0.38360484815098</v>
      </c>
      <c r="ANE55" s="4">
        <v>0.48971609575294101</v>
      </c>
      <c r="ANF55" s="4">
        <v>0.51002006014509804</v>
      </c>
      <c r="ANG55" s="4">
        <v>0.52335623810980403</v>
      </c>
      <c r="ANH55" s="4">
        <v>0.53621227862549004</v>
      </c>
      <c r="ANI55" s="4">
        <v>0.39726822199607797</v>
      </c>
      <c r="ANJ55" s="4">
        <v>0.41718750259607801</v>
      </c>
      <c r="ANK55" s="4">
        <v>-0.75198117256862695</v>
      </c>
      <c r="ANL55" s="4">
        <v>-0.69754007025490194</v>
      </c>
      <c r="ANM55" s="4">
        <v>0.96467884589999997</v>
      </c>
      <c r="ANN55" s="4">
        <v>1.1284431661333301</v>
      </c>
      <c r="ANO55" s="4">
        <v>0.83083067696274504</v>
      </c>
      <c r="ANP55" s="4">
        <v>0.80654208211176504</v>
      </c>
      <c r="ANQ55" s="22">
        <v>-9999</v>
      </c>
      <c r="ANR55" s="4">
        <v>0.70629637433137205</v>
      </c>
      <c r="ANS55" s="4">
        <v>0.67243495636862805</v>
      </c>
      <c r="ANT55" s="4">
        <v>0.30262495595097999</v>
      </c>
      <c r="ANU55" s="4">
        <v>0.29777109656470602</v>
      </c>
      <c r="ANV55" s="4">
        <v>0.36427164180316102</v>
      </c>
      <c r="ANW55" s="4">
        <v>0.36905179176542102</v>
      </c>
      <c r="ANX55" s="4">
        <v>0.51181356257058797</v>
      </c>
      <c r="ANY55" s="4">
        <v>0.51353474784901998</v>
      </c>
      <c r="ANZ55" s="4">
        <v>-0.82740384698039204</v>
      </c>
      <c r="AOA55" s="4">
        <v>-0.80260324705882302</v>
      </c>
      <c r="AOB55" s="4">
        <v>1.0504477582902001</v>
      </c>
      <c r="AOC55" s="4">
        <v>1.0586979100274501</v>
      </c>
      <c r="AOD55" s="4">
        <v>8.5288802782608697E-2</v>
      </c>
      <c r="AOE55" s="4">
        <v>6.25595329347826E-2</v>
      </c>
      <c r="AOF55" s="4">
        <v>7.0300202782608706E-2</v>
      </c>
      <c r="AOG55" s="4">
        <v>8.1418110913043504E-2</v>
      </c>
      <c r="AOH55" s="4">
        <v>0.419811872913044</v>
      </c>
      <c r="AOI55" s="4">
        <v>0.25108369234782602</v>
      </c>
      <c r="AOJ55" s="4">
        <v>8.1488009760869604E-2</v>
      </c>
      <c r="AOK55" s="4">
        <v>0.44635428254347798</v>
      </c>
      <c r="AOL55" s="4">
        <v>0.251844394891304</v>
      </c>
      <c r="AOM55" s="4">
        <v>8.1336331891304403E-2</v>
      </c>
      <c r="AON55" s="4">
        <v>6.1433447173912997E-2</v>
      </c>
      <c r="AOO55" s="4">
        <v>7.7541289217391299E-2</v>
      </c>
      <c r="AOP55" s="4">
        <v>8.6347826086956597E-2</v>
      </c>
      <c r="AOQ55" s="4">
        <v>0.16915217391304299</v>
      </c>
      <c r="AOR55" s="4">
        <v>1.49347826086957E-2</v>
      </c>
      <c r="AOS55" s="4">
        <v>9.4739130434782604E-2</v>
      </c>
      <c r="AOT55" s="4">
        <v>0.183260869565217</v>
      </c>
      <c r="AOU55" s="4">
        <v>1.65869565217391E-2</v>
      </c>
      <c r="AOV55" s="4">
        <v>36.438260869565298</v>
      </c>
      <c r="AOW55" s="4">
        <v>37.270434782608703</v>
      </c>
      <c r="AOX55" s="4">
        <v>11.041086956521699</v>
      </c>
      <c r="AOY55" s="4">
        <v>28.898043478260899</v>
      </c>
      <c r="AOZ55" s="4">
        <v>28.741086956521698</v>
      </c>
      <c r="APA55" s="4">
        <v>36.898260869565199</v>
      </c>
      <c r="APB55" s="4">
        <v>36.99</v>
      </c>
      <c r="APC55" s="4">
        <v>-0.201229076086957</v>
      </c>
      <c r="APD55" s="4">
        <v>-0.188700115217391</v>
      </c>
      <c r="APE55" s="4">
        <v>67.150869565217405</v>
      </c>
      <c r="APF55" s="4">
        <v>60.202826086956499</v>
      </c>
      <c r="APG55" s="4">
        <v>140</v>
      </c>
      <c r="APH55" s="4">
        <f t="shared" si="98"/>
        <v>72.849130434782595</v>
      </c>
      <c r="API55" s="4">
        <f t="shared" si="99"/>
        <v>79.797173913043508</v>
      </c>
      <c r="APJ55" s="4">
        <f t="shared" si="100"/>
        <v>76.323152173913059</v>
      </c>
      <c r="APK55" s="4">
        <v>2069.6346956521702</v>
      </c>
      <c r="APL55" s="4">
        <v>1911.9179565217401</v>
      </c>
      <c r="APM55" s="4">
        <v>0.69008971012826104</v>
      </c>
      <c r="APN55" s="4">
        <v>0.67046467242173902</v>
      </c>
      <c r="APO55" s="4">
        <v>0.51018912150217399</v>
      </c>
      <c r="APP55" s="4">
        <v>0.50719247384347799</v>
      </c>
      <c r="APQ55" s="4">
        <v>0.75678684450869604</v>
      </c>
      <c r="APR55" s="4">
        <v>0.73640784770652201</v>
      </c>
      <c r="APS55" s="4">
        <f t="shared" si="101"/>
        <v>0.74659734610760897</v>
      </c>
      <c r="APT55" s="4">
        <v>0.60700331042173905</v>
      </c>
      <c r="APU55" s="4">
        <v>0.59833059293260904</v>
      </c>
      <c r="APV55" s="4">
        <v>0.27801961735217401</v>
      </c>
      <c r="APW55" s="4">
        <v>0.24855001250869599</v>
      </c>
      <c r="APX55" s="4">
        <v>0.703040576869565</v>
      </c>
      <c r="APY55" s="4">
        <v>0.708984683102174</v>
      </c>
      <c r="APZ55" s="4">
        <v>0.69056114069999996</v>
      </c>
      <c r="AQA55" s="4">
        <v>0.65736934588043505</v>
      </c>
      <c r="AQB55" s="4">
        <v>2.5418961726087E-2</v>
      </c>
      <c r="AQC55" s="4">
        <v>7.4466887497826095E-2</v>
      </c>
      <c r="AQD55" s="4">
        <v>4.4814868045543497</v>
      </c>
      <c r="AQE55" s="4">
        <v>4.1680954074565202</v>
      </c>
      <c r="AQF55" s="4">
        <v>0.36726286109130402</v>
      </c>
      <c r="AQG55" s="4">
        <v>0.33606075206086999</v>
      </c>
      <c r="AQH55" s="4">
        <v>0.504636987719565</v>
      </c>
      <c r="AQI55" s="4">
        <v>0.46511648501304398</v>
      </c>
      <c r="AQJ55" s="4">
        <v>0.532419503319565</v>
      </c>
      <c r="AQK55" s="4">
        <v>0.49145003369565199</v>
      </c>
      <c r="AQL55" s="4">
        <v>0.40281303381087002</v>
      </c>
      <c r="AQM55" s="4">
        <v>0.36904642018478301</v>
      </c>
      <c r="AQN55" s="4">
        <v>-0.75500418247826095</v>
      </c>
      <c r="AQO55" s="4">
        <v>-0.74767866136956496</v>
      </c>
      <c r="AQP55" s="4">
        <v>1.0222448023978301</v>
      </c>
      <c r="AQQ55" s="4">
        <v>0.90599089301956504</v>
      </c>
      <c r="AQR55" s="4">
        <v>0.83253547008478201</v>
      </c>
      <c r="AQS55" s="4">
        <v>0.83525478982608703</v>
      </c>
      <c r="AQT55" s="4">
        <v>0.70073331142826101</v>
      </c>
      <c r="AQU55" s="4">
        <v>0.70291628266086903</v>
      </c>
      <c r="AQV55" s="4">
        <v>0.31779181178260901</v>
      </c>
      <c r="AQW55" s="4">
        <v>0.32317977456521702</v>
      </c>
      <c r="AQX55" s="4">
        <v>0.381747684827279</v>
      </c>
      <c r="AQY55" s="4">
        <v>0.38707042980473</v>
      </c>
      <c r="AQZ55" s="4">
        <v>0.53071589433260902</v>
      </c>
      <c r="ARA55" s="4">
        <v>0.53662443863478304</v>
      </c>
      <c r="ARB55" s="4">
        <v>-0.82351583017391305</v>
      </c>
      <c r="ARC55" s="4">
        <v>-0.82451467832608705</v>
      </c>
      <c r="ARD55" s="4">
        <v>1.1327817652521699</v>
      </c>
      <c r="ARE55" s="4">
        <v>1.1605530026499999</v>
      </c>
      <c r="ARF55" s="4">
        <v>8.7170901772727294E-2</v>
      </c>
      <c r="ARG55" s="4">
        <v>3.38862103409091E-2</v>
      </c>
      <c r="ARH55" s="4">
        <v>6.8846452204545494E-2</v>
      </c>
      <c r="ARI55" s="4">
        <v>7.6390909090909107E-2</v>
      </c>
      <c r="ARJ55" s="4">
        <v>0.435508418204546</v>
      </c>
      <c r="ARK55" s="4">
        <v>0.26207283936363601</v>
      </c>
      <c r="ARL55" s="4">
        <v>7.5756064363636397E-2</v>
      </c>
      <c r="ARM55" s="4">
        <v>0.44386047970454601</v>
      </c>
      <c r="ARN55" s="4">
        <v>0.24159738524999999</v>
      </c>
      <c r="ARO55" s="4">
        <v>7.60955334772727E-2</v>
      </c>
      <c r="ARP55" s="4">
        <v>5.4661479590909098E-2</v>
      </c>
      <c r="ARQ55" s="4">
        <v>7.7154756590909104E-2</v>
      </c>
      <c r="ARR55" s="4">
        <v>8.5545454545454605E-2</v>
      </c>
      <c r="ARS55" s="4">
        <v>0.17031818181818201</v>
      </c>
      <c r="ART55" s="4">
        <v>1.2E-2</v>
      </c>
      <c r="ARU55" s="4">
        <v>9.0954545454545496E-2</v>
      </c>
      <c r="ARV55" s="4">
        <v>0.17709090909090899</v>
      </c>
      <c r="ARW55" s="4">
        <v>1.44318181818182E-2</v>
      </c>
      <c r="ARX55" s="4">
        <v>35.398181818181797</v>
      </c>
      <c r="ARY55" s="4">
        <v>33.982272727272701</v>
      </c>
      <c r="ARZ55" s="4">
        <v>35.278863636363603</v>
      </c>
      <c r="ASA55" s="4">
        <v>31.533636363636401</v>
      </c>
      <c r="ASB55" s="4">
        <v>31.531590909090902</v>
      </c>
      <c r="ASC55" s="4">
        <v>35.330909090909103</v>
      </c>
      <c r="ASD55" s="4">
        <v>35.409999999999997</v>
      </c>
      <c r="ASE55" s="4">
        <v>-9.5898376818181794E-2</v>
      </c>
      <c r="ASF55" s="4">
        <v>-8.9126547045454502E-2</v>
      </c>
      <c r="ASG55" s="4">
        <v>64.565227272727299</v>
      </c>
      <c r="ASH55" s="4">
        <v>62.097045454545402</v>
      </c>
      <c r="ASI55" s="4">
        <v>148</v>
      </c>
      <c r="ASJ55" s="4">
        <f t="shared" si="102"/>
        <v>83.434772727272701</v>
      </c>
      <c r="ASK55" s="4">
        <f t="shared" si="103"/>
        <v>85.902954545454605</v>
      </c>
      <c r="ASL55" s="4">
        <v>2010.92</v>
      </c>
      <c r="ASM55" s="4">
        <v>1954.90061363636</v>
      </c>
      <c r="ASN55" s="4">
        <v>0.70797405037045402</v>
      </c>
      <c r="ASO55" s="4">
        <v>0.69823977275681803</v>
      </c>
      <c r="ASP55" s="4">
        <v>0.52202227203636298</v>
      </c>
      <c r="ASQ55" s="4">
        <v>0.54714854076590902</v>
      </c>
      <c r="ASR55" s="4">
        <v>0.780289538031818</v>
      </c>
      <c r="ASS55" s="4">
        <v>0.85415748593636398</v>
      </c>
      <c r="AST55" s="4">
        <v>0.63036629308636405</v>
      </c>
      <c r="ASU55" s="4">
        <v>0.77074776935</v>
      </c>
      <c r="ASV55" s="4">
        <v>0.295022191759091</v>
      </c>
      <c r="ASW55" s="4">
        <v>0.24576314331136401</v>
      </c>
      <c r="ASX55" s="4">
        <v>0.70349077322499998</v>
      </c>
      <c r="ASY55" s="4">
        <v>0.72391665849090903</v>
      </c>
      <c r="ASZ55" s="4">
        <v>0.70696080589090904</v>
      </c>
      <c r="ATA55" s="4">
        <v>0.66312277898181804</v>
      </c>
      <c r="ATB55" s="4">
        <v>-8.7370581022727205E-3</v>
      </c>
      <c r="ATC55" s="4">
        <v>5.2979887418181798E-2</v>
      </c>
      <c r="ATD55" s="4">
        <v>4.8643375794909103</v>
      </c>
      <c r="ATE55" s="4">
        <v>4.7139986689909099</v>
      </c>
      <c r="ATF55" s="4">
        <v>0.37823814482954499</v>
      </c>
      <c r="ATG55" s="4">
        <v>0.28708200763409097</v>
      </c>
      <c r="ATH55" s="4">
        <v>0.51960237826590905</v>
      </c>
      <c r="ATI55" s="4">
        <v>0.42478375380227301</v>
      </c>
      <c r="ATJ55" s="4">
        <v>0.54932786651363597</v>
      </c>
      <c r="ATK55" s="4">
        <v>0.47520648897500001</v>
      </c>
      <c r="ATL55" s="4">
        <v>0.41672049251363702</v>
      </c>
      <c r="ATM55" s="4">
        <v>0.35004040186818203</v>
      </c>
      <c r="ATN55" s="4">
        <v>-0.77295503111363595</v>
      </c>
      <c r="ATO55" s="4">
        <v>-0.87011065284090905</v>
      </c>
      <c r="ATP55" s="4">
        <v>1.08641690831136</v>
      </c>
      <c r="ATQ55" s="4">
        <v>0.76384332333636396</v>
      </c>
      <c r="ATR55" s="4">
        <v>0.84895829803863598</v>
      </c>
      <c r="ATS55" s="4">
        <v>0.867105155845455</v>
      </c>
      <c r="ATT55" s="4">
        <v>0.72603809932499996</v>
      </c>
      <c r="ATU55" s="4">
        <v>0.75304796145227304</v>
      </c>
      <c r="ATV55" s="4">
        <v>0.321192974952273</v>
      </c>
      <c r="ATW55" s="4">
        <v>0.33079233775227301</v>
      </c>
      <c r="ATX55" s="4">
        <v>0.37841190330479801</v>
      </c>
      <c r="ATY55" s="4">
        <v>0.381416820149375</v>
      </c>
      <c r="ATZ55" s="4">
        <v>0.52945124771136398</v>
      </c>
      <c r="AUA55" s="4">
        <v>0.53498393864545402</v>
      </c>
      <c r="AUB55" s="4">
        <v>-0.84093619077272697</v>
      </c>
      <c r="AUC55" s="4">
        <v>-0.85866338424999999</v>
      </c>
      <c r="AUD55" s="4">
        <v>1.1264150307477301</v>
      </c>
      <c r="AUE55" s="4">
        <v>1.15310760412045</v>
      </c>
      <c r="AUF55" s="4">
        <v>8.6227731890909098E-2</v>
      </c>
      <c r="AUG55" s="4">
        <v>4.43718121272728E-2</v>
      </c>
      <c r="AUH55" s="4">
        <v>5.8285945999999901E-2</v>
      </c>
      <c r="AUI55" s="4">
        <v>7.8364183436363699E-2</v>
      </c>
      <c r="AUJ55" s="4">
        <v>0.43238292820000002</v>
      </c>
      <c r="AUK55" s="4">
        <v>0.25542827961818199</v>
      </c>
      <c r="AUL55" s="4">
        <v>8.0606060654545494E-2</v>
      </c>
      <c r="AUM55" s="4">
        <v>0.46809982883636297</v>
      </c>
      <c r="AUN55" s="4">
        <v>5.9132585000000099E-2</v>
      </c>
      <c r="AUO55" s="4">
        <v>8.0782787472727199E-2</v>
      </c>
      <c r="AUP55" s="4">
        <v>5.9346127763636403E-2</v>
      </c>
      <c r="AUQ55" s="4">
        <v>5.77581E-2</v>
      </c>
      <c r="AUR55" s="4">
        <v>7.4709090909090906E-2</v>
      </c>
      <c r="AUS55" s="4">
        <v>0.147309090909091</v>
      </c>
      <c r="AUT55" s="4">
        <v>1.6927272727272701E-2</v>
      </c>
      <c r="AUU55" s="4">
        <v>8.6581818181818204E-2</v>
      </c>
      <c r="AUV55" s="4">
        <v>0.170690909090909</v>
      </c>
      <c r="AUW55" s="4">
        <v>1.7072727272727298E-2</v>
      </c>
      <c r="AUX55" s="4">
        <v>36.186</v>
      </c>
      <c r="AUY55" s="4">
        <v>34.110999999999997</v>
      </c>
      <c r="AUZ55" s="4">
        <v>42.868909090909099</v>
      </c>
      <c r="AVA55" s="4">
        <v>43.396545454545503</v>
      </c>
      <c r="AVB55" s="4">
        <v>44.439545454545502</v>
      </c>
      <c r="AVC55" s="4">
        <v>36.674272727272701</v>
      </c>
      <c r="AVD55" s="4">
        <v>36.914999999999999</v>
      </c>
      <c r="AVE55" s="4">
        <v>0.19797940536363601</v>
      </c>
      <c r="AVF55" s="4">
        <v>0.203194143881818</v>
      </c>
      <c r="AVG55" s="4">
        <v>27.4062727272727</v>
      </c>
      <c r="AVH55" s="4">
        <v>21.004909090909099</v>
      </c>
      <c r="AVI55" s="4">
        <v>151</v>
      </c>
      <c r="AVJ55" s="4">
        <f t="shared" si="104"/>
        <v>123.59372727272731</v>
      </c>
      <c r="AVK55" s="4">
        <f t="shared" si="105"/>
        <v>129.99509090909089</v>
      </c>
      <c r="AVL55" s="4">
        <v>1167.4035363636399</v>
      </c>
      <c r="AVM55" s="4">
        <v>1022.0981</v>
      </c>
      <c r="AVN55" s="4">
        <v>0.70542280570363602</v>
      </c>
      <c r="AVO55" s="4">
        <v>0.69080260041090902</v>
      </c>
      <c r="AVP55" s="4">
        <v>-0.153172645218182</v>
      </c>
      <c r="AVQ55" s="4">
        <v>0.52974284306181796</v>
      </c>
      <c r="AVR55" s="4">
        <v>0.77428576156727302</v>
      </c>
      <c r="AVS55" s="4">
        <v>0.81217645033636399</v>
      </c>
      <c r="AVT55" s="4">
        <v>-6.7181620545454595E-4</v>
      </c>
      <c r="AVU55" s="4">
        <v>0.70364920210545501</v>
      </c>
      <c r="AVV55" s="4">
        <v>0.77491000758181805</v>
      </c>
      <c r="AVW55" s="4">
        <v>0.25459150961090898</v>
      </c>
      <c r="AVX55" s="4">
        <v>0.77956331004545398</v>
      </c>
      <c r="AVY55" s="4">
        <v>0.75988842436000004</v>
      </c>
      <c r="AVZ55" s="4">
        <v>0.70520559940363603</v>
      </c>
      <c r="AWA55" s="4">
        <v>0.66479278395636399</v>
      </c>
      <c r="AWB55" s="4">
        <v>0.164629955490909</v>
      </c>
      <c r="AWC55" s="4">
        <v>0.14580120846363601</v>
      </c>
      <c r="AWD55" s="4">
        <v>4.81424042056</v>
      </c>
      <c r="AWE55" s="4">
        <v>4.5246657362781804</v>
      </c>
      <c r="AWF55" s="4">
        <v>1.0010976099654501</v>
      </c>
      <c r="AWG55" s="4">
        <v>0.31243629290181801</v>
      </c>
      <c r="AWH55" s="4">
        <v>1.0006175525690899</v>
      </c>
      <c r="AWI55" s="4">
        <v>0.44896809879454602</v>
      </c>
      <c r="AWJ55" s="4">
        <v>1.0556969775945499</v>
      </c>
      <c r="AWK55" s="4">
        <v>0.49200116764363599</v>
      </c>
      <c r="AWL55" s="4">
        <v>1.0988199022781799</v>
      </c>
      <c r="AWM55" s="4">
        <v>0.36663528504363602</v>
      </c>
      <c r="AWN55" s="4">
        <v>3.6112536527272698E-3</v>
      </c>
      <c r="AWO55" s="4">
        <v>-0.82573896950909098</v>
      </c>
      <c r="AWP55" s="4">
        <v>-263.09431688834502</v>
      </c>
      <c r="AWQ55" s="4">
        <v>0.84309564632</v>
      </c>
      <c r="AWR55" s="4">
        <v>0.81727016469454605</v>
      </c>
      <c r="AWS55" s="4">
        <v>0.79125838796363601</v>
      </c>
      <c r="AWT55" s="4">
        <v>0.67012692722</v>
      </c>
      <c r="AWU55" s="4">
        <v>0.62879461965636396</v>
      </c>
      <c r="AWV55" s="4">
        <v>0.32647810781272701</v>
      </c>
      <c r="AWW55" s="4">
        <v>0.32587291442727301</v>
      </c>
      <c r="AWX55" s="4">
        <v>0.399471537173265</v>
      </c>
      <c r="AWY55" s="4">
        <v>0.41205075717732098</v>
      </c>
      <c r="AWZ55" s="4">
        <v>0.54712776477090896</v>
      </c>
      <c r="AXA55" s="4">
        <v>0.55635303381272705</v>
      </c>
      <c r="AXB55" s="4">
        <v>-0.80203286492727299</v>
      </c>
      <c r="AXC55" s="4">
        <v>-0.770795124781819</v>
      </c>
      <c r="AXD55" s="4">
        <v>1.21051667701636</v>
      </c>
      <c r="AXE55" s="4">
        <v>1.25790607858364</v>
      </c>
      <c r="AXF55" s="29">
        <v>4.82</v>
      </c>
      <c r="AXG55" s="30">
        <v>1.03</v>
      </c>
      <c r="AXH55" s="29">
        <v>80.099999999999994</v>
      </c>
      <c r="AXI55" s="29">
        <v>27.6</v>
      </c>
      <c r="AXJ55" s="29">
        <v>5.9</v>
      </c>
      <c r="AXK55" s="29">
        <v>11.3</v>
      </c>
    </row>
    <row r="56" spans="1:1311" x14ac:dyDescent="0.25">
      <c r="A56" s="4">
        <v>55</v>
      </c>
      <c r="B56" s="4">
        <v>14</v>
      </c>
      <c r="C56" s="4" t="s">
        <v>10</v>
      </c>
      <c r="D56" s="4">
        <v>70</v>
      </c>
      <c r="E56" s="4">
        <v>4</v>
      </c>
      <c r="F56" s="4">
        <v>3</v>
      </c>
      <c r="G56" s="4" t="s">
        <v>14</v>
      </c>
      <c r="H56" s="22">
        <v>-9999</v>
      </c>
      <c r="I56" s="22">
        <v>-9999</v>
      </c>
      <c r="J56" s="22">
        <v>-9999</v>
      </c>
      <c r="K56" s="22">
        <v>-9999</v>
      </c>
      <c r="L56" s="4">
        <f t="shared" si="18"/>
        <v>172.48000000000002</v>
      </c>
      <c r="M56" s="4">
        <v>154</v>
      </c>
      <c r="N56" s="4">
        <v>54.400000000000006</v>
      </c>
      <c r="O56" s="4">
        <v>18.72</v>
      </c>
      <c r="P56" s="4">
        <v>26.880000000000003</v>
      </c>
      <c r="Q56" s="4">
        <v>58.4</v>
      </c>
      <c r="R56" s="4">
        <v>14.719999999999999</v>
      </c>
      <c r="S56" s="4">
        <v>26.880000000000003</v>
      </c>
      <c r="T56" s="4">
        <v>56.399999999999991</v>
      </c>
      <c r="U56" s="4">
        <v>20.72</v>
      </c>
      <c r="V56" s="4">
        <v>22.880000000000003</v>
      </c>
      <c r="W56" s="4">
        <v>58.4</v>
      </c>
      <c r="X56" s="4">
        <v>16.72</v>
      </c>
      <c r="Y56" s="4">
        <v>24.880000000000003</v>
      </c>
      <c r="Z56" s="4" t="s">
        <v>94</v>
      </c>
      <c r="AA56" s="4">
        <v>8.5</v>
      </c>
      <c r="AB56" s="4">
        <v>7.2</v>
      </c>
      <c r="AC56" s="4">
        <v>2.5</v>
      </c>
      <c r="AD56" s="4" t="s">
        <v>40</v>
      </c>
      <c r="AE56" s="4">
        <v>2</v>
      </c>
      <c r="AF56" s="4">
        <v>1</v>
      </c>
      <c r="AG56" s="4">
        <v>2.2999999999999998</v>
      </c>
      <c r="AH56" s="4">
        <v>4</v>
      </c>
      <c r="AI56" s="4">
        <v>557</v>
      </c>
      <c r="AJ56" s="4">
        <v>148</v>
      </c>
      <c r="AK56" s="4">
        <v>0.74</v>
      </c>
      <c r="AL56" s="4">
        <v>8.1</v>
      </c>
      <c r="AM56" s="4">
        <v>5.2</v>
      </c>
      <c r="AN56" s="4">
        <v>1.28</v>
      </c>
      <c r="AO56" s="4">
        <v>4934</v>
      </c>
      <c r="AP56" s="4">
        <v>213</v>
      </c>
      <c r="AQ56" s="4">
        <v>680</v>
      </c>
      <c r="AR56" s="4">
        <v>30.8</v>
      </c>
      <c r="AS56" s="4">
        <v>0</v>
      </c>
      <c r="AT56" s="4">
        <v>5</v>
      </c>
      <c r="AU56" s="4">
        <v>79</v>
      </c>
      <c r="AV56" s="4">
        <v>6</v>
      </c>
      <c r="AW56" s="4">
        <v>10</v>
      </c>
      <c r="AX56" s="4">
        <v>80</v>
      </c>
      <c r="AY56" s="4">
        <v>7.87</v>
      </c>
      <c r="AZ56" s="4">
        <v>2.7350000000000003</v>
      </c>
      <c r="BA56" s="4">
        <v>2.7750000000000004</v>
      </c>
      <c r="BB56" s="4">
        <v>1.7599999999999998</v>
      </c>
      <c r="BC56" s="4">
        <v>1.27</v>
      </c>
      <c r="BD56" s="4">
        <v>3.99</v>
      </c>
      <c r="BE56" s="4">
        <v>6.6449999999999996</v>
      </c>
      <c r="BF56" s="5">
        <f t="shared" si="19"/>
        <v>42.42</v>
      </c>
      <c r="BG56" s="5">
        <f t="shared" si="20"/>
        <v>53.52</v>
      </c>
      <c r="BH56" s="5">
        <f t="shared" si="21"/>
        <v>60.56</v>
      </c>
      <c r="BI56" s="5">
        <f t="shared" si="22"/>
        <v>65.64</v>
      </c>
      <c r="BJ56" s="5">
        <f t="shared" si="23"/>
        <v>81.599999999999994</v>
      </c>
      <c r="BK56" s="4">
        <f t="shared" si="210"/>
        <v>7.0399999999999991</v>
      </c>
      <c r="BL56" s="4">
        <f t="shared" si="211"/>
        <v>5.08</v>
      </c>
      <c r="BM56" s="4">
        <f t="shared" si="212"/>
        <v>15.96</v>
      </c>
      <c r="BN56" s="4">
        <f t="shared" si="24"/>
        <v>28.08</v>
      </c>
      <c r="BO56" s="4">
        <v>1.0021546324597885</v>
      </c>
      <c r="BP56" s="4">
        <v>0.52465897166841546</v>
      </c>
      <c r="BQ56" s="4">
        <v>0.34107438431057835</v>
      </c>
      <c r="BR56" s="4">
        <v>0.31567870922483338</v>
      </c>
      <c r="BS56" s="4">
        <v>0.1103697386243917</v>
      </c>
      <c r="BT56" s="4">
        <v>0.2007931328748557</v>
      </c>
      <c r="BU56" s="4">
        <v>0.44221105527638194</v>
      </c>
      <c r="BV56" s="5">
        <f t="shared" si="25"/>
        <v>6.1072544165128164</v>
      </c>
      <c r="BW56" s="5">
        <f t="shared" si="26"/>
        <v>7.4715519537551298</v>
      </c>
      <c r="BX56" s="5">
        <f t="shared" si="27"/>
        <v>8.7342667906544627</v>
      </c>
      <c r="BY56" s="5">
        <f t="shared" si="28"/>
        <v>9.9789182766514521</v>
      </c>
      <c r="BZ56" s="4">
        <f t="shared" si="29"/>
        <v>1.2627148368993335</v>
      </c>
      <c r="CA56" s="4">
        <f t="shared" si="30"/>
        <v>0.4414789544975668</v>
      </c>
      <c r="CB56" s="4">
        <f t="shared" si="31"/>
        <v>0.8031725314994228</v>
      </c>
      <c r="CC56" s="4">
        <f t="shared" ref="CC56:CD56" si="268">SUM(BZ56:CB56)</f>
        <v>2.5073663228963232</v>
      </c>
      <c r="CD56" s="4">
        <f t="shared" si="268"/>
        <v>3.7520178088933127</v>
      </c>
      <c r="CE56" s="4">
        <v>12.21</v>
      </c>
      <c r="CF56" s="4">
        <v>6.23</v>
      </c>
      <c r="CG56" s="4">
        <v>4.8499999999999996</v>
      </c>
      <c r="CH56" s="4">
        <v>2.8050000000000002</v>
      </c>
      <c r="CI56" s="4">
        <v>2.4249999999999998</v>
      </c>
      <c r="CJ56" s="4">
        <v>2.1549999999999998</v>
      </c>
      <c r="CK56" s="4">
        <v>1.94</v>
      </c>
      <c r="CL56" s="5">
        <f t="shared" si="131"/>
        <v>73.760000000000005</v>
      </c>
      <c r="CM56" s="5">
        <f t="shared" si="132"/>
        <v>93.16</v>
      </c>
      <c r="CN56" s="5">
        <f t="shared" si="133"/>
        <v>104.38</v>
      </c>
      <c r="CO56" s="5">
        <f t="shared" si="134"/>
        <v>114.08</v>
      </c>
      <c r="CP56" s="5">
        <f t="shared" si="135"/>
        <v>122.7</v>
      </c>
      <c r="CQ56" s="4">
        <f t="shared" si="136"/>
        <v>11.22</v>
      </c>
      <c r="CR56" s="4">
        <f t="shared" si="137"/>
        <v>9.6999999999999993</v>
      </c>
      <c r="CS56" s="4">
        <f t="shared" si="138"/>
        <v>8.6199999999999992</v>
      </c>
      <c r="CT56" s="4">
        <f t="shared" si="139"/>
        <v>29.54</v>
      </c>
      <c r="CU56" s="4">
        <v>3.7199999999999998</v>
      </c>
      <c r="CV56" s="4">
        <v>1.915</v>
      </c>
      <c r="CW56" s="4">
        <v>1.42</v>
      </c>
      <c r="CX56" s="4">
        <v>1.2650000000000001</v>
      </c>
      <c r="CY56" s="4">
        <v>1.2</v>
      </c>
      <c r="CZ56" s="4">
        <v>1.375</v>
      </c>
      <c r="DA56" s="4">
        <v>1.37</v>
      </c>
      <c r="DB56" s="5">
        <f t="shared" si="140"/>
        <v>22.54</v>
      </c>
      <c r="DC56" s="5">
        <f t="shared" si="141"/>
        <v>28.22</v>
      </c>
      <c r="DD56" s="5">
        <f t="shared" si="142"/>
        <v>33.28</v>
      </c>
      <c r="DE56" s="5">
        <f t="shared" si="143"/>
        <v>38.08</v>
      </c>
      <c r="DF56" s="5">
        <f t="shared" si="144"/>
        <v>43.58</v>
      </c>
      <c r="DG56" s="4">
        <f t="shared" si="145"/>
        <v>5.0600000000000005</v>
      </c>
      <c r="DH56" s="4">
        <f t="shared" si="146"/>
        <v>4.8</v>
      </c>
      <c r="DI56" s="4">
        <f t="shared" si="147"/>
        <v>5.5</v>
      </c>
      <c r="DJ56" s="4">
        <f t="shared" si="148"/>
        <v>15.36</v>
      </c>
      <c r="DK56" s="4">
        <f t="shared" si="233"/>
        <v>95.58</v>
      </c>
      <c r="DL56" s="4">
        <f t="shared" si="234"/>
        <v>48.87</v>
      </c>
      <c r="DM56" s="4">
        <f t="shared" si="235"/>
        <v>37.619999999999997</v>
      </c>
      <c r="DN56" s="4">
        <f t="shared" si="236"/>
        <v>24.42</v>
      </c>
      <c r="DO56" s="4">
        <f t="shared" si="237"/>
        <v>21.75</v>
      </c>
      <c r="DP56" s="4">
        <f t="shared" si="238"/>
        <v>21.18</v>
      </c>
      <c r="DQ56" s="4">
        <f t="shared" si="203"/>
        <v>19.86</v>
      </c>
      <c r="DR56" s="4">
        <v>0.35629944044202272</v>
      </c>
      <c r="DS56" s="4">
        <v>0.36086405806876276</v>
      </c>
      <c r="DT56" s="4">
        <v>0.35589231974323993</v>
      </c>
      <c r="DU56" s="4">
        <v>0.35066041520541341</v>
      </c>
      <c r="DV56" s="4">
        <v>0.34047448678981018</v>
      </c>
      <c r="DW56" s="4">
        <v>0.34114208609755692</v>
      </c>
      <c r="DX56" s="4">
        <v>0.34502669551682524</v>
      </c>
      <c r="DY56" s="4">
        <f t="shared" si="261"/>
        <v>1.293281435513596</v>
      </c>
      <c r="DZ56" s="4">
        <f t="shared" si="261"/>
        <v>0.31368422195000983</v>
      </c>
      <c r="EA56" s="4">
        <f t="shared" si="261"/>
        <v>0.53774912124696383</v>
      </c>
      <c r="EB56" s="4">
        <f t="shared" si="261"/>
        <v>0.48966564772470872</v>
      </c>
      <c r="EC56" s="4">
        <f t="shared" si="261"/>
        <v>0.7240358030312557</v>
      </c>
      <c r="ED56" s="4">
        <f t="shared" si="261"/>
        <v>0.62590718472757179</v>
      </c>
      <c r="EE56" s="4">
        <f t="shared" si="262"/>
        <v>0.50316517079469103</v>
      </c>
      <c r="EF56" s="4">
        <f t="shared" si="263"/>
        <v>0.39402186241691867</v>
      </c>
      <c r="EG56" s="4">
        <f t="shared" si="263"/>
        <v>9.6421394066495789E-2</v>
      </c>
      <c r="EH56" s="4">
        <f t="shared" si="263"/>
        <v>0.15744407261251311</v>
      </c>
      <c r="EI56" s="4">
        <f t="shared" si="263"/>
        <v>0.22082960583663336</v>
      </c>
      <c r="EJ56" s="4">
        <f t="shared" si="263"/>
        <v>0.35828575820103375</v>
      </c>
      <c r="EK56" s="4">
        <f t="shared" si="263"/>
        <v>0.39936073271480804</v>
      </c>
      <c r="EL56" s="4">
        <f t="shared" si="264"/>
        <v>0.35532798143748801</v>
      </c>
      <c r="EM56" s="4">
        <f t="shared" si="265"/>
        <v>1.4996306070426667E-2</v>
      </c>
      <c r="EN56" s="4">
        <f t="shared" si="265"/>
        <v>3.6373402359695015E-3</v>
      </c>
      <c r="EO56" s="4">
        <f t="shared" si="265"/>
        <v>6.2354953762403034E-3</v>
      </c>
      <c r="EP56" s="4">
        <f t="shared" si="265"/>
        <v>5.6779411841918906E-3</v>
      </c>
      <c r="EQ56" s="4">
        <f t="shared" si="265"/>
        <v>8.3955914080618699E-3</v>
      </c>
      <c r="ER56" s="4">
        <f t="shared" si="265"/>
        <v>7.2577363720729557E-3</v>
      </c>
      <c r="ES56" s="4">
        <f t="shared" si="265"/>
        <v>5.8344755426100528E-3</v>
      </c>
      <c r="ET56" s="4">
        <f t="shared" si="265"/>
        <v>4.5688991467638983E-3</v>
      </c>
      <c r="EU56" s="4">
        <f t="shared" si="265"/>
        <v>1.1180588365781051E-3</v>
      </c>
      <c r="EV56" s="4">
        <f t="shared" si="265"/>
        <v>1.8256501926311815E-3</v>
      </c>
      <c r="EW56" s="4">
        <f t="shared" si="265"/>
        <v>2.5606401418904606E-3</v>
      </c>
      <c r="EX56" s="4">
        <f t="shared" si="265"/>
        <v>4.1545194596594821E-3</v>
      </c>
      <c r="EY56" s="4">
        <f t="shared" si="265"/>
        <v>4.6308062698841371E-3</v>
      </c>
      <c r="EZ56" s="4">
        <f t="shared" si="265"/>
        <v>4.1202224192658623E-3</v>
      </c>
      <c r="FA56" s="4">
        <f t="shared" si="266"/>
        <v>7.5013682656246375E-2</v>
      </c>
      <c r="FB56" s="4">
        <v>6.173024838564066E-2</v>
      </c>
      <c r="FC56" s="4">
        <f t="shared" si="47"/>
        <v>617.30248385640664</v>
      </c>
      <c r="FD56" s="4">
        <v>0.3660945648973381</v>
      </c>
      <c r="FE56" s="31">
        <v>-9999</v>
      </c>
      <c r="FF56" s="32">
        <v>-9999</v>
      </c>
      <c r="FG56" s="18">
        <v>9.8000000000000007</v>
      </c>
      <c r="FH56" s="11">
        <v>9.4</v>
      </c>
      <c r="FI56" s="19">
        <v>10.1</v>
      </c>
      <c r="FJ56" s="11">
        <v>11.2</v>
      </c>
      <c r="FK56" s="20">
        <v>8.9</v>
      </c>
      <c r="FL56" s="20">
        <v>6.8</v>
      </c>
      <c r="FM56" s="20">
        <v>8.75</v>
      </c>
      <c r="FN56" s="10">
        <v>6.9</v>
      </c>
      <c r="FO56" s="10">
        <v>8.8000000000000007</v>
      </c>
      <c r="FP56" s="20">
        <v>12.8</v>
      </c>
      <c r="FQ56" s="10">
        <v>11.3</v>
      </c>
      <c r="FR56" s="20">
        <v>9.5</v>
      </c>
      <c r="FS56" s="10">
        <v>8.5</v>
      </c>
      <c r="FT56" s="10">
        <v>7.9</v>
      </c>
      <c r="FU56" s="10">
        <v>8</v>
      </c>
      <c r="FV56" s="10">
        <v>9.1</v>
      </c>
      <c r="FW56" s="10">
        <v>5.3</v>
      </c>
      <c r="FX56" s="10">
        <v>9.5</v>
      </c>
      <c r="FY56" s="10">
        <v>7.9</v>
      </c>
      <c r="FZ56" s="10">
        <v>25.2</v>
      </c>
      <c r="GA56" s="18">
        <v>27.7</v>
      </c>
      <c r="GB56" s="18">
        <v>25.9</v>
      </c>
      <c r="GC56" s="18">
        <v>21.2</v>
      </c>
      <c r="GD56" s="18">
        <v>24.7</v>
      </c>
      <c r="GE56" s="18">
        <v>24.5</v>
      </c>
      <c r="GF56" s="21">
        <v>30.7</v>
      </c>
      <c r="GG56" s="21">
        <v>27.8</v>
      </c>
      <c r="GH56" s="21">
        <v>27.2</v>
      </c>
      <c r="GI56" s="21">
        <v>26.7</v>
      </c>
      <c r="GJ56" s="21">
        <v>25.5</v>
      </c>
      <c r="GK56" s="20">
        <v>39.5</v>
      </c>
      <c r="GL56" s="20">
        <v>25</v>
      </c>
      <c r="GM56" s="20">
        <v>55</v>
      </c>
      <c r="GN56" s="20">
        <v>46.5</v>
      </c>
      <c r="GO56" s="20">
        <v>71</v>
      </c>
      <c r="GP56" s="20">
        <v>63</v>
      </c>
      <c r="GQ56" s="20">
        <v>77</v>
      </c>
      <c r="GR56" s="20">
        <v>66</v>
      </c>
      <c r="GS56" s="20">
        <v>80.5</v>
      </c>
      <c r="GT56" s="20">
        <v>76</v>
      </c>
      <c r="GU56" s="20">
        <v>101</v>
      </c>
      <c r="GV56" s="20">
        <v>81</v>
      </c>
      <c r="GW56" s="20">
        <v>99</v>
      </c>
      <c r="GX56" s="20">
        <v>76</v>
      </c>
      <c r="GY56" s="22">
        <v>7084.1867469879517</v>
      </c>
      <c r="GZ56" s="22">
        <v>13383.333333333334</v>
      </c>
      <c r="HA56" s="22">
        <v>12808.225966303273</v>
      </c>
      <c r="HB56" s="22">
        <v>9139.2392392392394</v>
      </c>
      <c r="HC56" s="22">
        <v>5242.9859719438882</v>
      </c>
      <c r="HD56" s="22">
        <v>2522.4120603015072</v>
      </c>
      <c r="HE56" s="22">
        <v>1246.8468468468468</v>
      </c>
      <c r="HF56" s="22">
        <v>36.963036963036963</v>
      </c>
      <c r="HG56" s="22">
        <v>96.686746987951821</v>
      </c>
      <c r="HH56" s="10">
        <v>6.0568999999999997</v>
      </c>
      <c r="HI56" s="10">
        <v>5.74</v>
      </c>
      <c r="HJ56" s="4">
        <v>5.44</v>
      </c>
      <c r="HK56" s="10">
        <v>4.6509</v>
      </c>
      <c r="HL56" s="10">
        <v>3.1396999999999999</v>
      </c>
      <c r="HM56" s="10">
        <v>6.0568999999999997</v>
      </c>
      <c r="HN56" s="10">
        <v>5.74</v>
      </c>
      <c r="HO56" s="10">
        <v>5.2035</v>
      </c>
      <c r="HP56" s="10">
        <v>4.2652999999999999</v>
      </c>
      <c r="HQ56" s="10">
        <v>4.5932000000000004</v>
      </c>
      <c r="HR56" s="10">
        <v>3.6827999999999999</v>
      </c>
      <c r="HS56" s="10">
        <v>3.8414000000000001</v>
      </c>
      <c r="HT56" s="10">
        <v>3.3864999999999998</v>
      </c>
      <c r="HU56" s="10">
        <v>3.1396999999999999</v>
      </c>
      <c r="HV56" s="18">
        <v>324.8</v>
      </c>
      <c r="HW56" s="18">
        <v>72.09</v>
      </c>
      <c r="HX56" s="17">
        <f t="shared" si="48"/>
        <v>252.71</v>
      </c>
      <c r="HY56" s="11">
        <v>10</v>
      </c>
      <c r="HZ56" s="10">
        <v>396.6</v>
      </c>
      <c r="IA56" s="11">
        <v>32.880000000000003</v>
      </c>
      <c r="IB56" s="20">
        <f t="shared" si="49"/>
        <v>363.72</v>
      </c>
      <c r="IC56" s="23">
        <v>106</v>
      </c>
      <c r="ID56" s="11">
        <v>422.5</v>
      </c>
      <c r="IE56" s="11">
        <v>32.880000000000003</v>
      </c>
      <c r="IF56" s="10">
        <f t="shared" si="50"/>
        <v>389.62</v>
      </c>
      <c r="IG56" s="11">
        <v>173.3</v>
      </c>
      <c r="IH56" s="11">
        <v>32.880000000000003</v>
      </c>
      <c r="II56" s="10">
        <f t="shared" si="51"/>
        <v>140.42000000000002</v>
      </c>
      <c r="IJ56" s="9">
        <v>276.39999999999998</v>
      </c>
      <c r="IK56" s="11">
        <v>32.880000000000003</v>
      </c>
      <c r="IL56" s="10">
        <f t="shared" si="52"/>
        <v>243.51999999999998</v>
      </c>
      <c r="IM56" s="24">
        <v>127.7</v>
      </c>
      <c r="IN56" s="24">
        <v>6.91</v>
      </c>
      <c r="IO56" s="18">
        <v>150.30000000000001</v>
      </c>
      <c r="IP56" s="24">
        <v>32.880000000000003</v>
      </c>
      <c r="IQ56" s="20">
        <f t="shared" si="253"/>
        <v>120.79</v>
      </c>
      <c r="IR56" s="20">
        <f t="shared" si="254"/>
        <v>117.42000000000002</v>
      </c>
      <c r="IS56" s="17">
        <f t="shared" si="55"/>
        <v>1151.1764705882356</v>
      </c>
      <c r="IT56" s="17">
        <f t="shared" si="56"/>
        <v>1027.8361344537816</v>
      </c>
      <c r="IU56" s="22">
        <f t="shared" si="214"/>
        <v>2477.5490196078431</v>
      </c>
      <c r="IV56" s="17">
        <f t="shared" si="215"/>
        <v>3565.882352941177</v>
      </c>
      <c r="IW56" s="17">
        <f t="shared" si="216"/>
        <v>1376.666666666667</v>
      </c>
      <c r="IX56" s="17">
        <f t="shared" si="57"/>
        <v>2387.4509803921569</v>
      </c>
      <c r="IY56" s="22">
        <f t="shared" si="217"/>
        <v>3819.8039215686276</v>
      </c>
      <c r="IZ56" s="17">
        <f t="shared" si="58"/>
        <v>9807.5490196078445</v>
      </c>
      <c r="JA56" s="17">
        <f t="shared" si="59"/>
        <v>1184.2156862745098</v>
      </c>
      <c r="JB56" s="18">
        <v>97.600000000000009</v>
      </c>
      <c r="JC56" s="19">
        <v>3.0529225730242215</v>
      </c>
      <c r="JD56" s="4">
        <v>3.37</v>
      </c>
      <c r="JE56" s="4">
        <f t="shared" si="218"/>
        <v>83.493401960784311</v>
      </c>
      <c r="JF56" s="28">
        <v>0.23812250218826947</v>
      </c>
      <c r="JG56" s="4">
        <v>0.78</v>
      </c>
      <c r="JH56" s="4">
        <f t="shared" si="219"/>
        <v>27.813882352941182</v>
      </c>
      <c r="JI56" s="28">
        <v>0.23935365846769857</v>
      </c>
      <c r="JJ56" s="4">
        <v>1.44</v>
      </c>
      <c r="JK56" s="4">
        <f t="shared" si="220"/>
        <v>19.824000000000005</v>
      </c>
      <c r="JL56" s="28">
        <v>0.23820816638196954</v>
      </c>
      <c r="JM56" s="4">
        <v>4.24</v>
      </c>
      <c r="JN56" s="4">
        <f t="shared" si="221"/>
        <v>50.210745098039219</v>
      </c>
      <c r="JO56" s="28">
        <v>0.23619940506056261</v>
      </c>
      <c r="JP56" s="17">
        <f t="shared" si="60"/>
        <v>181.34202941176471</v>
      </c>
      <c r="JQ56" s="17">
        <f t="shared" si="61"/>
        <v>161.91252626050419</v>
      </c>
      <c r="JR56" s="20">
        <v>19.2</v>
      </c>
      <c r="JS56" s="5">
        <v>125.644734</v>
      </c>
      <c r="JT56" s="17">
        <v>4.6900000000000004</v>
      </c>
      <c r="JU56" s="17">
        <f t="shared" si="62"/>
        <v>4.1800000000000006</v>
      </c>
      <c r="JV56" s="4">
        <f t="shared" si="112"/>
        <v>3192.0082765824827</v>
      </c>
      <c r="JW56" s="10">
        <v>1.56</v>
      </c>
      <c r="JX56" s="4">
        <f t="shared" si="114"/>
        <v>0.37320574162679421</v>
      </c>
      <c r="JY56" s="4">
        <f t="shared" si="63"/>
        <v>1191.2758161408308</v>
      </c>
      <c r="JZ56" s="4">
        <f t="shared" si="64"/>
        <v>1334.2289140777307</v>
      </c>
      <c r="KA56" s="10">
        <v>1.9</v>
      </c>
      <c r="KB56" s="4">
        <f t="shared" si="222"/>
        <v>0.45454545454545447</v>
      </c>
      <c r="KC56" s="4">
        <f t="shared" si="223"/>
        <v>1450.9128529920374</v>
      </c>
      <c r="KD56" s="4">
        <f t="shared" si="65"/>
        <v>1625.022395351082</v>
      </c>
      <c r="KE56" s="4">
        <v>2.8</v>
      </c>
      <c r="KF56" s="4">
        <v>79.099999999999994</v>
      </c>
      <c r="KG56" s="4">
        <f t="shared" si="66"/>
        <v>1202.4999999999998</v>
      </c>
      <c r="KH56" s="4">
        <v>3.4855342984939912</v>
      </c>
      <c r="KI56" s="4">
        <f t="shared" si="67"/>
        <v>3.7590316387200162</v>
      </c>
      <c r="KJ56" s="4">
        <f t="shared" si="224"/>
        <v>61.085105977533033</v>
      </c>
      <c r="KK56" s="28">
        <v>0.25365641666800826</v>
      </c>
      <c r="KL56" s="4">
        <v>4.2</v>
      </c>
      <c r="KM56" s="4">
        <v>0.26861139107499998</v>
      </c>
      <c r="KN56" s="4">
        <v>0.43136592740000002</v>
      </c>
      <c r="KO56" s="4">
        <v>0.244240442675</v>
      </c>
      <c r="KP56" s="4">
        <v>0.35152119079999999</v>
      </c>
      <c r="KQ56" s="4">
        <v>0.52397783252499996</v>
      </c>
      <c r="KR56" s="4">
        <v>0.45693564357499999</v>
      </c>
      <c r="KS56" s="4">
        <v>0.34381578945000002</v>
      </c>
      <c r="KT56" s="4">
        <v>0.51092195122499995</v>
      </c>
      <c r="KU56" s="4">
        <v>0.46092187504999999</v>
      </c>
      <c r="KV56" s="4">
        <v>0.256465</v>
      </c>
      <c r="KW56" s="4">
        <v>0.41861749999999998</v>
      </c>
      <c r="KX56" s="4">
        <v>0.25333</v>
      </c>
      <c r="KY56" s="4">
        <v>26.41</v>
      </c>
      <c r="KZ56" s="4">
        <v>24.11975</v>
      </c>
      <c r="LA56" s="4">
        <v>18.378499999999999</v>
      </c>
      <c r="LB56" s="4">
        <v>39.014000000000003</v>
      </c>
      <c r="LC56" s="4">
        <v>39.073749999999997</v>
      </c>
      <c r="LD56" s="4">
        <v>27.297999999999998</v>
      </c>
      <c r="LE56" s="4">
        <v>26.801500000000001</v>
      </c>
      <c r="LF56" s="4">
        <v>0.32443597499999999</v>
      </c>
      <c r="LG56" s="4">
        <v>0.31024502500000001</v>
      </c>
      <c r="LH56" s="4">
        <v>52.824249999999999</v>
      </c>
      <c r="LI56" s="4">
        <v>50.375749999999996</v>
      </c>
      <c r="LJ56" s="4">
        <v>53</v>
      </c>
      <c r="LK56" s="4">
        <f t="shared" si="68"/>
        <v>0.17575000000000074</v>
      </c>
      <c r="LL56" s="4">
        <f t="shared" si="69"/>
        <v>2.6242500000000035</v>
      </c>
      <c r="LM56" s="4">
        <v>1744.3997999999999</v>
      </c>
      <c r="LN56" s="4">
        <v>1688.822725</v>
      </c>
      <c r="LO56" s="4">
        <v>0.19539113093249999</v>
      </c>
      <c r="LP56" s="4">
        <v>0.19605528819250001</v>
      </c>
      <c r="LQ56" s="4">
        <v>0.14550949431999999</v>
      </c>
      <c r="LR56" s="4">
        <v>0.1302449553425</v>
      </c>
      <c r="LS56" s="4">
        <v>9.9267746539999993E-2</v>
      </c>
      <c r="LT56" s="4">
        <v>9.6142694855000002E-2</v>
      </c>
      <c r="LU56" s="4">
        <v>4.8167551872499999E-2</v>
      </c>
      <c r="LV56" s="4">
        <v>2.8726377470000002E-2</v>
      </c>
      <c r="LW56" s="4">
        <v>5.1352128417499997E-2</v>
      </c>
      <c r="LX56" s="4">
        <v>6.7611934422500006E-2</v>
      </c>
      <c r="LY56" s="4">
        <v>0.33703134429749998</v>
      </c>
      <c r="LZ56" s="4">
        <v>0.36325910159500002</v>
      </c>
      <c r="MA56" s="4">
        <v>0.33155324419249999</v>
      </c>
      <c r="MB56" s="4">
        <v>0.32132582062749998</v>
      </c>
      <c r="MC56" s="4">
        <v>0.15165431471999999</v>
      </c>
      <c r="MD56" s="4">
        <v>0.1801098501675</v>
      </c>
      <c r="ME56" s="4">
        <v>0.48614040993750002</v>
      </c>
      <c r="MF56" s="4">
        <v>0.49084800882250001</v>
      </c>
      <c r="MG56" s="4">
        <v>0.5163995294225</v>
      </c>
      <c r="MH56" s="4">
        <v>0.67952031373499999</v>
      </c>
      <c r="MI56" s="4">
        <v>0.53921714353000005</v>
      </c>
      <c r="MJ56" s="4">
        <v>0.69537677768249995</v>
      </c>
      <c r="MK56" s="4">
        <v>0.29641469317250002</v>
      </c>
      <c r="ML56" s="4">
        <v>0.37019914328999998</v>
      </c>
      <c r="MM56" s="4">
        <v>0.2609135669025</v>
      </c>
      <c r="MN56" s="4">
        <v>0.33158477607749998</v>
      </c>
      <c r="MO56" s="4">
        <v>-9.1712808074999999E-2</v>
      </c>
      <c r="MP56" s="4">
        <v>-5.5403738052499998E-2</v>
      </c>
      <c r="MQ56" s="4">
        <v>0.53921714353000005</v>
      </c>
      <c r="MR56" s="4">
        <v>0.69537677768249995</v>
      </c>
      <c r="MS56" s="4">
        <v>0.10181018358250001</v>
      </c>
      <c r="MT56" s="4">
        <v>0.10088076526250001</v>
      </c>
      <c r="MU56" s="4">
        <v>5.7359762959999998E-2</v>
      </c>
      <c r="MV56" s="4">
        <v>5.0610398030000003E-2</v>
      </c>
      <c r="MW56" s="4">
        <v>4.471279023E-2</v>
      </c>
      <c r="MX56" s="4">
        <v>5.0530238492499997E-2</v>
      </c>
      <c r="MY56" s="4">
        <v>0.43785135742749998</v>
      </c>
      <c r="MZ56" s="4">
        <v>0.50057521269750005</v>
      </c>
      <c r="NA56" s="4">
        <v>0.46156517627249999</v>
      </c>
      <c r="NB56" s="4">
        <v>0.52384693091250001</v>
      </c>
      <c r="NC56" s="4">
        <v>-0.10842693674999999</v>
      </c>
      <c r="ND56" s="4">
        <v>-9.630328765E-2</v>
      </c>
      <c r="NE56" s="4">
        <v>0.46156517627249999</v>
      </c>
      <c r="NF56" s="4">
        <v>0.52384693091250001</v>
      </c>
      <c r="NG56" s="4">
        <v>0.26623203286666702</v>
      </c>
      <c r="NH56" s="4">
        <v>0.42757108596666699</v>
      </c>
      <c r="NI56" s="4">
        <v>0.24226434420000001</v>
      </c>
      <c r="NJ56" s="4">
        <v>0.35184689313333301</v>
      </c>
      <c r="NK56" s="4">
        <v>0.50335067633333297</v>
      </c>
      <c r="NL56" s="4">
        <v>0.45080686376666701</v>
      </c>
      <c r="NM56" s="4">
        <v>0.33856802723333301</v>
      </c>
      <c r="NN56" s="4">
        <v>0.50357795166666697</v>
      </c>
      <c r="NO56" s="4">
        <v>0.45577825163333302</v>
      </c>
      <c r="NP56" s="4">
        <v>0.242838515666667</v>
      </c>
      <c r="NQ56" s="4">
        <v>0.40000666666666701</v>
      </c>
      <c r="NR56" s="4">
        <v>0.24315476189999999</v>
      </c>
      <c r="NS56" s="4">
        <v>34.905333333333303</v>
      </c>
      <c r="NT56" s="4">
        <v>32.597000000000001</v>
      </c>
      <c r="NU56" s="4">
        <v>8.1946666666666594</v>
      </c>
      <c r="NV56" s="4">
        <v>53.154000000000003</v>
      </c>
      <c r="NW56" s="4">
        <v>54.104333333333301</v>
      </c>
      <c r="NX56" s="4">
        <v>37.359666666666698</v>
      </c>
      <c r="NY56" s="4">
        <v>37.425333333333299</v>
      </c>
      <c r="NZ56" s="4">
        <v>0.45370288666666703</v>
      </c>
      <c r="OA56" s="4">
        <v>0.43964140666666701</v>
      </c>
      <c r="OB56" s="4">
        <v>51.683333333333302</v>
      </c>
      <c r="OC56" s="4">
        <v>51.100666666666697</v>
      </c>
      <c r="OD56" s="4">
        <v>54.5</v>
      </c>
      <c r="OE56" s="4">
        <f t="shared" si="70"/>
        <v>2.8166666666666984</v>
      </c>
      <c r="OF56" s="4">
        <f t="shared" si="71"/>
        <v>3.3993333333333027</v>
      </c>
      <c r="OG56" s="4">
        <v>1700.3422</v>
      </c>
      <c r="OH56" s="4">
        <v>1687.12726666667</v>
      </c>
      <c r="OI56" s="4">
        <v>0.19577757221</v>
      </c>
      <c r="OJ56" s="4">
        <v>0.17579533247666701</v>
      </c>
      <c r="OK56" s="4">
        <v>0.14754210568333301</v>
      </c>
      <c r="OL56" s="4">
        <v>0.122631060843333</v>
      </c>
      <c r="OM56" s="4">
        <v>0.114478595523333</v>
      </c>
      <c r="ON56" s="4">
        <v>8.0141264800000001E-2</v>
      </c>
      <c r="OO56" s="4">
        <v>6.5170218289999998E-2</v>
      </c>
      <c r="OP56" s="4">
        <v>2.5853551129999999E-2</v>
      </c>
      <c r="OQ56" s="4">
        <v>4.9689211146666697E-2</v>
      </c>
      <c r="OR56" s="4">
        <v>5.4380773216666699E-2</v>
      </c>
      <c r="OS56" s="4">
        <v>0.34868480475333302</v>
      </c>
      <c r="OT56" s="4">
        <v>0.34883210144666699</v>
      </c>
      <c r="OU56" s="4">
        <v>0.34920917220999997</v>
      </c>
      <c r="OV56" s="4">
        <v>0.30673404929999998</v>
      </c>
      <c r="OW56" s="4">
        <v>0.16414584674333299</v>
      </c>
      <c r="OX56" s="4">
        <v>0.18453271674333299</v>
      </c>
      <c r="OY56" s="4">
        <v>0.48745170914333302</v>
      </c>
      <c r="OZ56" s="4">
        <v>0.43056556615000002</v>
      </c>
      <c r="PA56" s="4">
        <v>0.43090945990333301</v>
      </c>
      <c r="PB56" s="4">
        <v>0.69888313200666696</v>
      </c>
      <c r="PC56" s="4">
        <v>0.45706042007333297</v>
      </c>
      <c r="PD56" s="4">
        <v>0.70819216152666697</v>
      </c>
      <c r="PE56" s="4">
        <v>0.28620305137000002</v>
      </c>
      <c r="PF56" s="4">
        <v>0.28797932374000001</v>
      </c>
      <c r="PG56" s="4">
        <v>0.25137866595666702</v>
      </c>
      <c r="PH56" s="4">
        <v>0.26270966168666698</v>
      </c>
      <c r="PI56" s="4">
        <v>-0.12221810013333299</v>
      </c>
      <c r="PJ56" s="4">
        <v>-4.9094531990000002E-2</v>
      </c>
      <c r="PK56" s="4">
        <v>0.45706042007333297</v>
      </c>
      <c r="PL56" s="4">
        <v>0.70819216152666697</v>
      </c>
      <c r="PM56" s="4">
        <v>0.25896028415789502</v>
      </c>
      <c r="PN56" s="4">
        <v>0.40760682373684198</v>
      </c>
      <c r="PO56" s="4">
        <v>0.23422665444736801</v>
      </c>
      <c r="PP56" s="4">
        <v>0.33825120349999999</v>
      </c>
      <c r="PQ56" s="4">
        <v>0.50312703057894703</v>
      </c>
      <c r="PR56" s="4">
        <v>0.45276552997368402</v>
      </c>
      <c r="PS56" s="4">
        <v>0.32763428636842101</v>
      </c>
      <c r="PT56" s="4">
        <v>0.49195774715789498</v>
      </c>
      <c r="PU56" s="4">
        <v>0.46180707355263201</v>
      </c>
      <c r="PV56" s="4">
        <v>0.241041545710526</v>
      </c>
      <c r="PW56" s="4">
        <v>0.38284736842105299</v>
      </c>
      <c r="PX56" s="4">
        <v>0.233580207947368</v>
      </c>
      <c r="PY56" s="4">
        <v>24.775263157894699</v>
      </c>
      <c r="PZ56" s="4">
        <v>22.740263157894699</v>
      </c>
      <c r="QA56" s="4">
        <v>26.689473684210501</v>
      </c>
      <c r="QB56" s="4">
        <v>43.224210526315801</v>
      </c>
      <c r="QC56" s="4">
        <v>42.079210526315798</v>
      </c>
      <c r="QD56" s="4">
        <v>26.928421052631599</v>
      </c>
      <c r="QE56" s="4">
        <v>26.894210526315799</v>
      </c>
      <c r="QF56" s="4">
        <v>0.45985526842105301</v>
      </c>
      <c r="QG56" s="4">
        <v>0.389019863157895</v>
      </c>
      <c r="QH56" s="4">
        <v>50.157894736842103</v>
      </c>
      <c r="QI56" s="4">
        <v>53.17</v>
      </c>
      <c r="QJ56" s="4">
        <v>58</v>
      </c>
      <c r="QK56" s="4">
        <f t="shared" si="72"/>
        <v>7.8421052631578974</v>
      </c>
      <c r="QL56" s="4">
        <f t="shared" si="73"/>
        <v>4.8299999999999983</v>
      </c>
      <c r="QM56" s="4">
        <v>1684.46313157895</v>
      </c>
      <c r="QN56" s="4">
        <v>1752.2736578947399</v>
      </c>
      <c r="QO56" s="4">
        <v>0.20027257236315801</v>
      </c>
      <c r="QP56" s="4">
        <v>0.194471038486842</v>
      </c>
      <c r="QQ56" s="4">
        <v>0.169930229810526</v>
      </c>
      <c r="QR56" s="4">
        <v>0.144320856171053</v>
      </c>
      <c r="QS56" s="4">
        <v>0.124540753755263</v>
      </c>
      <c r="QT56" s="4">
        <v>0.103569339518421</v>
      </c>
      <c r="QU56" s="4">
        <v>9.3469118399999995E-2</v>
      </c>
      <c r="QV56" s="4">
        <v>5.21450401684211E-2</v>
      </c>
      <c r="QW56" s="4">
        <v>3.1448143684210499E-2</v>
      </c>
      <c r="QX56" s="4">
        <v>5.1751810173684201E-2</v>
      </c>
      <c r="QY56" s="4">
        <v>0.35592911253157899</v>
      </c>
      <c r="QZ56" s="4">
        <v>0.36326372152894698</v>
      </c>
      <c r="RA56" s="4">
        <v>0.34210593745789503</v>
      </c>
      <c r="RB56" s="4">
        <v>0.31890141234473701</v>
      </c>
      <c r="RC56" s="4">
        <v>0.16763908997631599</v>
      </c>
      <c r="RD56" s="4">
        <v>0.18183993887894701</v>
      </c>
      <c r="RE56" s="4">
        <v>0.50191343391052601</v>
      </c>
      <c r="RF56" s="4">
        <v>0.488279785497368</v>
      </c>
      <c r="RG56" s="4">
        <v>0.24667263319473701</v>
      </c>
      <c r="RH56" s="4">
        <v>0.15463149213157901</v>
      </c>
      <c r="RI56" s="4">
        <v>0.268274993376316</v>
      </c>
      <c r="RJ56" s="4">
        <v>0.15280989578947399</v>
      </c>
      <c r="RK56" s="4">
        <v>0.17808610482894699</v>
      </c>
      <c r="RL56" s="4">
        <v>0.261493258357895</v>
      </c>
      <c r="RM56" s="4">
        <v>0.15323499487105299</v>
      </c>
      <c r="RN56" s="4">
        <v>0.23291183212894701</v>
      </c>
      <c r="RO56" s="4">
        <v>-0.17072283426315801</v>
      </c>
      <c r="RP56" s="4">
        <v>-9.8225917086842099E-2</v>
      </c>
      <c r="RQ56" s="4">
        <v>0.268274993376316</v>
      </c>
      <c r="RR56" s="4">
        <v>0.15280989578947399</v>
      </c>
      <c r="RS56" s="4">
        <v>0.120067244955263</v>
      </c>
      <c r="RT56" s="4">
        <v>0.12552116592631599</v>
      </c>
      <c r="RU56" s="4">
        <v>7.6037499349999996E-2</v>
      </c>
      <c r="RV56" s="4">
        <v>7.4408468300000002E-2</v>
      </c>
      <c r="RW56" s="4">
        <v>4.4451649152631598E-2</v>
      </c>
      <c r="RX56" s="4">
        <v>5.1622859865789503E-2</v>
      </c>
      <c r="RY56" s="4">
        <v>0.36993620434736901</v>
      </c>
      <c r="RZ56" s="4">
        <v>0.41158090609736803</v>
      </c>
      <c r="SA56" s="4">
        <v>0.39687707834210501</v>
      </c>
      <c r="SB56" s="4">
        <v>0.43988250167631598</v>
      </c>
      <c r="SC56" s="4">
        <v>-0.141136027026316</v>
      </c>
      <c r="SD56" s="4">
        <v>-0.138273925473684</v>
      </c>
      <c r="SE56" s="4">
        <v>0.39687707834210501</v>
      </c>
      <c r="SF56" s="4">
        <v>0.43988250167631598</v>
      </c>
      <c r="SG56" s="4">
        <v>0.239834671088235</v>
      </c>
      <c r="SH56" s="4">
        <v>0.35252057926470598</v>
      </c>
      <c r="SI56" s="4">
        <v>0.207160471529412</v>
      </c>
      <c r="SJ56" s="4">
        <v>0.29940702091176502</v>
      </c>
      <c r="SK56" s="4">
        <v>0.45903339923529402</v>
      </c>
      <c r="SL56" s="4">
        <v>0.37534819347058801</v>
      </c>
      <c r="SM56" s="4">
        <v>0.29437795464705901</v>
      </c>
      <c r="SN56" s="4">
        <v>0.45559555170588201</v>
      </c>
      <c r="SO56" s="4">
        <v>0.403300822852941</v>
      </c>
      <c r="SP56" s="4">
        <v>0.22776052555882401</v>
      </c>
      <c r="SQ56" s="4">
        <v>0.34657960941176502</v>
      </c>
      <c r="SR56" s="4">
        <v>0.222072260382353</v>
      </c>
      <c r="SS56" s="4">
        <v>22.765882352941201</v>
      </c>
      <c r="ST56" s="4">
        <v>20.672941176470601</v>
      </c>
      <c r="SU56" s="4">
        <v>24.527941176470598</v>
      </c>
      <c r="SV56" s="4">
        <v>38.4791176470588</v>
      </c>
      <c r="SW56" s="4">
        <v>38.274705882352897</v>
      </c>
      <c r="SX56" s="4">
        <v>24.23</v>
      </c>
      <c r="SY56" s="4">
        <v>24.144705882352898</v>
      </c>
      <c r="SZ56" s="4">
        <v>0.39635142352941199</v>
      </c>
      <c r="TA56" s="4">
        <v>0.358136882352941</v>
      </c>
      <c r="TB56" s="4">
        <v>55.29</v>
      </c>
      <c r="TC56" s="4">
        <v>55.132647058823501</v>
      </c>
      <c r="TD56" s="4">
        <v>62</v>
      </c>
      <c r="TE56" s="4">
        <f t="shared" si="74"/>
        <v>6.7100000000000009</v>
      </c>
      <c r="TF56" s="4">
        <f t="shared" si="75"/>
        <v>6.8673529411764989</v>
      </c>
      <c r="TG56" s="4">
        <v>1800.3785</v>
      </c>
      <c r="TH56" s="4">
        <v>1796.79520588235</v>
      </c>
      <c r="TI56" s="4">
        <v>0.21467937344999999</v>
      </c>
      <c r="TJ56" s="4">
        <v>0.20820349444411801</v>
      </c>
      <c r="TK56" s="4">
        <v>0.15615274251470601</v>
      </c>
      <c r="TL56" s="4">
        <v>0.111872537447059</v>
      </c>
      <c r="TM56" s="4">
        <v>0.13571476781764699</v>
      </c>
      <c r="TN56" s="4">
        <v>0.129265917997059</v>
      </c>
      <c r="TO56" s="4">
        <v>7.5762409776470599E-2</v>
      </c>
      <c r="TP56" s="4">
        <v>3.0989211123529401E-2</v>
      </c>
      <c r="TQ56" s="4">
        <v>6.0620826202941201E-2</v>
      </c>
      <c r="TR56" s="4">
        <v>9.8775069429411805E-2</v>
      </c>
      <c r="TS56" s="4">
        <v>0.34444027618529399</v>
      </c>
      <c r="TT56" s="4">
        <v>0.37574743664705901</v>
      </c>
      <c r="TU56" s="4">
        <v>0.333153232508824</v>
      </c>
      <c r="TV56" s="4">
        <v>0.31132553690882298</v>
      </c>
      <c r="TW56" s="4">
        <v>0.14014443261470599</v>
      </c>
      <c r="TX56" s="4">
        <v>0.182169008673529</v>
      </c>
      <c r="TY56" s="4">
        <v>0.54843237481176499</v>
      </c>
      <c r="TZ56" s="4">
        <v>0.53427890049411797</v>
      </c>
      <c r="UA56" s="4">
        <v>0.44220349275882298</v>
      </c>
      <c r="UB56" s="4">
        <v>0.765230686758824</v>
      </c>
      <c r="UC56" s="4">
        <v>0.473156680361765</v>
      </c>
      <c r="UD56" s="4">
        <v>0.78140456341470599</v>
      </c>
      <c r="UE56" s="4">
        <v>0.31897832739411802</v>
      </c>
      <c r="UF56" s="4">
        <v>0.495718102564706</v>
      </c>
      <c r="UG56" s="4">
        <v>0.27861772350294101</v>
      </c>
      <c r="UH56" s="4">
        <v>0.45384752996764699</v>
      </c>
      <c r="UI56" s="4">
        <v>-0.14057810841176499</v>
      </c>
      <c r="UJ56" s="4">
        <v>-5.8853485861764698E-2</v>
      </c>
      <c r="UK56" s="4">
        <v>0.473156680361765</v>
      </c>
      <c r="UL56" s="4">
        <v>0.78140456341470599</v>
      </c>
      <c r="UM56" s="4">
        <v>0.141494276</v>
      </c>
      <c r="UN56" s="4">
        <v>0.13955376716176501</v>
      </c>
      <c r="UO56" s="4">
        <v>8.6981024923529396E-2</v>
      </c>
      <c r="UP56" s="4">
        <v>8.0979481147058802E-2</v>
      </c>
      <c r="UQ56" s="4">
        <v>5.5226934276470602E-2</v>
      </c>
      <c r="UR56" s="4">
        <v>5.9303108794117702E-2</v>
      </c>
      <c r="US56" s="4">
        <v>0.39013775272941198</v>
      </c>
      <c r="UT56" s="4">
        <v>0.42535213748529399</v>
      </c>
      <c r="UU56" s="4">
        <v>0.42312280706764699</v>
      </c>
      <c r="UV56" s="4">
        <v>0.45751561166764698</v>
      </c>
      <c r="UW56" s="4">
        <v>-0.15966660717647099</v>
      </c>
      <c r="UX56" s="4">
        <v>-0.149404116882353</v>
      </c>
      <c r="UY56" s="4">
        <v>0.42312280706764699</v>
      </c>
      <c r="UZ56" s="4">
        <v>0.45751561166764698</v>
      </c>
      <c r="VA56" s="4">
        <v>0.2163413414</v>
      </c>
      <c r="VB56" s="4">
        <v>0.32075765177499999</v>
      </c>
      <c r="VC56" s="4">
        <v>0.19328125002499999</v>
      </c>
      <c r="VD56" s="4">
        <v>0.26898009952500002</v>
      </c>
      <c r="VE56" s="4">
        <v>0.43532211922500003</v>
      </c>
      <c r="VF56" s="4">
        <v>0.37875128732500002</v>
      </c>
      <c r="VG56" s="4">
        <v>0.26316933067499998</v>
      </c>
      <c r="VH56" s="4">
        <v>0.462916261025</v>
      </c>
      <c r="VI56" s="4">
        <v>0.38990825690000003</v>
      </c>
      <c r="VJ56" s="4">
        <v>0.20057344067499999</v>
      </c>
      <c r="VK56" s="4">
        <v>0.30221221217499999</v>
      </c>
      <c r="VL56" s="4">
        <v>0.19929640725</v>
      </c>
      <c r="VM56" s="4">
        <v>33.43</v>
      </c>
      <c r="VN56" s="4">
        <v>32.352249999999998</v>
      </c>
      <c r="VO56" s="4">
        <v>12.393750000000001</v>
      </c>
      <c r="VP56" s="4">
        <v>41.448500000000003</v>
      </c>
      <c r="VQ56" s="4">
        <v>42.125250000000001</v>
      </c>
      <c r="VR56" s="4">
        <v>35.272500000000001</v>
      </c>
      <c r="VS56" s="4">
        <v>35.225999999999999</v>
      </c>
      <c r="VT56" s="4">
        <v>0.16991909899999999</v>
      </c>
      <c r="VU56" s="4">
        <v>0.17398273575000001</v>
      </c>
      <c r="VV56" s="4">
        <v>52.775750000000002</v>
      </c>
      <c r="VW56" s="4">
        <v>53.713500000000003</v>
      </c>
      <c r="VX56" s="4">
        <v>68.099999999999994</v>
      </c>
      <c r="VY56" s="4">
        <f t="shared" si="76"/>
        <v>15.324249999999992</v>
      </c>
      <c r="VZ56" s="4">
        <f t="shared" si="77"/>
        <v>14.386499999999991</v>
      </c>
      <c r="WA56" s="4">
        <f t="shared" si="78"/>
        <v>14.855374999999992</v>
      </c>
      <c r="WB56" s="4">
        <v>1743.3166249999999</v>
      </c>
      <c r="WC56" s="4">
        <v>1764.5815749999999</v>
      </c>
      <c r="WD56" s="4">
        <v>0.274769936085</v>
      </c>
      <c r="WE56" s="4">
        <v>0.23453369456250001</v>
      </c>
      <c r="WF56" s="4">
        <v>0.19405800073250001</v>
      </c>
      <c r="WG56" s="4">
        <v>0.16899007201499999</v>
      </c>
      <c r="WH56" s="4">
        <v>0.21001777237499999</v>
      </c>
      <c r="WI56" s="4">
        <v>0.1504330485325</v>
      </c>
      <c r="WJ56" s="4">
        <f t="shared" si="79"/>
        <v>0.18022541045375001</v>
      </c>
      <c r="WK56" s="4">
        <v>0.12700733585000001</v>
      </c>
      <c r="WL56" s="4">
        <v>8.2840196835000005E-2</v>
      </c>
      <c r="WM56" s="4">
        <v>8.5372612175000001E-2</v>
      </c>
      <c r="WN56" s="4">
        <v>6.8478284434999995E-2</v>
      </c>
      <c r="WO56" s="4">
        <v>0.39783256893750002</v>
      </c>
      <c r="WP56" s="4">
        <v>0.38341047484250002</v>
      </c>
      <c r="WQ56" s="4">
        <v>0.395107326205</v>
      </c>
      <c r="WR56" s="4">
        <v>0.33433575168500002</v>
      </c>
      <c r="WS56" s="4">
        <v>0.13811161053000001</v>
      </c>
      <c r="WT56" s="4">
        <v>0.16355464695249999</v>
      </c>
      <c r="WU56" s="4">
        <v>0.76125752424000004</v>
      </c>
      <c r="WV56" s="4">
        <v>0.62317921354000005</v>
      </c>
      <c r="WW56" s="4">
        <v>0.40869578333500001</v>
      </c>
      <c r="WX56" s="4">
        <v>0.43658064594500001</v>
      </c>
      <c r="WY56" s="4">
        <v>0.4545962361725</v>
      </c>
      <c r="WZ56" s="4">
        <v>0.46231440754999997</v>
      </c>
      <c r="XA56" s="4">
        <v>0.36370376672749999</v>
      </c>
      <c r="XB56" s="4">
        <v>0.3119260464925</v>
      </c>
      <c r="XC56" s="4">
        <v>0.30994564814499997</v>
      </c>
      <c r="XD56" s="4">
        <v>0.27271489810749999</v>
      </c>
      <c r="XE56" s="4">
        <v>-0.22459211817499999</v>
      </c>
      <c r="XF56" s="4">
        <v>-0.15051354475000001</v>
      </c>
      <c r="XG56" s="4">
        <v>0.4545962361725</v>
      </c>
      <c r="XH56" s="4">
        <v>0.46231440754999997</v>
      </c>
      <c r="XI56" s="4">
        <v>0.23296728490499999</v>
      </c>
      <c r="XJ56" s="4">
        <v>0.22110846354749999</v>
      </c>
      <c r="XK56" s="4">
        <v>0.14713725398749999</v>
      </c>
      <c r="XL56" s="4">
        <v>0.13357907323750001</v>
      </c>
      <c r="XM56" s="4">
        <v>8.92123628E-2</v>
      </c>
      <c r="XN56" s="4">
        <v>9.0670708345000003E-2</v>
      </c>
      <c r="XO56" s="4">
        <v>0.38472352234750001</v>
      </c>
      <c r="XP56" s="4">
        <v>0.41327598123999998</v>
      </c>
      <c r="XQ56" s="4">
        <v>0.43697536646000001</v>
      </c>
      <c r="XR56" s="4">
        <v>0.46342125094749997</v>
      </c>
      <c r="XS56" s="4">
        <v>-0.25491293985000002</v>
      </c>
      <c r="XT56" s="4">
        <v>-0.23363297020000001</v>
      </c>
      <c r="XU56" s="4">
        <v>0.43697536646000001</v>
      </c>
      <c r="XV56" s="4">
        <v>0.46342125094749997</v>
      </c>
      <c r="XW56" s="4">
        <v>0.17310116082051299</v>
      </c>
      <c r="XX56" s="4">
        <v>0.22738788433333301</v>
      </c>
      <c r="XY56" s="4">
        <v>0.156301091615385</v>
      </c>
      <c r="XZ56" s="4">
        <v>0.198056492</v>
      </c>
      <c r="YA56" s="4">
        <v>0.44203023343589698</v>
      </c>
      <c r="YB56" s="4">
        <v>0.35600485451281999</v>
      </c>
      <c r="YC56" s="4">
        <v>0.19666539099999999</v>
      </c>
      <c r="YD56" s="4">
        <v>0.43891301679487199</v>
      </c>
      <c r="YE56" s="4">
        <v>0.333998003358974</v>
      </c>
      <c r="YF56" s="4">
        <v>0.158246501153846</v>
      </c>
      <c r="YG56" s="4">
        <v>0.21111026399999999</v>
      </c>
      <c r="YH56" s="4">
        <v>0.15919054799999999</v>
      </c>
      <c r="YI56" s="4">
        <v>0.127846153846154</v>
      </c>
      <c r="YJ56" s="4">
        <v>0.17158974358974399</v>
      </c>
      <c r="YK56" s="4">
        <v>7.6743589743589802E-2</v>
      </c>
      <c r="YL56" s="4">
        <v>0.13130769230769199</v>
      </c>
      <c r="YM56" s="4">
        <v>0.17351282051282099</v>
      </c>
      <c r="YN56" s="4">
        <v>7.5230769230769295E-2</v>
      </c>
      <c r="YO56" s="4">
        <v>0.127641025641026</v>
      </c>
      <c r="YP56" s="4">
        <v>0.169538461538462</v>
      </c>
      <c r="YQ56" s="4">
        <v>7.7333333333333407E-2</v>
      </c>
      <c r="YR56" s="4">
        <v>0.13171794871794901</v>
      </c>
      <c r="YS56" s="4">
        <v>0.17341025641025601</v>
      </c>
      <c r="YT56" s="4">
        <v>7.4076923076923096E-2</v>
      </c>
      <c r="YU56" s="4">
        <v>33.47</v>
      </c>
      <c r="YV56" s="4">
        <v>32.114871794871803</v>
      </c>
      <c r="YW56" s="4">
        <v>14.3530769230769</v>
      </c>
      <c r="YX56" s="4">
        <v>37.084102564102601</v>
      </c>
      <c r="YY56" s="4">
        <v>37.708461538461499</v>
      </c>
      <c r="YZ56" s="4">
        <v>35.32</v>
      </c>
      <c r="ZA56" s="4">
        <v>35.32</v>
      </c>
      <c r="ZB56" s="4">
        <v>4.9245351923076899E-2</v>
      </c>
      <c r="ZC56" s="4">
        <v>6.0810020384615401E-2</v>
      </c>
      <c r="ZD56" s="4">
        <v>56.972820512820498</v>
      </c>
      <c r="ZE56" s="4">
        <v>55.0292307692308</v>
      </c>
      <c r="ZF56" s="4">
        <v>80.900000000000006</v>
      </c>
      <c r="ZG56" s="4">
        <f t="shared" si="80"/>
        <v>23.927179487179508</v>
      </c>
      <c r="ZH56" s="4">
        <f t="shared" si="81"/>
        <v>25.870769230769206</v>
      </c>
      <c r="ZI56" s="4">
        <v>1838.5802564102601</v>
      </c>
      <c r="ZJ56" s="4">
        <v>1794.4689743589699</v>
      </c>
      <c r="ZK56" s="4">
        <v>0.37992413844102602</v>
      </c>
      <c r="ZL56" s="4">
        <v>0.37602417402307697</v>
      </c>
      <c r="ZM56" s="4">
        <v>0.25850884054615397</v>
      </c>
      <c r="ZN56" s="4">
        <v>0.28393653657948698</v>
      </c>
      <c r="ZO56" s="4">
        <v>0.35001438831794901</v>
      </c>
      <c r="ZP56" s="4">
        <v>0.31706391109999998</v>
      </c>
      <c r="ZQ56" s="4">
        <v>0.22585924439230801</v>
      </c>
      <c r="ZR56" s="4">
        <v>0.2203803701</v>
      </c>
      <c r="ZS56" s="4">
        <v>0.135111919605128</v>
      </c>
      <c r="ZT56" s="4">
        <v>0.10467376864615401</v>
      </c>
      <c r="ZU56" s="4">
        <v>0.46663357548461498</v>
      </c>
      <c r="ZV56" s="4">
        <v>0.47323514779487202</v>
      </c>
      <c r="ZW56" s="4">
        <v>0.46897065532307702</v>
      </c>
      <c r="ZX56" s="4">
        <v>0.43255292212051299</v>
      </c>
      <c r="ZY56" s="4">
        <v>0.105103279394872</v>
      </c>
      <c r="ZZ56" s="4">
        <v>0.11735794515128201</v>
      </c>
      <c r="AAA56" s="4">
        <v>1.23932596359231</v>
      </c>
      <c r="AAB56" s="4">
        <v>1.2507859921128199</v>
      </c>
      <c r="AAC56" s="4">
        <v>0.389038443979487</v>
      </c>
      <c r="AAD56" s="4">
        <v>0.31697011291282101</v>
      </c>
      <c r="AAE56" s="4">
        <v>0.46112371504615401</v>
      </c>
      <c r="AAF56" s="4">
        <v>0.37227697403076898</v>
      </c>
      <c r="AAG56" s="4">
        <v>0.432397074387179</v>
      </c>
      <c r="AAH56" s="4">
        <v>0.32411215636666701</v>
      </c>
      <c r="AAI56" s="4">
        <v>0.35613876734359001</v>
      </c>
      <c r="AAJ56" s="4">
        <v>0.26235127042564099</v>
      </c>
      <c r="AAK56" s="4">
        <v>-0.36664837874359002</v>
      </c>
      <c r="AAL56" s="4">
        <v>-0.35821096825641002</v>
      </c>
      <c r="AAM56" s="4">
        <v>0.87991428922051296</v>
      </c>
      <c r="AAN56" s="4">
        <v>0.76405965469487203</v>
      </c>
      <c r="AAO56" s="4">
        <v>0.39622289241025599</v>
      </c>
      <c r="AAP56" s="4">
        <v>0.375550836602564</v>
      </c>
      <c r="AAQ56" s="4">
        <v>0.27657122839230802</v>
      </c>
      <c r="AAR56" s="4">
        <v>0.24886233552307699</v>
      </c>
      <c r="AAS56" s="4">
        <v>0.136219274935897</v>
      </c>
      <c r="AAT56" s="4">
        <v>0.141852225015385</v>
      </c>
      <c r="AAU56" s="4">
        <v>0.34562297902820499</v>
      </c>
      <c r="AAV56" s="4">
        <v>0.379933830935897</v>
      </c>
      <c r="AAW56" s="4">
        <v>0.42582244257435897</v>
      </c>
      <c r="AAX56" s="4">
        <v>0.45858797782564098</v>
      </c>
      <c r="AAY56" s="4">
        <v>-0.42896603935897398</v>
      </c>
      <c r="AAZ56" s="4">
        <v>-0.393847578871795</v>
      </c>
      <c r="ABA56" s="4">
        <v>0.745104136079487</v>
      </c>
      <c r="ABB56" s="4">
        <v>0.85084738360769196</v>
      </c>
      <c r="ABC56" s="4">
        <v>0.14206106700000001</v>
      </c>
      <c r="ABD56" s="4">
        <v>0.153793135767442</v>
      </c>
      <c r="ABE56" s="4">
        <v>0.11581698727907</v>
      </c>
      <c r="ABF56" s="4">
        <v>0.15547771337209301</v>
      </c>
      <c r="ABG56" s="4">
        <v>0.45657941993023299</v>
      </c>
      <c r="ABH56" s="4">
        <v>0.32395534137209298</v>
      </c>
      <c r="ABI56" s="4">
        <v>0.14597906976744199</v>
      </c>
      <c r="ABJ56" s="4">
        <v>0.44646416202325601</v>
      </c>
      <c r="ABK56" s="4">
        <v>0.30308151579069798</v>
      </c>
      <c r="ABL56" s="4">
        <v>0.12468205848837199</v>
      </c>
      <c r="ABM56" s="4">
        <v>0.13073173004651201</v>
      </c>
      <c r="ABN56" s="4">
        <v>0.123858056162791</v>
      </c>
      <c r="ABO56" s="4">
        <v>0.104697674418605</v>
      </c>
      <c r="ABP56" s="4">
        <v>0.155</v>
      </c>
      <c r="ABQ56" s="4">
        <v>5.0744186046511597E-2</v>
      </c>
      <c r="ABR56" s="4">
        <v>0.113348837209302</v>
      </c>
      <c r="ABS56" s="4">
        <v>0.17025581395348799</v>
      </c>
      <c r="ABT56" s="4">
        <v>4.4558139534883703E-2</v>
      </c>
      <c r="ABU56" s="4">
        <v>0.106023255813953</v>
      </c>
      <c r="ABV56" s="4">
        <v>0.158627906976744</v>
      </c>
      <c r="ABW56" s="4">
        <v>4.9418604651162802E-2</v>
      </c>
      <c r="ABX56" s="4">
        <v>0.11662790697674399</v>
      </c>
      <c r="ABY56" s="4">
        <v>0.174023255813954</v>
      </c>
      <c r="ABZ56" s="4">
        <v>4.2418604651162803E-2</v>
      </c>
      <c r="ACA56" s="4" t="s">
        <v>655</v>
      </c>
      <c r="ACB56" s="4" t="s">
        <v>655</v>
      </c>
      <c r="ACC56" s="4" t="s">
        <v>655</v>
      </c>
      <c r="ACD56" s="4" t="s">
        <v>655</v>
      </c>
      <c r="ACE56" s="4" t="s">
        <v>655</v>
      </c>
      <c r="ACF56" s="4" t="s">
        <v>655</v>
      </c>
      <c r="ACG56" s="4" t="s">
        <v>655</v>
      </c>
      <c r="ACH56" s="4" t="s">
        <v>655</v>
      </c>
      <c r="ACI56" s="4" t="s">
        <v>655</v>
      </c>
      <c r="ACJ56" s="4" t="s">
        <v>655</v>
      </c>
      <c r="ACK56" s="4" t="s">
        <v>655</v>
      </c>
      <c r="ACL56" s="4" t="s">
        <v>655</v>
      </c>
      <c r="ACM56" s="4" t="s">
        <v>655</v>
      </c>
      <c r="ACN56" s="4" t="s">
        <v>655</v>
      </c>
      <c r="ACO56" s="22">
        <v>-9999</v>
      </c>
      <c r="ACP56" s="4" t="s">
        <v>655</v>
      </c>
      <c r="ACQ56" s="4" t="s">
        <v>655</v>
      </c>
      <c r="ACR56" s="4">
        <v>0.50472062273488405</v>
      </c>
      <c r="ACS56" s="4">
        <v>0.48586399503720901</v>
      </c>
      <c r="ACT56" s="4">
        <v>0.3486176647</v>
      </c>
      <c r="ACU56" s="4">
        <v>0.34997691619767402</v>
      </c>
      <c r="ACV56" s="4">
        <v>0.54511034957209303</v>
      </c>
      <c r="ACW56" s="4">
        <v>0.49171755636279102</v>
      </c>
      <c r="ACX56" s="4">
        <v>0.39678090188139498</v>
      </c>
      <c r="ACY56" s="4">
        <v>0.35643068908139502</v>
      </c>
      <c r="ACZ56" s="4">
        <v>0.190190497488372</v>
      </c>
      <c r="ADA56" s="4">
        <v>0.16578175948837201</v>
      </c>
      <c r="ADB56" s="4">
        <v>0.56372982210697697</v>
      </c>
      <c r="ADC56" s="4">
        <v>0.59061073714418599</v>
      </c>
      <c r="ADD56" s="4">
        <v>0.56135683888372101</v>
      </c>
      <c r="ADE56" s="4">
        <v>0.51996829876279105</v>
      </c>
      <c r="ADF56" s="4">
        <v>8.2133186679069797E-2</v>
      </c>
      <c r="ADG56" s="4">
        <v>0.145998055197674</v>
      </c>
      <c r="ADH56" s="4">
        <v>2.06374269593721</v>
      </c>
      <c r="ADI56" s="4">
        <v>1.9581489062023301</v>
      </c>
      <c r="ADJ56" s="4">
        <v>0.34925950859534899</v>
      </c>
      <c r="ADK56" s="4">
        <v>0.32840164591627902</v>
      </c>
      <c r="ADL56" s="4">
        <v>0.45273482353255801</v>
      </c>
      <c r="ADM56" s="4">
        <v>0.41561013690232601</v>
      </c>
      <c r="ADN56" s="4">
        <v>0.47604387107906998</v>
      </c>
      <c r="ADO56" s="4">
        <v>0.41697212274418599</v>
      </c>
      <c r="ADP56" s="4">
        <v>0.37695518943953499</v>
      </c>
      <c r="ADQ56" s="4">
        <v>0.33011671062790698</v>
      </c>
      <c r="ADR56" s="4">
        <v>-0.56670187916279102</v>
      </c>
      <c r="ADS56" s="4">
        <v>-0.52311154602325605</v>
      </c>
      <c r="ADT56" s="4">
        <v>0.83446003633953503</v>
      </c>
      <c r="ADU56" s="4">
        <v>0.80354271263953503</v>
      </c>
      <c r="ADV56" s="4">
        <v>0.59321362602558203</v>
      </c>
      <c r="ADW56" s="4">
        <v>0.51161036533488402</v>
      </c>
      <c r="ADX56" s="4">
        <v>0.45023379100697702</v>
      </c>
      <c r="ADY56" s="4">
        <v>0.355512371944186</v>
      </c>
      <c r="ADZ56" s="4">
        <v>0.19766379572325599</v>
      </c>
      <c r="AEA56" s="4">
        <v>0.19417447546046501</v>
      </c>
      <c r="AEB56" s="4">
        <v>0.33367193223488401</v>
      </c>
      <c r="AEC56" s="4">
        <v>0.382126312860465</v>
      </c>
      <c r="AED56" s="4">
        <v>0.44383151077907002</v>
      </c>
      <c r="AEE56" s="4">
        <v>0.48323981606976701</v>
      </c>
      <c r="AEF56" s="4">
        <v>-0.61794299127907004</v>
      </c>
      <c r="AEG56" s="4">
        <v>-0.51946157013953498</v>
      </c>
      <c r="AEH56" s="4">
        <v>0.800509107225581</v>
      </c>
      <c r="AEI56" s="4">
        <v>0.93934685471395296</v>
      </c>
      <c r="AEJ56" s="4">
        <v>0.13659597795454501</v>
      </c>
      <c r="AEK56" s="4">
        <v>0.13726871481818201</v>
      </c>
      <c r="AEL56" s="4">
        <v>0.10894869384090899</v>
      </c>
      <c r="AEM56" s="4">
        <v>0.13977477856818199</v>
      </c>
      <c r="AEN56" s="4">
        <v>0.43347154954545503</v>
      </c>
      <c r="AEO56" s="4">
        <v>0.29229064709090902</v>
      </c>
      <c r="AEP56" s="4">
        <v>0.134794319272727</v>
      </c>
      <c r="AEQ56" s="4">
        <v>0.43521939763636402</v>
      </c>
      <c r="AER56" s="4">
        <v>0.29241656268181798</v>
      </c>
      <c r="AES56" s="4">
        <v>0.118277199409091</v>
      </c>
      <c r="AET56" s="4">
        <v>0.11469329420454499</v>
      </c>
      <c r="AEU56" s="4">
        <v>0.115400201090909</v>
      </c>
      <c r="AEV56" s="4">
        <v>0.10927272727272699</v>
      </c>
      <c r="AEW56" s="4">
        <v>0.16831818181818201</v>
      </c>
      <c r="AEX56" s="4">
        <v>4.1454545454545397E-2</v>
      </c>
      <c r="AEY56" s="4">
        <v>0.116840909090909</v>
      </c>
      <c r="AEZ56" s="4">
        <v>0.180590909090909</v>
      </c>
      <c r="AFA56" s="4">
        <v>3.7863636363636398E-2</v>
      </c>
      <c r="AFB56" s="4">
        <v>0.109363636363636</v>
      </c>
      <c r="AFC56" s="4">
        <v>0.169227272727273</v>
      </c>
      <c r="AFD56" s="4">
        <v>4.1295454545454503E-2</v>
      </c>
      <c r="AFE56" s="4">
        <v>0.117727272727273</v>
      </c>
      <c r="AFF56" s="4">
        <v>0.17963636363636401</v>
      </c>
      <c r="AFG56" s="4">
        <v>3.6818181818181799E-2</v>
      </c>
      <c r="AFH56" s="4">
        <v>33.89</v>
      </c>
      <c r="AFI56" s="4">
        <v>33.872272727272701</v>
      </c>
      <c r="AFJ56" s="4">
        <v>22.924318181818201</v>
      </c>
      <c r="AFK56" s="4">
        <v>37.522045454545399</v>
      </c>
      <c r="AFL56" s="4">
        <v>37.782272727272698</v>
      </c>
      <c r="AFM56" s="4">
        <v>37.96</v>
      </c>
      <c r="AFN56" s="4">
        <v>38</v>
      </c>
      <c r="AFO56" s="4">
        <v>-7.05864113636364E-3</v>
      </c>
      <c r="AFP56" s="4">
        <v>-3.7718531818182099E-4</v>
      </c>
      <c r="AFQ56" s="4">
        <v>63.735909090909097</v>
      </c>
      <c r="AFR56" s="4">
        <v>59.767727272727299</v>
      </c>
      <c r="AFS56" s="4">
        <v>101.2</v>
      </c>
      <c r="AFT56" s="4">
        <f t="shared" si="85"/>
        <v>37.464090909090906</v>
      </c>
      <c r="AFU56" s="4">
        <f t="shared" si="86"/>
        <v>41.432272727272704</v>
      </c>
      <c r="AFV56" s="4">
        <f t="shared" si="87"/>
        <v>39.448181818181808</v>
      </c>
      <c r="AFW56" s="4">
        <v>1992.1005227272699</v>
      </c>
      <c r="AFX56" s="4">
        <v>1902.02943181818</v>
      </c>
      <c r="AFY56" s="4">
        <v>0.52469459740000002</v>
      </c>
      <c r="AFZ56" s="4">
        <v>0.50755780117045501</v>
      </c>
      <c r="AGA56" s="4">
        <v>0.367313308147727</v>
      </c>
      <c r="AGB56" s="4">
        <v>0.35033439553863599</v>
      </c>
      <c r="AGC56" s="4">
        <v>0.58086411802045501</v>
      </c>
      <c r="AGD56" s="4">
        <v>0.51631821009772705</v>
      </c>
      <c r="AGE56" s="4">
        <f t="shared" si="88"/>
        <v>0.54859116405909103</v>
      </c>
      <c r="AGF56" s="4">
        <v>0.43522566814772701</v>
      </c>
      <c r="AGG56" s="4">
        <v>0.36005636638863597</v>
      </c>
      <c r="AGH56" s="4">
        <v>0.19558379972272699</v>
      </c>
      <c r="AGI56" s="4">
        <v>0.19249149251136399</v>
      </c>
      <c r="AGJ56" s="4">
        <v>0.57894519847954495</v>
      </c>
      <c r="AGK56" s="4">
        <v>0.59451388560681795</v>
      </c>
      <c r="AGL56" s="4">
        <v>0.57074628531818195</v>
      </c>
      <c r="AGM56" s="4">
        <v>0.51640113046818203</v>
      </c>
      <c r="AGN56" s="4">
        <v>7.7899188927272697E-2</v>
      </c>
      <c r="AGO56" s="4">
        <v>0.123960931856818</v>
      </c>
      <c r="AGP56" s="4">
        <v>2.2333748815000001</v>
      </c>
      <c r="AGQ56" s="4">
        <v>2.1191570649227298</v>
      </c>
      <c r="AGR56" s="4">
        <v>0.33820861638181798</v>
      </c>
      <c r="AGS56" s="4">
        <v>0.37144690218181797</v>
      </c>
      <c r="AGT56" s="4">
        <v>0.44598145097272701</v>
      </c>
      <c r="AGU56" s="4">
        <v>0.46802971246136399</v>
      </c>
      <c r="AGV56" s="4">
        <v>0.47536316714090898</v>
      </c>
      <c r="AGW56" s="4">
        <v>0.47156140961590898</v>
      </c>
      <c r="AGX56" s="4">
        <v>0.37320778695000001</v>
      </c>
      <c r="AGY56" s="4">
        <v>0.37531049254772703</v>
      </c>
      <c r="AGZ56" s="4">
        <v>-0.60448598579545498</v>
      </c>
      <c r="AHA56" s="4">
        <v>-0.52668076070454495</v>
      </c>
      <c r="AHB56" s="4">
        <v>0.81352920728863598</v>
      </c>
      <c r="AHC56" s="4">
        <v>0.95526652567500003</v>
      </c>
      <c r="AHD56" s="4">
        <v>0.65129940329772695</v>
      </c>
      <c r="AHE56" s="4">
        <v>0.59946754010909098</v>
      </c>
      <c r="AHF56" s="4">
        <v>0.51433939890000002</v>
      </c>
      <c r="AHG56" s="4">
        <v>0.44852174545000001</v>
      </c>
      <c r="AHH56" s="4">
        <v>0.20957106096136399</v>
      </c>
      <c r="AHI56" s="4">
        <v>0.211446698125</v>
      </c>
      <c r="AHJ56" s="4">
        <v>0.322575025952273</v>
      </c>
      <c r="AHK56" s="4">
        <v>0.35506775739090901</v>
      </c>
      <c r="AHL56" s="4">
        <v>0.44005899256136399</v>
      </c>
      <c r="AHM56" s="4">
        <v>0.46783860321590898</v>
      </c>
      <c r="AHN56" s="4">
        <v>-0.67580466322727295</v>
      </c>
      <c r="AHO56" s="4">
        <v>-0.61328806968181804</v>
      </c>
      <c r="AHP56" s="4">
        <v>0.78817719571363598</v>
      </c>
      <c r="AHQ56" s="4">
        <v>0.88452186157727297</v>
      </c>
      <c r="AHR56" s="4">
        <v>0.118154673058824</v>
      </c>
      <c r="AHS56" s="4">
        <v>0.101244689078431</v>
      </c>
      <c r="AHT56" s="4">
        <v>9.0327327666666707E-2</v>
      </c>
      <c r="AHU56" s="4">
        <v>0.11017955821568599</v>
      </c>
      <c r="AHV56" s="4">
        <v>0.43470959241176499</v>
      </c>
      <c r="AHW56" s="4">
        <v>0.288123042235294</v>
      </c>
      <c r="AHX56" s="4">
        <v>0.108453789431373</v>
      </c>
      <c r="AHY56" s="4">
        <v>0.44011744972549</v>
      </c>
      <c r="AHZ56" s="4">
        <v>0.28001747623529399</v>
      </c>
      <c r="AIA56" s="4">
        <v>0.106450395019608</v>
      </c>
      <c r="AIB56" s="4">
        <v>8.9822445000000001E-2</v>
      </c>
      <c r="AIC56" s="4">
        <v>9.6800145568627399E-2</v>
      </c>
      <c r="AID56" s="4">
        <v>0.10625490196078401</v>
      </c>
      <c r="AIE56" s="4">
        <v>0.17680392156862701</v>
      </c>
      <c r="AIF56" s="4">
        <v>2.69019607843137E-2</v>
      </c>
      <c r="AIG56" s="4">
        <v>0.109725490196078</v>
      </c>
      <c r="AIH56" s="4">
        <v>0.18203921568627399</v>
      </c>
      <c r="AII56" s="4">
        <v>2.53921568627451E-2</v>
      </c>
      <c r="AIJ56" s="4">
        <v>0.10472549019607801</v>
      </c>
      <c r="AIK56" s="4">
        <v>0.17635294117647099</v>
      </c>
      <c r="AIL56" s="4">
        <v>2.69019607843137E-2</v>
      </c>
      <c r="AIM56" s="4">
        <v>0.111549019607843</v>
      </c>
      <c r="AIN56" s="4">
        <v>0.18156862745098001</v>
      </c>
      <c r="AIO56" s="4">
        <v>2.5450980392156899E-2</v>
      </c>
      <c r="AIP56" s="4">
        <v>29.7417647058824</v>
      </c>
      <c r="AIQ56" s="4">
        <v>27.5305882352941</v>
      </c>
      <c r="AIR56" s="4">
        <v>17.7864705882353</v>
      </c>
      <c r="AIS56" s="4">
        <v>28.185490196078401</v>
      </c>
      <c r="AIT56" s="4">
        <v>28.0647058823529</v>
      </c>
      <c r="AIU56" s="4">
        <v>30.3974509803922</v>
      </c>
      <c r="AIV56" s="4">
        <v>30.404313725490201</v>
      </c>
      <c r="AIW56" s="4">
        <v>-5.4243470745098103E-2</v>
      </c>
      <c r="AIX56" s="4">
        <v>-5.2324464313725498E-2</v>
      </c>
      <c r="AIY56" s="4">
        <v>61.317647058823503</v>
      </c>
      <c r="AIZ56" s="4">
        <v>59.469019607843101</v>
      </c>
      <c r="AJA56" s="4">
        <v>116</v>
      </c>
      <c r="AJB56" s="4">
        <f t="shared" si="89"/>
        <v>54.682352941176497</v>
      </c>
      <c r="AJC56" s="4">
        <f t="shared" si="90"/>
        <v>56.530980392156899</v>
      </c>
      <c r="AJD56" s="4">
        <f t="shared" si="91"/>
        <v>55.606666666666698</v>
      </c>
      <c r="AJE56" s="4">
        <v>1937.20668627451</v>
      </c>
      <c r="AJF56" s="4">
        <v>1895.25501960784</v>
      </c>
      <c r="AJG56" s="4">
        <v>0.60251723507254895</v>
      </c>
      <c r="AJH56" s="4">
        <v>0.58721022008431401</v>
      </c>
      <c r="AJI56" s="4">
        <v>0.43992698852941198</v>
      </c>
      <c r="AJJ56" s="4">
        <v>0.443948927656863</v>
      </c>
      <c r="AJK56" s="4">
        <v>0.65922309972156901</v>
      </c>
      <c r="AJL56" s="4">
        <v>0.61538293545490197</v>
      </c>
      <c r="AJM56" s="4">
        <f t="shared" si="92"/>
        <v>0.63730301758823549</v>
      </c>
      <c r="AJN56" s="4">
        <v>0.51284830557254901</v>
      </c>
      <c r="AJO56" s="4">
        <v>0.47816708031764699</v>
      </c>
      <c r="AJP56" s="4">
        <v>0.22177331156862701</v>
      </c>
      <c r="AJQ56" s="4">
        <v>0.19686391411960799</v>
      </c>
      <c r="AJR56" s="4">
        <v>0.63766355920196105</v>
      </c>
      <c r="AJS56" s="4">
        <v>0.649114542247059</v>
      </c>
      <c r="AJT56" s="4">
        <v>0.60855993716666701</v>
      </c>
      <c r="AJU56" s="4">
        <v>0.56467810926078399</v>
      </c>
      <c r="AJV56" s="4">
        <v>5.6974739672548999E-2</v>
      </c>
      <c r="AJW56" s="4">
        <v>9.9230539760784303E-2</v>
      </c>
      <c r="AJX56" s="4">
        <v>3.0605863201058798</v>
      </c>
      <c r="AJY56" s="4">
        <v>2.9659601675627498</v>
      </c>
      <c r="AJZ56" s="4">
        <v>0.33700367348235299</v>
      </c>
      <c r="AKA56" s="4">
        <v>0.315327133807843</v>
      </c>
      <c r="AKB56" s="4">
        <v>0.45712563800588202</v>
      </c>
      <c r="AKC56" s="4">
        <v>0.42169025050784298</v>
      </c>
      <c r="AKD56" s="4">
        <v>0.48285119932941201</v>
      </c>
      <c r="AKE56" s="4">
        <v>0.432688504713725</v>
      </c>
      <c r="AKF56" s="4">
        <v>0.36838816177843098</v>
      </c>
      <c r="AKG56" s="4">
        <v>0.32844885206470598</v>
      </c>
      <c r="AKH56" s="4">
        <v>-0.67691188880392195</v>
      </c>
      <c r="AKI56" s="4">
        <v>-0.64485847876470603</v>
      </c>
      <c r="AKJ56" s="4">
        <v>0.84576430926470603</v>
      </c>
      <c r="AKK56" s="4">
        <v>0.79430351663529397</v>
      </c>
      <c r="AKL56" s="4">
        <v>0.75061421245882398</v>
      </c>
      <c r="AKM56" s="4">
        <v>0.73107292170784299</v>
      </c>
      <c r="AKN56" s="4">
        <v>0.62366466776274498</v>
      </c>
      <c r="AKO56" s="4">
        <v>0.591302841788235</v>
      </c>
      <c r="AKP56" s="4">
        <v>0.242031014298039</v>
      </c>
      <c r="AKQ56" s="4">
        <v>0.25034108203137301</v>
      </c>
      <c r="AKR56" s="22">
        <v>-9999</v>
      </c>
      <c r="AKS56" s="4">
        <v>0.32257348944313702</v>
      </c>
      <c r="AKT56" s="4">
        <v>0.34262090562156899</v>
      </c>
      <c r="AKU56" s="4">
        <v>0.45448857199411802</v>
      </c>
      <c r="AKV56" s="4">
        <v>0.47426596593333298</v>
      </c>
      <c r="AKW56" s="4">
        <v>-0.76638557015686304</v>
      </c>
      <c r="AKX56" s="4">
        <v>-0.74068238005882403</v>
      </c>
      <c r="AKY56" s="4">
        <v>0.83477961327254901</v>
      </c>
      <c r="AKZ56" s="4">
        <v>0.90371450417647103</v>
      </c>
      <c r="ALA56" s="4">
        <v>8.4444221099999994E-2</v>
      </c>
      <c r="ALB56" s="4">
        <v>6.5448692119999999E-2</v>
      </c>
      <c r="ALC56" s="4">
        <v>7.0673366739999993E-2</v>
      </c>
      <c r="ALD56" s="4">
        <v>8.0700916040000001E-2</v>
      </c>
      <c r="ALE56" s="4">
        <v>0.38438106560000002</v>
      </c>
      <c r="ALF56" s="4">
        <v>0.21290452666000001</v>
      </c>
      <c r="ALG56" s="4">
        <v>7.8987720920000004E-2</v>
      </c>
      <c r="ALH56" s="4">
        <v>0.37592730835999999</v>
      </c>
      <c r="ALI56" s="4">
        <v>0.21923560759999999</v>
      </c>
      <c r="ALJ56" s="4">
        <v>7.0634245260000006E-2</v>
      </c>
      <c r="ALK56" s="4">
        <v>5.8655935579999999E-2</v>
      </c>
      <c r="ALL56" s="4">
        <v>7.5614457839999996E-2</v>
      </c>
      <c r="ALM56" s="4">
        <v>7.9000000000000001E-2</v>
      </c>
      <c r="ALN56" s="4">
        <v>0.14635999999999999</v>
      </c>
      <c r="ALO56" s="4">
        <v>1.6660000000000001E-2</v>
      </c>
      <c r="ALP56" s="4">
        <v>8.2559999999999995E-2</v>
      </c>
      <c r="ALQ56" s="4">
        <v>0.15334</v>
      </c>
      <c r="ALR56" s="4">
        <v>1.5800000000000002E-2</v>
      </c>
      <c r="ALS56" s="4">
        <v>36.69</v>
      </c>
      <c r="ALT56" s="4">
        <v>36.857999999999997</v>
      </c>
      <c r="ALU56" s="4">
        <v>13.498799999999999</v>
      </c>
      <c r="ALV56" s="4">
        <v>31.117999999999999</v>
      </c>
      <c r="ALW56" s="4">
        <v>30.9786</v>
      </c>
      <c r="ALX56" s="4">
        <v>38.154000000000003</v>
      </c>
      <c r="ALY56" s="4">
        <v>38.33</v>
      </c>
      <c r="ALZ56" s="4">
        <v>-0.17791573999999999</v>
      </c>
      <c r="AMA56" s="4">
        <v>-0.16918588400000001</v>
      </c>
      <c r="AMB56" s="4">
        <v>72.764799999999994</v>
      </c>
      <c r="AMC56" s="4">
        <v>69.302000000000007</v>
      </c>
      <c r="AMD56" s="4">
        <v>140</v>
      </c>
      <c r="AME56" s="4">
        <f t="shared" si="94"/>
        <v>67.235200000000006</v>
      </c>
      <c r="AMF56" s="4">
        <f t="shared" si="95"/>
        <v>70.697999999999993</v>
      </c>
      <c r="AMG56" s="4">
        <f t="shared" si="96"/>
        <v>68.9666</v>
      </c>
      <c r="AMH56" s="4">
        <v>2197.0853999999999</v>
      </c>
      <c r="AMI56" s="4">
        <v>2118.4520600000001</v>
      </c>
      <c r="AMJ56" s="4">
        <v>0.65107899242</v>
      </c>
      <c r="AMK56" s="4">
        <v>0.64821303803999997</v>
      </c>
      <c r="AML56" s="4">
        <v>0.46916227073599998</v>
      </c>
      <c r="AMM56" s="4">
        <v>0.44285565628399998</v>
      </c>
      <c r="AMN56" s="4">
        <v>0.72842688787400001</v>
      </c>
      <c r="AMO56" s="4">
        <v>0.70452694824399997</v>
      </c>
      <c r="AMP56" s="4">
        <f t="shared" si="97"/>
        <v>0.71647691805900005</v>
      </c>
      <c r="AMQ56" s="4">
        <v>0.57648991059999999</v>
      </c>
      <c r="AMR56" s="4">
        <v>0.52292945773199995</v>
      </c>
      <c r="AMS56" s="4">
        <v>0.26261704360799998</v>
      </c>
      <c r="AMT56" s="4">
        <v>0.287215982742</v>
      </c>
      <c r="AMU56" s="4">
        <v>0.66372825881399999</v>
      </c>
      <c r="AMV56" s="4">
        <v>0.685170836314</v>
      </c>
      <c r="AMW56" s="4">
        <v>0.68236393908600002</v>
      </c>
      <c r="AMX56" s="4">
        <v>0.63552493108200003</v>
      </c>
      <c r="AMY56" s="4">
        <v>2.2559097322E-2</v>
      </c>
      <c r="AMZ56" s="4">
        <v>6.6640285367999999E-2</v>
      </c>
      <c r="ANA56" s="4">
        <v>3.7668435668320002</v>
      </c>
      <c r="ANB56" s="4">
        <v>3.7848577237300001</v>
      </c>
      <c r="ANC56" s="4">
        <v>0.36079575322399998</v>
      </c>
      <c r="AND56" s="4">
        <v>0.40775669371399997</v>
      </c>
      <c r="ANE56" s="4">
        <v>0.49321031567200002</v>
      </c>
      <c r="ANF56" s="4">
        <v>0.53465822541200003</v>
      </c>
      <c r="ANG56" s="4">
        <v>0.52674966079800001</v>
      </c>
      <c r="ANH56" s="4">
        <v>0.56203830970599999</v>
      </c>
      <c r="ANI56" s="4">
        <v>0.40305598898</v>
      </c>
      <c r="ANJ56" s="4">
        <v>0.44332358179800002</v>
      </c>
      <c r="ANK56" s="4">
        <v>-0.73040985412000003</v>
      </c>
      <c r="ANL56" s="4">
        <v>-0.68343449012000002</v>
      </c>
      <c r="ANM56" s="4">
        <v>0.98137394028199998</v>
      </c>
      <c r="ANN56" s="4">
        <v>1.2595077481579999</v>
      </c>
      <c r="ANO56" s="4">
        <v>0.81116945899000004</v>
      </c>
      <c r="ANP56" s="4">
        <v>0.79250422939599996</v>
      </c>
      <c r="ANQ56" s="22">
        <v>-9999</v>
      </c>
      <c r="ANR56" s="4">
        <v>0.67739387397600004</v>
      </c>
      <c r="ANS56" s="4">
        <v>0.64967336605399995</v>
      </c>
      <c r="ANT56" s="4">
        <v>0.29921989990199999</v>
      </c>
      <c r="ANU56" s="4">
        <v>0.29759112994800002</v>
      </c>
      <c r="ANV56" s="4">
        <v>0.36883270257311401</v>
      </c>
      <c r="ANW56" s="4">
        <v>0.37570035641028998</v>
      </c>
      <c r="ANX56" s="4">
        <v>0.51400403496000002</v>
      </c>
      <c r="ANY56" s="4">
        <v>0.51866161949599998</v>
      </c>
      <c r="ANZ56" s="4">
        <v>-0.80687458564000003</v>
      </c>
      <c r="AOA56" s="4">
        <v>-0.78615904028000005</v>
      </c>
      <c r="AOB56" s="4">
        <v>1.059918306278</v>
      </c>
      <c r="AOC56" s="4">
        <v>1.080617939698</v>
      </c>
      <c r="AOD56" s="4">
        <v>8.44571204782609E-2</v>
      </c>
      <c r="AOE56" s="4">
        <v>6.0805917108695602E-2</v>
      </c>
      <c r="AOF56" s="4">
        <v>7.0188709000000002E-2</v>
      </c>
      <c r="AOG56" s="4">
        <v>8.1520111456521799E-2</v>
      </c>
      <c r="AOH56" s="4">
        <v>0.41149247491304303</v>
      </c>
      <c r="AOI56" s="4">
        <v>0.24670104886956501</v>
      </c>
      <c r="AOJ56" s="4">
        <v>7.9945162478260903E-2</v>
      </c>
      <c r="AOK56" s="4">
        <v>0.431453627304348</v>
      </c>
      <c r="AOL56" s="4">
        <v>0.247380954652174</v>
      </c>
      <c r="AOM56" s="4">
        <v>8.0491881456521794E-2</v>
      </c>
      <c r="AON56" s="4">
        <v>5.9081029695652203E-2</v>
      </c>
      <c r="AOO56" s="4">
        <v>7.4990246695652199E-2</v>
      </c>
      <c r="AOP56" s="4">
        <v>9.0434782608695696E-2</v>
      </c>
      <c r="AOQ56" s="4">
        <v>0.17723913043478301</v>
      </c>
      <c r="AOR56" s="4">
        <v>1.42173913043478E-2</v>
      </c>
      <c r="AOS56" s="4">
        <v>9.4978260869565206E-2</v>
      </c>
      <c r="AOT56" s="4">
        <v>0.18445652173912999</v>
      </c>
      <c r="AOU56" s="4">
        <v>1.50869565217391E-2</v>
      </c>
      <c r="AOV56" s="4">
        <v>36.44</v>
      </c>
      <c r="AOW56" s="4">
        <v>36.976739130434801</v>
      </c>
      <c r="AOX56" s="4">
        <v>12.33</v>
      </c>
      <c r="AOY56" s="4">
        <v>28.352826086956501</v>
      </c>
      <c r="AOZ56" s="4">
        <v>28.370869565217401</v>
      </c>
      <c r="APA56" s="4">
        <v>36.9</v>
      </c>
      <c r="APB56" s="4">
        <v>36.990869565217402</v>
      </c>
      <c r="APC56" s="4">
        <v>-0.21455307608695701</v>
      </c>
      <c r="APD56" s="4">
        <v>-0.196922702173913</v>
      </c>
      <c r="APE56" s="4">
        <v>61.351521739130398</v>
      </c>
      <c r="APF56" s="4">
        <v>58.901521739130402</v>
      </c>
      <c r="APG56" s="4">
        <v>140</v>
      </c>
      <c r="APH56" s="4">
        <f t="shared" si="98"/>
        <v>78.648478260869609</v>
      </c>
      <c r="API56" s="4">
        <f t="shared" si="99"/>
        <v>81.098478260869598</v>
      </c>
      <c r="APJ56" s="4">
        <f t="shared" si="100"/>
        <v>79.873478260869604</v>
      </c>
      <c r="APK56" s="4">
        <v>1937.9811086956499</v>
      </c>
      <c r="APL56" s="4">
        <v>1882.3776956521699</v>
      </c>
      <c r="APM56" s="4">
        <v>0.68570609574130503</v>
      </c>
      <c r="APN56" s="4">
        <v>0.66398461319347801</v>
      </c>
      <c r="APO56" s="4">
        <v>0.51060214060434805</v>
      </c>
      <c r="APP56" s="4">
        <v>0.50049159179130398</v>
      </c>
      <c r="APQ56" s="4">
        <v>0.75762078762391305</v>
      </c>
      <c r="APR56" s="4">
        <v>0.73782598058478199</v>
      </c>
      <c r="APS56" s="4">
        <f t="shared" si="101"/>
        <v>0.74772338410434758</v>
      </c>
      <c r="APT56" s="4">
        <v>0.61341621117826095</v>
      </c>
      <c r="APU56" s="4">
        <v>0.60180291996521695</v>
      </c>
      <c r="APV56" s="4">
        <v>0.27015558920434801</v>
      </c>
      <c r="APW56" s="4">
        <v>0.246540157456522</v>
      </c>
      <c r="APX56" s="4">
        <v>0.70222415886739098</v>
      </c>
      <c r="APY56" s="4">
        <v>0.70362051846087004</v>
      </c>
      <c r="APZ56" s="4">
        <v>0.68385547297173899</v>
      </c>
      <c r="AQA56" s="4">
        <v>0.65423026037173904</v>
      </c>
      <c r="AQB56" s="4">
        <v>3.2935388815217403E-2</v>
      </c>
      <c r="AQC56" s="4">
        <v>7.5656163832608703E-2</v>
      </c>
      <c r="AQD56" s="4">
        <v>4.40087295975869</v>
      </c>
      <c r="AQE56" s="4">
        <v>4.0590966407826103</v>
      </c>
      <c r="AQF56" s="4">
        <v>0.35655568147391298</v>
      </c>
      <c r="AQG56" s="4">
        <v>0.33269236972391297</v>
      </c>
      <c r="AQH56" s="4">
        <v>0.49294117776521701</v>
      </c>
      <c r="AQI56" s="4">
        <v>0.46096399889130402</v>
      </c>
      <c r="AQJ56" s="4">
        <v>0.52216879108478298</v>
      </c>
      <c r="AQK56" s="4">
        <v>0.48997954911956498</v>
      </c>
      <c r="AQL56" s="4">
        <v>0.39362898653695599</v>
      </c>
      <c r="AQM56" s="4">
        <v>0.36889086765652201</v>
      </c>
      <c r="AQN56" s="4">
        <v>-0.75983955934782599</v>
      </c>
      <c r="AQO56" s="4">
        <v>-0.750266217413043</v>
      </c>
      <c r="AQP56" s="4">
        <v>0.97848117276956503</v>
      </c>
      <c r="AQQ56" s="4">
        <v>0.89661364378260899</v>
      </c>
      <c r="AQR56" s="4">
        <v>0.84749417917826098</v>
      </c>
      <c r="AQS56" s="4">
        <v>0.84906968484782597</v>
      </c>
      <c r="AQT56" s="4">
        <v>0.72478076721739104</v>
      </c>
      <c r="AQU56" s="4">
        <v>0.72619379373478299</v>
      </c>
      <c r="AQV56" s="4">
        <v>0.31969215499999998</v>
      </c>
      <c r="AQW56" s="4">
        <v>0.32307285026739102</v>
      </c>
      <c r="AQX56" s="4">
        <v>0.37719856383635803</v>
      </c>
      <c r="AQY56" s="4">
        <v>0.380489065358326</v>
      </c>
      <c r="AQZ56" s="4">
        <v>0.52791592601521797</v>
      </c>
      <c r="ARA56" s="4">
        <v>0.531623592256522</v>
      </c>
      <c r="ARB56" s="4">
        <v>-0.83997440863043504</v>
      </c>
      <c r="ARC56" s="4">
        <v>-0.840654504891304</v>
      </c>
      <c r="ARD56" s="4">
        <v>1.1204029348195701</v>
      </c>
      <c r="ARE56" s="4">
        <v>1.13685368468043</v>
      </c>
      <c r="ARF56" s="4">
        <v>8.6213701066666704E-2</v>
      </c>
      <c r="ARG56" s="4">
        <v>3.5933044888888897E-2</v>
      </c>
      <c r="ARH56" s="4">
        <v>6.6456779511111105E-2</v>
      </c>
      <c r="ARI56" s="4">
        <v>7.5102222222222195E-2</v>
      </c>
      <c r="ARJ56" s="4">
        <v>0.43103459213333301</v>
      </c>
      <c r="ARK56" s="4">
        <v>0.264449696555556</v>
      </c>
      <c r="ARL56" s="4">
        <v>7.2554170133333304E-2</v>
      </c>
      <c r="ARM56" s="4">
        <v>0.433349411444444</v>
      </c>
      <c r="ARN56" s="4">
        <v>0.23346477842222199</v>
      </c>
      <c r="ARO56" s="4">
        <v>7.2634907733333406E-2</v>
      </c>
      <c r="ARP56" s="4">
        <v>5.0579468266666698E-2</v>
      </c>
      <c r="ARQ56" s="4">
        <v>7.5639695644444394E-2</v>
      </c>
      <c r="ARR56" s="4">
        <v>8.3599999999999994E-2</v>
      </c>
      <c r="ARS56" s="4">
        <v>0.16613333333333299</v>
      </c>
      <c r="ART56" s="4">
        <v>1.3755555555555601E-2</v>
      </c>
      <c r="ARU56" s="4">
        <v>8.8177777777777799E-2</v>
      </c>
      <c r="ARV56" s="4">
        <v>0.17662222222222199</v>
      </c>
      <c r="ARW56" s="4">
        <v>1.3022222222222201E-2</v>
      </c>
      <c r="ARX56" s="4">
        <v>35.4</v>
      </c>
      <c r="ARY56" s="4">
        <v>33.9553333333334</v>
      </c>
      <c r="ARZ56" s="4">
        <v>37.021111111111097</v>
      </c>
      <c r="ASA56" s="4">
        <v>31.7131111111111</v>
      </c>
      <c r="ASB56" s="4">
        <v>31.819111111111098</v>
      </c>
      <c r="ASC56" s="4">
        <v>35.351333333333301</v>
      </c>
      <c r="ASD56" s="4">
        <v>35.450000000000003</v>
      </c>
      <c r="ASE56" s="4">
        <v>-9.1886239111111101E-2</v>
      </c>
      <c r="ASF56" s="4">
        <v>-8.3383825555555499E-2</v>
      </c>
      <c r="ASG56" s="4">
        <v>65.021111111111097</v>
      </c>
      <c r="ASH56" s="4">
        <v>60.1691111111111</v>
      </c>
      <c r="ASI56" s="4">
        <v>148</v>
      </c>
      <c r="ASJ56" s="4">
        <f t="shared" si="102"/>
        <v>82.978888888888903</v>
      </c>
      <c r="ASK56" s="4">
        <f t="shared" si="103"/>
        <v>87.830888888888893</v>
      </c>
      <c r="ASL56" s="4">
        <v>2021.2808666666699</v>
      </c>
      <c r="ASM56" s="4">
        <v>1911.1545333333299</v>
      </c>
      <c r="ASN56" s="4">
        <v>0.71253211143111095</v>
      </c>
      <c r="ASO56" s="4">
        <v>0.69901240467333303</v>
      </c>
      <c r="ASP56" s="4">
        <v>0.52528476591111095</v>
      </c>
      <c r="ASQ56" s="4">
        <v>0.55504247415999997</v>
      </c>
      <c r="ASR56" s="4">
        <v>0.79009217426</v>
      </c>
      <c r="ASS56" s="4">
        <v>0.842703382622222</v>
      </c>
      <c r="AST56" s="4">
        <v>0.64288589552222197</v>
      </c>
      <c r="ASU56" s="4">
        <v>0.758897042393334</v>
      </c>
      <c r="ASV56" s="4">
        <v>0.29957347251111099</v>
      </c>
      <c r="ASW56" s="4">
        <v>0.23648822109555501</v>
      </c>
      <c r="ASX56" s="4">
        <v>0.70186938482222205</v>
      </c>
      <c r="ASY56" s="4">
        <v>0.72874670863555502</v>
      </c>
      <c r="ASZ56" s="4">
        <v>0.71176100774444395</v>
      </c>
      <c r="ATA56" s="4">
        <v>0.66173179919555503</v>
      </c>
      <c r="ATB56" s="4">
        <v>-2.09739985933333E-2</v>
      </c>
      <c r="ATC56" s="4">
        <v>6.1457113253333299E-2</v>
      </c>
      <c r="ATD56" s="4">
        <v>4.9866358627622196</v>
      </c>
      <c r="ATE56" s="4">
        <v>4.7419907275755602</v>
      </c>
      <c r="ATF56" s="4">
        <v>0.37929764668222199</v>
      </c>
      <c r="ATG56" s="4">
        <v>0.27919200864222199</v>
      </c>
      <c r="ATH56" s="4">
        <v>0.52214783808444398</v>
      </c>
      <c r="ATI56" s="4">
        <v>0.413856178475556</v>
      </c>
      <c r="ATJ56" s="4">
        <v>0.55383906826444396</v>
      </c>
      <c r="ATK56" s="4">
        <v>0.459757331111111</v>
      </c>
      <c r="ATL56" s="4">
        <v>0.42046825301333302</v>
      </c>
      <c r="ATM56" s="4">
        <v>0.336241733182222</v>
      </c>
      <c r="ATN56" s="4">
        <v>-0.78218611295555596</v>
      </c>
      <c r="ATO56" s="4">
        <v>-0.86249505653333303</v>
      </c>
      <c r="ATP56" s="4">
        <v>1.09660707927556</v>
      </c>
      <c r="ATQ56" s="4">
        <v>0.73241612783999999</v>
      </c>
      <c r="ATR56" s="4">
        <v>0.861851392697777</v>
      </c>
      <c r="ATS56" s="4">
        <v>0.84515893949555598</v>
      </c>
      <c r="ATT56" s="4">
        <v>0.74198836825777803</v>
      </c>
      <c r="ATU56" s="4">
        <v>0.71532385613111105</v>
      </c>
      <c r="ATV56" s="4">
        <v>0.333791495137778</v>
      </c>
      <c r="ATW56" s="4">
        <v>0.32996199178888902</v>
      </c>
      <c r="ATX56" s="4">
        <v>0.38730385226522301</v>
      </c>
      <c r="ATY56" s="4">
        <v>0.39053872287562003</v>
      </c>
      <c r="ATZ56" s="4">
        <v>0.54054760678000002</v>
      </c>
      <c r="AUA56" s="4">
        <v>0.54162760188666703</v>
      </c>
      <c r="AUB56" s="4">
        <v>-0.85151716371111097</v>
      </c>
      <c r="AUC56" s="4">
        <v>-0.83337063086666696</v>
      </c>
      <c r="AUD56" s="4">
        <v>1.17780211541778</v>
      </c>
      <c r="AUE56" s="4">
        <v>1.18369648791556</v>
      </c>
      <c r="AUF56" s="4">
        <v>9.0844291981132003E-2</v>
      </c>
      <c r="AUG56" s="4">
        <v>4.3896492000000002E-2</v>
      </c>
      <c r="AUH56" s="4">
        <v>5.8285945999999901E-2</v>
      </c>
      <c r="AUI56" s="4">
        <v>8.3261104075471701E-2</v>
      </c>
      <c r="AUJ56" s="4">
        <v>0.46309217573584899</v>
      </c>
      <c r="AUK56" s="4">
        <v>0.28110330413207502</v>
      </c>
      <c r="AUL56" s="4">
        <v>8.0320735679245303E-2</v>
      </c>
      <c r="AUM56" s="4">
        <v>0.47035360992452802</v>
      </c>
      <c r="AUN56" s="4">
        <v>5.9132585000000099E-2</v>
      </c>
      <c r="AUO56" s="4">
        <v>8.2760538924528296E-2</v>
      </c>
      <c r="AUP56" s="4">
        <v>5.8686497698113203E-2</v>
      </c>
      <c r="AUQ56" s="4">
        <v>5.77581E-2</v>
      </c>
      <c r="AUR56" s="4">
        <v>8.9603773584905705E-2</v>
      </c>
      <c r="AUS56" s="4">
        <v>0.18020754716981099</v>
      </c>
      <c r="AUT56" s="4">
        <v>1.53018867924528E-2</v>
      </c>
      <c r="AUU56" s="4">
        <v>9.4792452830188695E-2</v>
      </c>
      <c r="AUV56" s="4">
        <v>0.188339622641509</v>
      </c>
      <c r="AUW56" s="4">
        <v>1.5773584905660401E-2</v>
      </c>
      <c r="AUX56" s="4">
        <v>36.195</v>
      </c>
      <c r="AUY56" s="4">
        <v>34.143867924528401</v>
      </c>
      <c r="AUZ56" s="4">
        <v>40.1517924528302</v>
      </c>
      <c r="AVA56" s="4">
        <v>42.796981132075501</v>
      </c>
      <c r="AVB56" s="4">
        <v>43.810660377358502</v>
      </c>
      <c r="AVC56" s="4">
        <v>36.675377358490501</v>
      </c>
      <c r="AVD56" s="4">
        <v>36.9208490566037</v>
      </c>
      <c r="AVE56" s="4">
        <v>0.18281126160377401</v>
      </c>
      <c r="AVF56" s="4">
        <v>0.18862842367924501</v>
      </c>
      <c r="AVG56" s="4">
        <v>19.0474528301887</v>
      </c>
      <c r="AVH56" s="4">
        <v>17.3504716981132</v>
      </c>
      <c r="AVI56" s="4">
        <v>151</v>
      </c>
      <c r="AVJ56" s="4">
        <f t="shared" si="104"/>
        <v>131.95254716981131</v>
      </c>
      <c r="AVK56" s="4">
        <f t="shared" si="105"/>
        <v>133.64952830188679</v>
      </c>
      <c r="AVL56" s="4">
        <v>977.66189622641502</v>
      </c>
      <c r="AVM56" s="4">
        <v>939.12612264150903</v>
      </c>
      <c r="AVN56" s="4">
        <v>0.70762957422264094</v>
      </c>
      <c r="AVO56" s="4">
        <v>0.69138731667924602</v>
      </c>
      <c r="AVP56" s="4">
        <v>-0.15046274428301901</v>
      </c>
      <c r="AVQ56" s="4">
        <v>0.54140976195660395</v>
      </c>
      <c r="AVR56" s="4">
        <v>0.77735217797547196</v>
      </c>
      <c r="AVS56" s="4">
        <v>0.823429557435849</v>
      </c>
      <c r="AVT56" s="4">
        <v>5.06361593396227E-3</v>
      </c>
      <c r="AVU56" s="4">
        <v>0.72766674223207495</v>
      </c>
      <c r="AVV56" s="4">
        <v>0.77556043531320795</v>
      </c>
      <c r="AVW56" s="4">
        <v>0.24130402622830199</v>
      </c>
      <c r="AVX56" s="4">
        <v>0.780201084698113</v>
      </c>
      <c r="AVY56" s="4">
        <v>0.77259148792641497</v>
      </c>
      <c r="AVZ56" s="4">
        <v>0.699915184150943</v>
      </c>
      <c r="AWA56" s="4">
        <v>0.66769369091132103</v>
      </c>
      <c r="AWB56" s="4">
        <v>0.16192057227169801</v>
      </c>
      <c r="AWC56" s="4">
        <v>0.175212408307547</v>
      </c>
      <c r="AWD56" s="4">
        <v>4.8714861775773599</v>
      </c>
      <c r="AWE56" s="4">
        <v>4.5672312943283</v>
      </c>
      <c r="AWF56" s="4">
        <v>0.99795502283396198</v>
      </c>
      <c r="AWG56" s="4">
        <v>0.292144062662264</v>
      </c>
      <c r="AWH56" s="4">
        <v>0.99882792092641504</v>
      </c>
      <c r="AWI56" s="4">
        <v>0.427043687045283</v>
      </c>
      <c r="AWJ56" s="4">
        <v>1.05433230983019</v>
      </c>
      <c r="AWK56" s="4">
        <v>0.47104395691886802</v>
      </c>
      <c r="AWL56" s="4">
        <v>1.0964964041471701</v>
      </c>
      <c r="AWM56" s="4">
        <v>0.34681942742641497</v>
      </c>
      <c r="AWN56" s="4">
        <v>-7.5438491716981202E-3</v>
      </c>
      <c r="AWO56" s="4">
        <v>-0.84164003915094299</v>
      </c>
      <c r="AWP56" s="4">
        <v>-88.358691667509405</v>
      </c>
      <c r="AWQ56" s="4">
        <v>0.77015641438490601</v>
      </c>
      <c r="AWR56" s="4">
        <v>0.8452024199</v>
      </c>
      <c r="AWS56" s="4">
        <v>0.84215901071886801</v>
      </c>
      <c r="AWT56" s="4">
        <v>0.71475815133018905</v>
      </c>
      <c r="AWU56" s="4">
        <v>0.70687975005471704</v>
      </c>
      <c r="AWV56" s="4">
        <v>0.33044315491320703</v>
      </c>
      <c r="AWW56" s="4">
        <v>0.335434457726415</v>
      </c>
      <c r="AWX56" s="4">
        <v>0.39095025262070798</v>
      </c>
      <c r="AWY56" s="4">
        <v>0.39839336918153601</v>
      </c>
      <c r="AWZ56" s="4">
        <v>0.54211279977358495</v>
      </c>
      <c r="AXA56" s="4">
        <v>0.549361464264151</v>
      </c>
      <c r="AXB56" s="4">
        <v>-0.83336311875471702</v>
      </c>
      <c r="AXC56" s="4">
        <v>-0.82775418162264103</v>
      </c>
      <c r="AXD56" s="4">
        <v>1.1855875979547199</v>
      </c>
      <c r="AXE56" s="4">
        <v>1.22168513124906</v>
      </c>
      <c r="AXF56" s="29">
        <v>4.96</v>
      </c>
      <c r="AXG56" s="30">
        <v>1.03</v>
      </c>
      <c r="AXH56" s="29">
        <v>80.099999999999994</v>
      </c>
      <c r="AXI56" s="29">
        <v>29.2</v>
      </c>
      <c r="AXJ56" s="29">
        <v>5.6</v>
      </c>
      <c r="AXK56" s="29">
        <v>11.6</v>
      </c>
    </row>
    <row r="57" spans="1:1311" x14ac:dyDescent="0.25">
      <c r="A57" s="4">
        <v>56</v>
      </c>
      <c r="B57" s="4">
        <v>14</v>
      </c>
      <c r="C57" s="4" t="s">
        <v>10</v>
      </c>
      <c r="D57" s="4">
        <v>70</v>
      </c>
      <c r="E57" s="4">
        <v>4</v>
      </c>
      <c r="F57" s="4">
        <v>3</v>
      </c>
      <c r="G57" s="22">
        <v>-9999</v>
      </c>
      <c r="H57" s="22">
        <v>-9999</v>
      </c>
      <c r="I57" s="22">
        <v>-9999</v>
      </c>
      <c r="J57" s="22">
        <v>-9999</v>
      </c>
      <c r="K57" s="22">
        <v>-9999</v>
      </c>
      <c r="L57" s="4">
        <f t="shared" si="18"/>
        <v>172.48000000000002</v>
      </c>
      <c r="M57" s="4">
        <v>154</v>
      </c>
      <c r="N57" s="4">
        <v>53.679999999999993</v>
      </c>
      <c r="O57" s="4">
        <v>16.72</v>
      </c>
      <c r="P57" s="4">
        <v>29.600000000000005</v>
      </c>
      <c r="Q57" s="4">
        <v>54.96</v>
      </c>
      <c r="R57" s="4">
        <v>13.439999999999998</v>
      </c>
      <c r="S57" s="4">
        <v>31.6</v>
      </c>
      <c r="T57" s="4">
        <v>49.679999999999993</v>
      </c>
      <c r="U57" s="4">
        <v>14.719999999999999</v>
      </c>
      <c r="V57" s="4">
        <v>35.6</v>
      </c>
      <c r="W57" s="4">
        <v>59.679999999999986</v>
      </c>
      <c r="X57" s="4">
        <v>10.720000000000013</v>
      </c>
      <c r="Y57" s="4">
        <v>29.600000000000005</v>
      </c>
      <c r="Z57" s="4" t="s">
        <v>95</v>
      </c>
      <c r="AA57" s="4">
        <v>8.5</v>
      </c>
      <c r="AB57" s="4">
        <v>7.2</v>
      </c>
      <c r="AC57" s="4">
        <v>2.6</v>
      </c>
      <c r="AD57" s="4" t="s">
        <v>40</v>
      </c>
      <c r="AE57" s="4">
        <v>2</v>
      </c>
      <c r="AF57" s="4">
        <v>1</v>
      </c>
      <c r="AG57" s="4">
        <v>3.3</v>
      </c>
      <c r="AH57" s="4">
        <v>6</v>
      </c>
      <c r="AI57" s="4">
        <v>470</v>
      </c>
      <c r="AJ57" s="4">
        <v>143</v>
      </c>
      <c r="AK57" s="4">
        <v>0.59</v>
      </c>
      <c r="AL57" s="4">
        <v>7.8</v>
      </c>
      <c r="AM57" s="4">
        <v>5.2</v>
      </c>
      <c r="AN57" s="4">
        <v>1.32</v>
      </c>
      <c r="AO57" s="4">
        <v>4547</v>
      </c>
      <c r="AP57" s="4">
        <v>218</v>
      </c>
      <c r="AQ57" s="4">
        <v>759</v>
      </c>
      <c r="AR57" s="4">
        <v>29.1</v>
      </c>
      <c r="AS57" s="4">
        <v>0</v>
      </c>
      <c r="AT57" s="4">
        <v>4</v>
      </c>
      <c r="AU57" s="4">
        <v>78</v>
      </c>
      <c r="AV57" s="4">
        <v>6</v>
      </c>
      <c r="AW57" s="4">
        <v>11</v>
      </c>
      <c r="AX57" s="4">
        <v>70</v>
      </c>
      <c r="AY57" s="4">
        <v>9.3000000000000007</v>
      </c>
      <c r="AZ57" s="4">
        <v>4.1399999999999997</v>
      </c>
      <c r="BA57" s="4">
        <v>5.3650000000000002</v>
      </c>
      <c r="BB57" s="4">
        <v>6.8000000000000007</v>
      </c>
      <c r="BC57" s="4">
        <v>7.68</v>
      </c>
      <c r="BD57" s="4">
        <v>2.9099999999999997</v>
      </c>
      <c r="BE57" s="4">
        <v>3.04</v>
      </c>
      <c r="BF57" s="5">
        <f t="shared" si="19"/>
        <v>53.760000000000005</v>
      </c>
      <c r="BG57" s="5">
        <f t="shared" si="20"/>
        <v>75.22</v>
      </c>
      <c r="BH57" s="5">
        <f t="shared" si="21"/>
        <v>102.42</v>
      </c>
      <c r="BI57" s="5">
        <f t="shared" si="22"/>
        <v>133.13999999999999</v>
      </c>
      <c r="BJ57" s="5">
        <f t="shared" si="23"/>
        <v>144.77999999999997</v>
      </c>
      <c r="BK57" s="4">
        <f t="shared" si="210"/>
        <v>27.200000000000003</v>
      </c>
      <c r="BL57" s="4">
        <f t="shared" si="211"/>
        <v>30.72</v>
      </c>
      <c r="BM57" s="4">
        <f t="shared" si="212"/>
        <v>11.639999999999999</v>
      </c>
      <c r="BN57" s="4">
        <f t="shared" si="24"/>
        <v>69.56</v>
      </c>
      <c r="BO57" s="4">
        <v>0.66411752867780238</v>
      </c>
      <c r="BP57" s="4">
        <v>0.50603737662207526</v>
      </c>
      <c r="BQ57" s="4">
        <v>0.36432599690572443</v>
      </c>
      <c r="BR57" s="4">
        <v>0.21583094915424381</v>
      </c>
      <c r="BS57" s="4">
        <v>0.12609704428528198</v>
      </c>
      <c r="BT57" s="4">
        <v>0.15626575259602782</v>
      </c>
      <c r="BU57" s="4">
        <v>0.31214388346628352</v>
      </c>
      <c r="BV57" s="5">
        <f t="shared" si="25"/>
        <v>4.6806196211995106</v>
      </c>
      <c r="BW57" s="5">
        <f t="shared" si="26"/>
        <v>6.1379236088224083</v>
      </c>
      <c r="BX57" s="5">
        <f t="shared" si="27"/>
        <v>7.0012474054393836</v>
      </c>
      <c r="BY57" s="5">
        <f t="shared" si="28"/>
        <v>8.1306985929646221</v>
      </c>
      <c r="BZ57" s="4">
        <f t="shared" si="29"/>
        <v>0.86332379661697523</v>
      </c>
      <c r="CA57" s="4">
        <f t="shared" si="30"/>
        <v>0.50438817714112794</v>
      </c>
      <c r="CB57" s="4">
        <f t="shared" si="31"/>
        <v>0.62506301038411127</v>
      </c>
      <c r="CC57" s="4">
        <f t="shared" ref="CC57:CD57" si="269">SUM(BZ57:CB57)</f>
        <v>1.9927749841422144</v>
      </c>
      <c r="CD57" s="4">
        <f t="shared" si="269"/>
        <v>3.122226171667454</v>
      </c>
      <c r="CE57" s="4">
        <v>6.18</v>
      </c>
      <c r="CF57" s="4">
        <v>4.2699999999999996</v>
      </c>
      <c r="CG57" s="4">
        <v>2.9950000000000001</v>
      </c>
      <c r="CH57" s="4">
        <v>2.5649999999999999</v>
      </c>
      <c r="CI57" s="4">
        <v>2.2600000000000002</v>
      </c>
      <c r="CJ57" s="4">
        <v>2.29</v>
      </c>
      <c r="CK57" s="4">
        <v>1.9950000000000001</v>
      </c>
      <c r="CL57" s="5">
        <f t="shared" si="131"/>
        <v>41.8</v>
      </c>
      <c r="CM57" s="5">
        <f t="shared" si="132"/>
        <v>53.78</v>
      </c>
      <c r="CN57" s="5">
        <f t="shared" si="133"/>
        <v>64.040000000000006</v>
      </c>
      <c r="CO57" s="5">
        <f t="shared" si="134"/>
        <v>73.080000000000013</v>
      </c>
      <c r="CP57" s="5">
        <f t="shared" si="135"/>
        <v>82.240000000000009</v>
      </c>
      <c r="CQ57" s="4">
        <f t="shared" si="136"/>
        <v>10.26</v>
      </c>
      <c r="CR57" s="4">
        <f t="shared" si="137"/>
        <v>9.0400000000000009</v>
      </c>
      <c r="CS57" s="4">
        <f t="shared" si="138"/>
        <v>9.16</v>
      </c>
      <c r="CT57" s="4">
        <f t="shared" si="139"/>
        <v>28.46</v>
      </c>
      <c r="CU57" s="4">
        <v>3.55</v>
      </c>
      <c r="CV57" s="4">
        <v>2.17</v>
      </c>
      <c r="CW57" s="4">
        <v>1.35</v>
      </c>
      <c r="CX57" s="4">
        <v>1.395</v>
      </c>
      <c r="CY57" s="4">
        <v>1.5549999999999999</v>
      </c>
      <c r="CZ57" s="4">
        <v>1.1749999999999998</v>
      </c>
      <c r="DA57" s="4">
        <v>1.1600000000000001</v>
      </c>
      <c r="DB57" s="5">
        <f t="shared" si="140"/>
        <v>22.88</v>
      </c>
      <c r="DC57" s="5">
        <f t="shared" si="141"/>
        <v>28.28</v>
      </c>
      <c r="DD57" s="5">
        <f t="shared" si="142"/>
        <v>33.86</v>
      </c>
      <c r="DE57" s="5">
        <f t="shared" si="143"/>
        <v>40.08</v>
      </c>
      <c r="DF57" s="5">
        <f t="shared" si="144"/>
        <v>44.78</v>
      </c>
      <c r="DG57" s="4">
        <f t="shared" si="145"/>
        <v>5.58</v>
      </c>
      <c r="DH57" s="4">
        <f t="shared" si="146"/>
        <v>6.22</v>
      </c>
      <c r="DI57" s="4">
        <f t="shared" si="147"/>
        <v>4.6999999999999993</v>
      </c>
      <c r="DJ57" s="4">
        <f t="shared" si="148"/>
        <v>16.5</v>
      </c>
      <c r="DK57" s="4">
        <f t="shared" si="233"/>
        <v>58.379999999999995</v>
      </c>
      <c r="DL57" s="4">
        <f t="shared" si="234"/>
        <v>38.639999999999993</v>
      </c>
      <c r="DM57" s="4">
        <f t="shared" si="235"/>
        <v>26.07</v>
      </c>
      <c r="DN57" s="4">
        <f t="shared" si="236"/>
        <v>23.76</v>
      </c>
      <c r="DO57" s="4">
        <f t="shared" si="237"/>
        <v>22.890000000000004</v>
      </c>
      <c r="DP57" s="4">
        <f t="shared" si="238"/>
        <v>20.79</v>
      </c>
      <c r="DQ57" s="4">
        <f t="shared" si="203"/>
        <v>18.93</v>
      </c>
      <c r="DR57" s="4">
        <v>0.34634293138752753</v>
      </c>
      <c r="DS57" s="4">
        <v>0.35745932278807768</v>
      </c>
      <c r="DT57" s="4">
        <v>0.34755520933764861</v>
      </c>
      <c r="DU57" s="4">
        <v>0.340893768070964</v>
      </c>
      <c r="DV57" s="4">
        <v>0.35393972141875069</v>
      </c>
      <c r="DW57" s="4">
        <v>0.35541487309328118</v>
      </c>
      <c r="DX57" s="4">
        <v>0.35986688263567546</v>
      </c>
      <c r="DY57" s="4">
        <f t="shared" si="261"/>
        <v>1.4036605011748846</v>
      </c>
      <c r="DZ57" s="4">
        <f t="shared" si="261"/>
        <v>0.39198407280757885</v>
      </c>
      <c r="EA57" s="4">
        <f t="shared" si="261"/>
        <v>0.63605223693251622</v>
      </c>
      <c r="EB57" s="4">
        <f t="shared" si="261"/>
        <v>0.75274329441015886</v>
      </c>
      <c r="EC57" s="4">
        <f t="shared" si="261"/>
        <v>0.30430192548758966</v>
      </c>
      <c r="ED57" s="4">
        <f t="shared" si="261"/>
        <v>0.26721666837339575</v>
      </c>
      <c r="EE57" s="4">
        <f t="shared" si="262"/>
        <v>0.13297898479822312</v>
      </c>
      <c r="EF57" s="4">
        <f t="shared" si="263"/>
        <v>0.80630983481728813</v>
      </c>
      <c r="EG57" s="4">
        <f t="shared" si="263"/>
        <v>0.19920502060713022</v>
      </c>
      <c r="EH57" s="4">
        <f t="shared" si="263"/>
        <v>0.28670134218994892</v>
      </c>
      <c r="EI57" s="4">
        <f t="shared" si="263"/>
        <v>0.40938670397745486</v>
      </c>
      <c r="EJ57" s="4">
        <f t="shared" si="263"/>
        <v>0.20937588235982382</v>
      </c>
      <c r="EK57" s="4">
        <f t="shared" si="263"/>
        <v>0.13710898923089082</v>
      </c>
      <c r="EL57" s="4">
        <f t="shared" si="264"/>
        <v>7.7321113967889141E-2</v>
      </c>
      <c r="EM57" s="4">
        <f t="shared" si="265"/>
        <v>1.6276211748317306E-2</v>
      </c>
      <c r="EN57" s="4">
        <f t="shared" si="265"/>
        <v>4.5452698609413124E-3</v>
      </c>
      <c r="EO57" s="4">
        <f t="shared" si="265"/>
        <v>7.3753738048761147E-3</v>
      </c>
      <c r="EP57" s="4">
        <f t="shared" si="265"/>
        <v>8.7284704824925653E-3</v>
      </c>
      <c r="EQ57" s="4">
        <f t="shared" si="265"/>
        <v>3.5285473734646294E-3</v>
      </c>
      <c r="ER57" s="4">
        <f t="shared" si="265"/>
        <v>3.0985235200996723E-3</v>
      </c>
      <c r="ES57" s="4">
        <f t="shared" si="265"/>
        <v>1.5419641094413625E-3</v>
      </c>
      <c r="ET57" s="4">
        <f t="shared" si="265"/>
        <v>9.3496038360075147E-3</v>
      </c>
      <c r="EU57" s="4">
        <f t="shared" si="265"/>
        <v>2.3098912408062405E-3</v>
      </c>
      <c r="EV57" s="4">
        <f t="shared" si="265"/>
        <v>3.3244589771561791E-3</v>
      </c>
      <c r="EW57" s="4">
        <f t="shared" si="265"/>
        <v>4.7470628939871844E-3</v>
      </c>
      <c r="EX57" s="4">
        <f t="shared" si="265"/>
        <v>2.4278279494413706E-3</v>
      </c>
      <c r="EY57" s="4">
        <f t="shared" si="265"/>
        <v>1.5898537712301809E-3</v>
      </c>
      <c r="EZ57" s="4">
        <f t="shared" si="265"/>
        <v>8.9658063506364947E-4</v>
      </c>
      <c r="FA57" s="4">
        <f t="shared" si="266"/>
        <v>6.9739640203325265E-2</v>
      </c>
      <c r="FB57" s="4">
        <v>5.502123610538083E-2</v>
      </c>
      <c r="FC57" s="4">
        <f t="shared" si="47"/>
        <v>550.21236105380831</v>
      </c>
      <c r="FD57" s="4">
        <v>0.36683715812778755</v>
      </c>
      <c r="FE57" s="31">
        <v>-9999</v>
      </c>
      <c r="FF57" s="32">
        <v>-9999</v>
      </c>
      <c r="FG57" s="31">
        <v>-9999</v>
      </c>
      <c r="FH57" s="32">
        <v>-9999</v>
      </c>
      <c r="FI57" s="31">
        <v>-9999</v>
      </c>
      <c r="FJ57" s="32">
        <v>-9999</v>
      </c>
      <c r="FK57" s="33">
        <v>-9999</v>
      </c>
      <c r="FL57" s="33">
        <v>-9999</v>
      </c>
      <c r="FM57" s="33">
        <v>-9999</v>
      </c>
      <c r="FN57" s="33">
        <v>-9999</v>
      </c>
      <c r="FO57" s="33">
        <v>-9999</v>
      </c>
      <c r="FP57" s="33">
        <v>-9999</v>
      </c>
      <c r="FQ57" s="33">
        <v>-9999</v>
      </c>
      <c r="FR57" s="33">
        <v>-9999</v>
      </c>
      <c r="FS57" s="33">
        <v>-9999</v>
      </c>
      <c r="FT57" s="33">
        <v>-9999</v>
      </c>
      <c r="FU57" s="33">
        <v>-9999</v>
      </c>
      <c r="FV57" s="33">
        <v>-9999</v>
      </c>
      <c r="FW57" s="33">
        <v>-9999</v>
      </c>
      <c r="FX57" s="33">
        <v>-9999</v>
      </c>
      <c r="FY57" s="33">
        <v>-9999</v>
      </c>
      <c r="FZ57" s="33">
        <v>-9999</v>
      </c>
      <c r="GA57" s="31">
        <v>-9999</v>
      </c>
      <c r="GB57" s="31">
        <v>-9999</v>
      </c>
      <c r="GC57" s="31">
        <v>-9999</v>
      </c>
      <c r="GD57" s="31">
        <v>-9999</v>
      </c>
      <c r="GE57" s="31">
        <v>-9999</v>
      </c>
      <c r="GF57" s="34">
        <v>-9999</v>
      </c>
      <c r="GG57" s="34">
        <v>-9999</v>
      </c>
      <c r="GH57" s="34">
        <v>-9999</v>
      </c>
      <c r="GI57" s="34">
        <v>-9999</v>
      </c>
      <c r="GJ57" s="34">
        <v>-9999</v>
      </c>
      <c r="GK57" s="33">
        <v>-9999</v>
      </c>
      <c r="GL57" s="33">
        <v>-9999</v>
      </c>
      <c r="GM57" s="33">
        <v>-9999</v>
      </c>
      <c r="GN57" s="33">
        <v>-9999</v>
      </c>
      <c r="GO57" s="33">
        <v>-9999</v>
      </c>
      <c r="GP57" s="33">
        <v>-9999</v>
      </c>
      <c r="GQ57" s="33">
        <v>-9999</v>
      </c>
      <c r="GR57" s="33">
        <v>-9999</v>
      </c>
      <c r="GS57" s="33">
        <v>-9999</v>
      </c>
      <c r="GT57" s="33">
        <v>-9999</v>
      </c>
      <c r="GU57" s="33">
        <v>-9999</v>
      </c>
      <c r="GV57" s="33">
        <v>-9999</v>
      </c>
      <c r="GW57" s="33">
        <v>-9999</v>
      </c>
      <c r="GX57" s="33">
        <v>-9999</v>
      </c>
      <c r="GY57" s="22">
        <v>-9999</v>
      </c>
      <c r="GZ57" s="22">
        <v>-9999</v>
      </c>
      <c r="HA57" s="22">
        <v>-9999</v>
      </c>
      <c r="HB57" s="22">
        <v>-9999</v>
      </c>
      <c r="HC57" s="22">
        <v>-9999</v>
      </c>
      <c r="HD57" s="22">
        <v>-9999</v>
      </c>
      <c r="HE57" s="22">
        <v>-9999</v>
      </c>
      <c r="HF57" s="22">
        <v>-9999</v>
      </c>
      <c r="HG57" s="22">
        <v>-9999</v>
      </c>
      <c r="HH57" s="33">
        <v>-9999</v>
      </c>
      <c r="HI57" s="33">
        <v>-9999</v>
      </c>
      <c r="HJ57" s="22">
        <v>-9999</v>
      </c>
      <c r="HK57" s="33">
        <v>-9999</v>
      </c>
      <c r="HL57" s="33">
        <v>-9999</v>
      </c>
      <c r="HM57" s="33">
        <v>-9999</v>
      </c>
      <c r="HN57" s="33">
        <v>-9999</v>
      </c>
      <c r="HO57" s="33">
        <v>-9999</v>
      </c>
      <c r="HP57" s="33">
        <v>-9999</v>
      </c>
      <c r="HQ57" s="33">
        <v>-9999</v>
      </c>
      <c r="HR57" s="33">
        <v>-9999</v>
      </c>
      <c r="HS57" s="33">
        <v>-9999</v>
      </c>
      <c r="HT57" s="33">
        <v>-9999</v>
      </c>
      <c r="HU57" s="33">
        <v>-9999</v>
      </c>
      <c r="HV57" s="18">
        <v>323.10000000000002</v>
      </c>
      <c r="HW57" s="18">
        <v>72.09</v>
      </c>
      <c r="HX57" s="17">
        <f t="shared" si="48"/>
        <v>251.01000000000002</v>
      </c>
      <c r="HY57" s="11">
        <v>11</v>
      </c>
      <c r="HZ57" s="11">
        <v>394.9</v>
      </c>
      <c r="IA57" s="11">
        <v>32.880000000000003</v>
      </c>
      <c r="IB57" s="20">
        <f t="shared" si="49"/>
        <v>362.02</v>
      </c>
      <c r="IC57" s="23">
        <v>128</v>
      </c>
      <c r="ID57" s="11">
        <v>439</v>
      </c>
      <c r="IE57" s="11">
        <v>32.880000000000003</v>
      </c>
      <c r="IF57" s="10">
        <f t="shared" si="50"/>
        <v>406.12</v>
      </c>
      <c r="IG57" s="11">
        <v>197.3</v>
      </c>
      <c r="IH57" s="11">
        <v>32.880000000000003</v>
      </c>
      <c r="II57" s="10">
        <f t="shared" si="51"/>
        <v>164.42000000000002</v>
      </c>
      <c r="IJ57" s="9">
        <v>267.5</v>
      </c>
      <c r="IK57" s="11">
        <v>32.880000000000003</v>
      </c>
      <c r="IL57" s="10">
        <f t="shared" si="52"/>
        <v>234.62</v>
      </c>
      <c r="IM57" s="24">
        <v>123.3</v>
      </c>
      <c r="IN57" s="24">
        <v>6.91</v>
      </c>
      <c r="IO57" s="18">
        <v>145.5</v>
      </c>
      <c r="IP57" s="24">
        <v>32.880000000000003</v>
      </c>
      <c r="IQ57" s="20">
        <f t="shared" si="253"/>
        <v>116.39</v>
      </c>
      <c r="IR57" s="20">
        <f t="shared" si="254"/>
        <v>112.62</v>
      </c>
      <c r="IS57" s="17">
        <f t="shared" si="55"/>
        <v>1104.1176470588234</v>
      </c>
      <c r="IT57" s="17">
        <f t="shared" si="56"/>
        <v>985.81932773109224</v>
      </c>
      <c r="IU57" s="22">
        <f t="shared" si="214"/>
        <v>2460.8823529411766</v>
      </c>
      <c r="IV57" s="17">
        <f t="shared" si="215"/>
        <v>3549.2156862745096</v>
      </c>
      <c r="IW57" s="17">
        <f t="shared" si="216"/>
        <v>1611.9607843137258</v>
      </c>
      <c r="IX57" s="17">
        <f t="shared" si="57"/>
        <v>2300.1960784313724</v>
      </c>
      <c r="IY57" s="22">
        <f t="shared" si="217"/>
        <v>3981.5686274509803</v>
      </c>
      <c r="IZ57" s="17">
        <f t="shared" si="58"/>
        <v>9922.2549019607832</v>
      </c>
      <c r="JA57" s="17">
        <f t="shared" si="59"/>
        <v>1141.0784313725489</v>
      </c>
      <c r="JB57" s="18">
        <v>93.100000000000009</v>
      </c>
      <c r="JC57" s="19">
        <v>2.8225227544377196</v>
      </c>
      <c r="JD57" s="4">
        <v>3.14</v>
      </c>
      <c r="JE57" s="4">
        <f t="shared" si="218"/>
        <v>77.271705882352961</v>
      </c>
      <c r="JF57" s="28">
        <v>0.24056186015135717</v>
      </c>
      <c r="JG57" s="4">
        <v>0.8</v>
      </c>
      <c r="JH57" s="4">
        <f t="shared" si="219"/>
        <v>28.393725490196079</v>
      </c>
      <c r="JI57" s="28">
        <v>0.24164281358416123</v>
      </c>
      <c r="JJ57" s="4">
        <v>1.36</v>
      </c>
      <c r="JK57" s="4">
        <f t="shared" si="220"/>
        <v>21.922666666666672</v>
      </c>
      <c r="JL57" s="28">
        <v>0.24038409652340767</v>
      </c>
      <c r="JM57" s="4">
        <v>4.2699999999999996</v>
      </c>
      <c r="JN57" s="4">
        <f t="shared" si="221"/>
        <v>48.724049019607833</v>
      </c>
      <c r="JO57" s="28">
        <v>0.23712950113735243</v>
      </c>
      <c r="JP57" s="17">
        <f t="shared" si="60"/>
        <v>176.31214705882354</v>
      </c>
      <c r="JQ57" s="17">
        <f t="shared" si="61"/>
        <v>157.42155987394958</v>
      </c>
      <c r="JR57" s="20">
        <v>18.399999999999999</v>
      </c>
      <c r="JS57" s="5">
        <v>122.23086600000001</v>
      </c>
      <c r="JT57" s="17">
        <v>4.3499999999999996</v>
      </c>
      <c r="JU57" s="17">
        <f t="shared" si="62"/>
        <v>3.84</v>
      </c>
      <c r="JV57" s="4">
        <f t="shared" si="112"/>
        <v>3014.2714067434185</v>
      </c>
      <c r="JW57" s="10">
        <v>1.46</v>
      </c>
      <c r="JX57" s="4">
        <f t="shared" si="114"/>
        <v>0.38020833333333331</v>
      </c>
      <c r="JY57" s="4">
        <f t="shared" si="63"/>
        <v>1146.0511077722372</v>
      </c>
      <c r="JZ57" s="4">
        <f t="shared" si="64"/>
        <v>1283.5772407049058</v>
      </c>
      <c r="KA57" s="10">
        <v>1.74</v>
      </c>
      <c r="KB57" s="4">
        <f t="shared" si="222"/>
        <v>0.453125</v>
      </c>
      <c r="KC57" s="4">
        <f t="shared" si="223"/>
        <v>1365.8417311806115</v>
      </c>
      <c r="KD57" s="4">
        <f t="shared" si="65"/>
        <v>1529.7427389222851</v>
      </c>
      <c r="KE57" s="4">
        <v>2.8</v>
      </c>
      <c r="KF57" s="4">
        <v>74.099999999999994</v>
      </c>
      <c r="KG57" s="4">
        <f t="shared" si="66"/>
        <v>1077.4999999999998</v>
      </c>
      <c r="KH57" s="4">
        <v>4.1052648583922497</v>
      </c>
      <c r="KI57" s="4">
        <f t="shared" si="67"/>
        <v>4.4174333855559258</v>
      </c>
      <c r="KJ57" s="4">
        <f t="shared" si="224"/>
        <v>67.575366462270651</v>
      </c>
      <c r="KK57" s="28">
        <v>0.25391237643917236</v>
      </c>
      <c r="KL57" s="4">
        <v>4.01</v>
      </c>
      <c r="KM57" s="4">
        <v>0.27118699597500001</v>
      </c>
      <c r="KN57" s="4">
        <v>0.43291834677500002</v>
      </c>
      <c r="KO57" s="4">
        <v>0.2469592555</v>
      </c>
      <c r="KP57" s="4">
        <v>0.35532795162500003</v>
      </c>
      <c r="KQ57" s="4">
        <v>0.52591625612500004</v>
      </c>
      <c r="KR57" s="4">
        <v>0.456418316825</v>
      </c>
      <c r="KS57" s="4">
        <v>0.36059210530000002</v>
      </c>
      <c r="KT57" s="4">
        <v>0.52823170735000002</v>
      </c>
      <c r="KU57" s="4">
        <v>0.47855468755000002</v>
      </c>
      <c r="KV57" s="4">
        <v>0.27187749999999999</v>
      </c>
      <c r="KW57" s="4">
        <v>0.43745499999999998</v>
      </c>
      <c r="KX57" s="4">
        <v>0.26712000000000002</v>
      </c>
      <c r="KY57" s="4">
        <v>26.41</v>
      </c>
      <c r="KZ57" s="4">
        <v>24.231750000000002</v>
      </c>
      <c r="LA57" s="4">
        <v>15.032500000000001</v>
      </c>
      <c r="LB57" s="4">
        <v>38.810749999999999</v>
      </c>
      <c r="LC57" s="4">
        <v>38.439250000000001</v>
      </c>
      <c r="LD57" s="4">
        <v>27.328499999999998</v>
      </c>
      <c r="LE57" s="4">
        <v>26.845749999999999</v>
      </c>
      <c r="LF57" s="4">
        <v>0.3176222125</v>
      </c>
      <c r="LG57" s="4">
        <v>0.2924159825</v>
      </c>
      <c r="LH57" s="4">
        <v>53.686500000000002</v>
      </c>
      <c r="LI57" s="4">
        <v>49.844000000000001</v>
      </c>
      <c r="LJ57" s="4">
        <v>53</v>
      </c>
      <c r="LK57" s="4">
        <f t="shared" si="68"/>
        <v>-0.68650000000000233</v>
      </c>
      <c r="LL57" s="4">
        <f t="shared" si="69"/>
        <v>3.1559999999999988</v>
      </c>
      <c r="LM57" s="4">
        <v>1763.9816499999999</v>
      </c>
      <c r="LN57" s="4">
        <v>1676.7691749999999</v>
      </c>
      <c r="LO57" s="4">
        <v>0.1885786643</v>
      </c>
      <c r="LP57" s="4">
        <v>0.19277258093749999</v>
      </c>
      <c r="LQ57" s="4">
        <v>0.14052817853749999</v>
      </c>
      <c r="LR57" s="4">
        <v>0.1242298499775</v>
      </c>
      <c r="LS57" s="4">
        <v>9.3959732190000006E-2</v>
      </c>
      <c r="LT57" s="4">
        <v>9.6300457059999997E-2</v>
      </c>
      <c r="LU57" s="4">
        <v>4.4803841694999999E-2</v>
      </c>
      <c r="LV57" s="4">
        <v>2.6204368257499999E-2</v>
      </c>
      <c r="LW57" s="4">
        <v>4.9364445977499997E-2</v>
      </c>
      <c r="LX57" s="4">
        <v>7.0266509222499995E-2</v>
      </c>
      <c r="LY57" s="4">
        <v>0.32826824829000001</v>
      </c>
      <c r="LZ57" s="4">
        <v>0.36023266494</v>
      </c>
      <c r="MA57" s="4">
        <v>0.32038593563250001</v>
      </c>
      <c r="MB57" s="4">
        <v>0.31884668068249999</v>
      </c>
      <c r="MC57" s="4">
        <v>0.14893106874000001</v>
      </c>
      <c r="MD57" s="4">
        <v>0.18009761674999999</v>
      </c>
      <c r="ME57" s="4">
        <v>0.46515951282750001</v>
      </c>
      <c r="MF57" s="4">
        <v>0.48039354744500001</v>
      </c>
      <c r="MG57" s="4">
        <v>0.52724466615749999</v>
      </c>
      <c r="MH57" s="4">
        <v>0.68576276962500005</v>
      </c>
      <c r="MI57" s="4">
        <v>0.54861554975750004</v>
      </c>
      <c r="MJ57" s="4">
        <v>0.69925425772000005</v>
      </c>
      <c r="MK57" s="4">
        <v>0.29451571310500002</v>
      </c>
      <c r="ML57" s="4">
        <v>0.38623563228500002</v>
      </c>
      <c r="MM57" s="4">
        <v>0.2602380459575</v>
      </c>
      <c r="MN57" s="4">
        <v>0.34832976237250002</v>
      </c>
      <c r="MO57" s="4">
        <v>-8.5521658575000006E-2</v>
      </c>
      <c r="MP57" s="4">
        <v>-5.05419119E-2</v>
      </c>
      <c r="MQ57" s="4">
        <v>0.54861554975750004</v>
      </c>
      <c r="MR57" s="4">
        <v>0.69925425772000005</v>
      </c>
      <c r="MS57" s="4">
        <v>9.6147469760000007E-2</v>
      </c>
      <c r="MT57" s="4">
        <v>9.8196881535000002E-2</v>
      </c>
      <c r="MU57" s="4">
        <v>5.2845308392499998E-2</v>
      </c>
      <c r="MV57" s="4">
        <v>4.9443073932499998E-2</v>
      </c>
      <c r="MW57" s="4">
        <v>4.35260773825E-2</v>
      </c>
      <c r="MX57" s="4">
        <v>4.8994507432500001E-2</v>
      </c>
      <c r="MY57" s="4">
        <v>0.45159171625</v>
      </c>
      <c r="MZ57" s="4">
        <v>0.49788216386</v>
      </c>
      <c r="NA57" s="4">
        <v>0.47387051885999998</v>
      </c>
      <c r="NB57" s="4">
        <v>0.51954682672499997</v>
      </c>
      <c r="NC57" s="4">
        <v>-0.10030281369999999</v>
      </c>
      <c r="ND57" s="4">
        <v>-9.4195803149999993E-2</v>
      </c>
      <c r="NE57" s="4">
        <v>0.47387051885999998</v>
      </c>
      <c r="NF57" s="4">
        <v>0.51954682672499997</v>
      </c>
      <c r="NG57" s="4">
        <v>0.27390072927586201</v>
      </c>
      <c r="NH57" s="4">
        <v>0.43531204600000001</v>
      </c>
      <c r="NI57" s="4">
        <v>0.250466365103448</v>
      </c>
      <c r="NJ57" s="4">
        <v>0.35957242803448303</v>
      </c>
      <c r="NK57" s="4">
        <v>0.516638559</v>
      </c>
      <c r="NL57" s="4">
        <v>0.46220115568965497</v>
      </c>
      <c r="NM57" s="4">
        <v>0.36414144975862101</v>
      </c>
      <c r="NN57" s="4">
        <v>0.53025507789655202</v>
      </c>
      <c r="NO57" s="4">
        <v>0.48465186379310299</v>
      </c>
      <c r="NP57" s="4">
        <v>0.26664476186206898</v>
      </c>
      <c r="NQ57" s="4">
        <v>0.43034482758620701</v>
      </c>
      <c r="NR57" s="4">
        <v>0.26441570882758603</v>
      </c>
      <c r="NS57" s="4">
        <v>34.871724137930997</v>
      </c>
      <c r="NT57" s="4">
        <v>32.516206896551701</v>
      </c>
      <c r="NU57" s="4">
        <v>8.3420689655172406</v>
      </c>
      <c r="NV57" s="4">
        <v>53.3696551724138</v>
      </c>
      <c r="NW57" s="4">
        <v>53.286551724137901</v>
      </c>
      <c r="NX57" s="4">
        <v>37.321379310344803</v>
      </c>
      <c r="NY57" s="4">
        <v>37.383448275862101</v>
      </c>
      <c r="NZ57" s="4">
        <v>0.46157264137930998</v>
      </c>
      <c r="OA57" s="4">
        <v>0.41772341379310302</v>
      </c>
      <c r="OB57" s="4">
        <v>51.625517241379299</v>
      </c>
      <c r="OC57" s="4">
        <v>48.462068965517197</v>
      </c>
      <c r="OD57" s="4">
        <v>54.5</v>
      </c>
      <c r="OE57" s="4">
        <f t="shared" si="70"/>
        <v>2.8744827586207009</v>
      </c>
      <c r="OF57" s="4">
        <f t="shared" si="71"/>
        <v>6.0379310344828028</v>
      </c>
      <c r="OG57" s="4">
        <v>1698.4001034482801</v>
      </c>
      <c r="OH57" s="4">
        <v>1626.6061724137901</v>
      </c>
      <c r="OI57" s="4">
        <v>0.185469728162069</v>
      </c>
      <c r="OJ57" s="4">
        <v>0.17808743254482801</v>
      </c>
      <c r="OK57" s="4">
        <v>0.14196760282068999</v>
      </c>
      <c r="OL57" s="4">
        <v>0.123882808193103</v>
      </c>
      <c r="OM57" s="4">
        <v>0.103705867041379</v>
      </c>
      <c r="ON57" s="4">
        <v>8.4313318299999995E-2</v>
      </c>
      <c r="OO57" s="4">
        <v>5.9300000755172402E-2</v>
      </c>
      <c r="OP57" s="4">
        <v>2.8986289158620698E-2</v>
      </c>
      <c r="OQ57" s="4">
        <v>4.4697142234482803E-2</v>
      </c>
      <c r="OR57" s="4">
        <v>5.53928404172414E-2</v>
      </c>
      <c r="OS57" s="4">
        <v>0.33424959602758603</v>
      </c>
      <c r="OT57" s="4">
        <v>0.345701177093103</v>
      </c>
      <c r="OU57" s="4">
        <v>0.33052177248965497</v>
      </c>
      <c r="OV57" s="4">
        <v>0.30579945697241401</v>
      </c>
      <c r="OW57" s="4">
        <v>0.158651275934483</v>
      </c>
      <c r="OX57" s="4">
        <v>0.178951862272414</v>
      </c>
      <c r="OY57" s="4">
        <v>0.45607011761379301</v>
      </c>
      <c r="OZ57" s="4">
        <v>0.43731357097586199</v>
      </c>
      <c r="PA57" s="4">
        <v>0.42276618109310299</v>
      </c>
      <c r="PB57" s="4">
        <v>0.17589864358620699</v>
      </c>
      <c r="PC57" s="4">
        <v>0.445832300717242</v>
      </c>
      <c r="PD57" s="4">
        <v>0.17103890495517199</v>
      </c>
      <c r="PE57" s="4">
        <v>0.26803489342758602</v>
      </c>
      <c r="PF57" s="4">
        <v>0.29679155734482798</v>
      </c>
      <c r="PG57" s="4">
        <v>0.23658416231034499</v>
      </c>
      <c r="PH57" s="4">
        <v>0.27140940625172399</v>
      </c>
      <c r="PI57" s="4">
        <v>-0.111704621862069</v>
      </c>
      <c r="PJ57" s="4">
        <v>-5.4925494596551702E-2</v>
      </c>
      <c r="PK57" s="4">
        <v>0.445832300717242</v>
      </c>
      <c r="PL57" s="4">
        <v>0.17103890495517199</v>
      </c>
      <c r="PM57" s="4">
        <v>0.26416810866666701</v>
      </c>
      <c r="PN57" s="4">
        <v>0.41058937664102602</v>
      </c>
      <c r="PO57" s="4">
        <v>0.239922998384615</v>
      </c>
      <c r="PP57" s="4">
        <v>0.341426199641026</v>
      </c>
      <c r="PQ57" s="4">
        <v>0.51126675107692299</v>
      </c>
      <c r="PR57" s="4">
        <v>0.45986893982051302</v>
      </c>
      <c r="PS57" s="4">
        <v>0.33991505748717898</v>
      </c>
      <c r="PT57" s="4">
        <v>0.51106234435897402</v>
      </c>
      <c r="PU57" s="4">
        <v>0.476412440923077</v>
      </c>
      <c r="PV57" s="4">
        <v>0.25252938302564099</v>
      </c>
      <c r="PW57" s="4">
        <v>0.394446153846154</v>
      </c>
      <c r="PX57" s="4">
        <v>0.244096422538462</v>
      </c>
      <c r="PY57" s="4">
        <v>24.78</v>
      </c>
      <c r="PZ57" s="4">
        <v>22.747435897435899</v>
      </c>
      <c r="QA57" s="4">
        <v>26.724358974358999</v>
      </c>
      <c r="QB57" s="4">
        <v>43.739230769230801</v>
      </c>
      <c r="QC57" s="4">
        <v>42.885384615384602</v>
      </c>
      <c r="QD57" s="4">
        <v>26.95</v>
      </c>
      <c r="QE57" s="4">
        <v>26.909743589743599</v>
      </c>
      <c r="QF57" s="4">
        <v>0.47509149487179497</v>
      </c>
      <c r="QG57" s="4">
        <v>0.41058855128205102</v>
      </c>
      <c r="QH57" s="4">
        <v>54.564102564102598</v>
      </c>
      <c r="QI57" s="4">
        <v>52.299487179487201</v>
      </c>
      <c r="QJ57" s="4">
        <v>58</v>
      </c>
      <c r="QK57" s="4">
        <f t="shared" si="72"/>
        <v>3.4358974358974024</v>
      </c>
      <c r="QL57" s="4">
        <f t="shared" si="73"/>
        <v>5.7005128205127988</v>
      </c>
      <c r="QM57" s="4">
        <v>1787.4509743589699</v>
      </c>
      <c r="QN57" s="4">
        <v>1732.5022051282101</v>
      </c>
      <c r="QO57" s="4">
        <v>0.2009352385</v>
      </c>
      <c r="QP57" s="4">
        <v>0.19744219609743599</v>
      </c>
      <c r="QQ57" s="4">
        <v>0.16711890194359</v>
      </c>
      <c r="QR57" s="4">
        <v>0.14743569684871799</v>
      </c>
      <c r="QS57" s="4">
        <v>0.128628180505128</v>
      </c>
      <c r="QT57" s="4">
        <v>0.107602972307692</v>
      </c>
      <c r="QU57" s="4">
        <v>9.4062543664102605E-2</v>
      </c>
      <c r="QV57" s="4">
        <v>5.6328303679487199E-2</v>
      </c>
      <c r="QW57" s="4">
        <v>3.5009938751281999E-2</v>
      </c>
      <c r="QX57" s="4">
        <v>5.1661840535897403E-2</v>
      </c>
      <c r="QY57" s="4">
        <v>0.353467864782051</v>
      </c>
      <c r="QZ57" s="4">
        <v>0.359572283576923</v>
      </c>
      <c r="RA57" s="4">
        <v>0.33842167445384602</v>
      </c>
      <c r="RB57" s="4">
        <v>0.31691901125384597</v>
      </c>
      <c r="RC57" s="4">
        <v>0.164254321441026</v>
      </c>
      <c r="RD57" s="4">
        <v>0.174771493</v>
      </c>
      <c r="RE57" s="4">
        <v>0.50358732741281997</v>
      </c>
      <c r="RF57" s="4">
        <v>0.49719565618717898</v>
      </c>
      <c r="RG57" s="4">
        <v>0.27012773847692301</v>
      </c>
      <c r="RH57" s="4">
        <v>0.398346227066667</v>
      </c>
      <c r="RI57" s="4">
        <v>0.29419735675384601</v>
      </c>
      <c r="RJ57" s="4">
        <v>0.41493170237948701</v>
      </c>
      <c r="RK57" s="4">
        <v>0.20003650705897399</v>
      </c>
      <c r="RL57" s="4">
        <v>0.26638110725641001</v>
      </c>
      <c r="RM57" s="4">
        <v>0.172541921817949</v>
      </c>
      <c r="RN57" s="4">
        <v>0.235735199615385</v>
      </c>
      <c r="RO57" s="4">
        <v>-0.17164469779487199</v>
      </c>
      <c r="RP57" s="4">
        <v>-0.105783960666667</v>
      </c>
      <c r="RQ57" s="4">
        <v>0.29419735675384601</v>
      </c>
      <c r="RR57" s="4">
        <v>0.41493170237948701</v>
      </c>
      <c r="RS57" s="4">
        <v>0.116009626012821</v>
      </c>
      <c r="RT57" s="4">
        <v>0.123999166712821</v>
      </c>
      <c r="RU57" s="4">
        <v>7.3595824646153801E-2</v>
      </c>
      <c r="RV57" s="4">
        <v>7.3193463446153906E-2</v>
      </c>
      <c r="RW57" s="4">
        <v>4.27931705794872E-2</v>
      </c>
      <c r="RX57" s="4">
        <v>5.12939854692308E-2</v>
      </c>
      <c r="RY57" s="4">
        <v>0.36885357698461502</v>
      </c>
      <c r="RZ57" s="4">
        <v>0.41339084145640997</v>
      </c>
      <c r="SA57" s="4">
        <v>0.39384333737948701</v>
      </c>
      <c r="SB57" s="4">
        <v>0.44130186874359001</v>
      </c>
      <c r="SC57" s="4">
        <v>-0.136921296051282</v>
      </c>
      <c r="SD57" s="4">
        <v>-0.13620612574359001</v>
      </c>
      <c r="SE57" s="4">
        <v>0.39384333737948701</v>
      </c>
      <c r="SF57" s="4">
        <v>0.44130186874359001</v>
      </c>
      <c r="SG57" s="4">
        <v>0.24254767633333299</v>
      </c>
      <c r="SH57" s="4">
        <v>0.35140681590909101</v>
      </c>
      <c r="SI57" s="4">
        <v>0.210336493787879</v>
      </c>
      <c r="SJ57" s="4">
        <v>0.30177785918181799</v>
      </c>
      <c r="SK57" s="4">
        <v>0.46225249436363602</v>
      </c>
      <c r="SL57" s="4">
        <v>0.37764019621212103</v>
      </c>
      <c r="SM57" s="4">
        <v>0.30963038315151498</v>
      </c>
      <c r="SN57" s="4">
        <v>0.47918588863636402</v>
      </c>
      <c r="SO57" s="4">
        <v>0.41955723030302999</v>
      </c>
      <c r="SP57" s="4">
        <v>0.24413167206060599</v>
      </c>
      <c r="SQ57" s="4">
        <v>0.36656174781818202</v>
      </c>
      <c r="SR57" s="4">
        <v>0.23606214421212099</v>
      </c>
      <c r="SS57" s="4">
        <v>22.78</v>
      </c>
      <c r="ST57" s="4">
        <v>20.669696969697</v>
      </c>
      <c r="SU57" s="4">
        <v>25.305151515151501</v>
      </c>
      <c r="SV57" s="4">
        <v>39.076060606060601</v>
      </c>
      <c r="SW57" s="4">
        <v>39.0654545454545</v>
      </c>
      <c r="SX57" s="4">
        <v>24.263030303030298</v>
      </c>
      <c r="SY57" s="4">
        <v>24.185757575757599</v>
      </c>
      <c r="SZ57" s="4">
        <v>0.41314509393939403</v>
      </c>
      <c r="TA57" s="4">
        <v>0.37845288181818199</v>
      </c>
      <c r="TB57" s="4">
        <v>60.150606060606101</v>
      </c>
      <c r="TC57" s="4">
        <v>53.502727272727299</v>
      </c>
      <c r="TD57" s="4">
        <v>62</v>
      </c>
      <c r="TE57" s="4">
        <f t="shared" si="74"/>
        <v>1.8493939393938987</v>
      </c>
      <c r="TF57" s="4">
        <f t="shared" si="75"/>
        <v>8.4972727272727013</v>
      </c>
      <c r="TG57" s="4">
        <v>1910.7295757575801</v>
      </c>
      <c r="TH57" s="4">
        <v>1759.8159090909101</v>
      </c>
      <c r="TI57" s="4">
        <v>0.214895658824242</v>
      </c>
      <c r="TJ57" s="4">
        <v>0.2086343977</v>
      </c>
      <c r="TK57" s="4">
        <v>0.15091622317272699</v>
      </c>
      <c r="TL57" s="4">
        <v>0.11133483385151501</v>
      </c>
      <c r="TM57" s="4">
        <v>0.133333975560606</v>
      </c>
      <c r="TN57" s="4">
        <v>0.135004422981818</v>
      </c>
      <c r="TO57" s="4">
        <v>6.7758082506060593E-2</v>
      </c>
      <c r="TP57" s="4">
        <v>3.5858257060605997E-2</v>
      </c>
      <c r="TQ57" s="4">
        <v>6.6187008987878798E-2</v>
      </c>
      <c r="TR57" s="4">
        <v>9.9626235399999999E-2</v>
      </c>
      <c r="TS57" s="4">
        <v>0.339915480527273</v>
      </c>
      <c r="TT57" s="4">
        <v>0.37326632923030301</v>
      </c>
      <c r="TU57" s="4">
        <v>0.32495095843333299</v>
      </c>
      <c r="TV57" s="4">
        <v>0.31025846029090898</v>
      </c>
      <c r="TW57" s="4">
        <v>0.13482643358181801</v>
      </c>
      <c r="TX57" s="4">
        <v>0.17877166609697001</v>
      </c>
      <c r="TY57" s="4">
        <v>0.54917520266363695</v>
      </c>
      <c r="TZ57" s="4">
        <v>0.53191769527575705</v>
      </c>
      <c r="UA57" s="4">
        <v>0.499842498918182</v>
      </c>
      <c r="UB57" s="4">
        <v>0.7291599285</v>
      </c>
      <c r="UC57" s="4">
        <v>0.53003459394242403</v>
      </c>
      <c r="UD57" s="4">
        <v>0.74782255301515199</v>
      </c>
      <c r="UE57" s="4">
        <v>0.34854320366969699</v>
      </c>
      <c r="UF57" s="4">
        <v>0.50395070732727298</v>
      </c>
      <c r="UG57" s="4">
        <v>0.306000072293939</v>
      </c>
      <c r="UH57" s="4">
        <v>0.46105334313636398</v>
      </c>
      <c r="UI57" s="4">
        <v>-0.12641439260606099</v>
      </c>
      <c r="UJ57" s="4">
        <v>-6.7959797042424205E-2</v>
      </c>
      <c r="UK57" s="4">
        <v>0.53003459394242403</v>
      </c>
      <c r="UL57" s="4">
        <v>0.74782255301515199</v>
      </c>
      <c r="UM57" s="4">
        <v>0.136494130754545</v>
      </c>
      <c r="UN57" s="4">
        <v>0.13777346900303</v>
      </c>
      <c r="UO57" s="4">
        <v>8.3724878393939398E-2</v>
      </c>
      <c r="UP57" s="4">
        <v>7.5496923436363605E-2</v>
      </c>
      <c r="UQ57" s="4">
        <v>5.3455882260606102E-2</v>
      </c>
      <c r="UR57" s="4">
        <v>6.2974406096969707E-2</v>
      </c>
      <c r="US57" s="4">
        <v>0.39179570992121199</v>
      </c>
      <c r="UT57" s="4">
        <v>0.45714022597575699</v>
      </c>
      <c r="UU57" s="4">
        <v>0.42230277308181802</v>
      </c>
      <c r="UV57" s="4">
        <v>0.48962039887272701</v>
      </c>
      <c r="UW57" s="4">
        <v>-0.15389330900000001</v>
      </c>
      <c r="UX57" s="4">
        <v>-0.140115081484849</v>
      </c>
      <c r="UY57" s="4">
        <v>0.42230277308181802</v>
      </c>
      <c r="UZ57" s="4">
        <v>0.48962039887272701</v>
      </c>
      <c r="VA57" s="4">
        <v>0.22107357355000001</v>
      </c>
      <c r="VB57" s="4">
        <v>0.31850225789999997</v>
      </c>
      <c r="VC57" s="4">
        <v>0.19732610884999999</v>
      </c>
      <c r="VD57" s="4">
        <v>0.26822139302499998</v>
      </c>
      <c r="VE57" s="4">
        <v>0.45117403312499998</v>
      </c>
      <c r="VF57" s="4">
        <v>0.39295056647499998</v>
      </c>
      <c r="VG57" s="4">
        <v>0.27204545457500001</v>
      </c>
      <c r="VH57" s="4">
        <v>0.47782619279999999</v>
      </c>
      <c r="VI57" s="4">
        <v>0.40422273185000002</v>
      </c>
      <c r="VJ57" s="4">
        <v>0.21118712275000001</v>
      </c>
      <c r="VK57" s="4">
        <v>0.31243493492500002</v>
      </c>
      <c r="VL57" s="4">
        <v>0.208495509</v>
      </c>
      <c r="VM57" s="4">
        <v>33.453000000000003</v>
      </c>
      <c r="VN57" s="4">
        <v>32.326000000000001</v>
      </c>
      <c r="VO57" s="4">
        <v>12.694750000000001</v>
      </c>
      <c r="VP57" s="4">
        <v>42.758499999999998</v>
      </c>
      <c r="VQ57" s="4">
        <v>42.026000000000003</v>
      </c>
      <c r="VR57" s="4">
        <v>35.31</v>
      </c>
      <c r="VS57" s="4">
        <v>35.25</v>
      </c>
      <c r="VT57" s="4">
        <v>0.20557690000000001</v>
      </c>
      <c r="VU57" s="4">
        <v>0.17079062524999999</v>
      </c>
      <c r="VV57" s="4">
        <v>54.599499999999999</v>
      </c>
      <c r="VW57" s="4">
        <v>58.314500000000002</v>
      </c>
      <c r="VX57" s="4">
        <v>68.099999999999994</v>
      </c>
      <c r="VY57" s="4">
        <f t="shared" si="76"/>
        <v>13.500499999999995</v>
      </c>
      <c r="VZ57" s="4">
        <f t="shared" si="77"/>
        <v>9.7854999999999919</v>
      </c>
      <c r="WA57" s="4">
        <f t="shared" si="78"/>
        <v>11.642999999999994</v>
      </c>
      <c r="WB57" s="4">
        <v>1784.7184</v>
      </c>
      <c r="WC57" s="4">
        <v>1869.02595</v>
      </c>
      <c r="WD57" s="4">
        <v>0.27401172554749997</v>
      </c>
      <c r="WE57" s="4">
        <v>0.25261503532000001</v>
      </c>
      <c r="WF57" s="4">
        <v>0.19561939218249999</v>
      </c>
      <c r="WG57" s="4">
        <v>0.18840795824250001</v>
      </c>
      <c r="WH57" s="4">
        <v>0.20955558800249999</v>
      </c>
      <c r="WI57" s="4">
        <v>0.17121173646999999</v>
      </c>
      <c r="WJ57" s="4">
        <f t="shared" si="79"/>
        <v>0.19038366223624997</v>
      </c>
      <c r="WK57" s="4">
        <v>0.128895287385</v>
      </c>
      <c r="WL57" s="4">
        <v>0.10486240752500001</v>
      </c>
      <c r="WM57" s="4">
        <v>8.3069847015000003E-2</v>
      </c>
      <c r="WN57" s="4">
        <v>6.7658483197499994E-2</v>
      </c>
      <c r="WO57" s="4">
        <v>0.39205910719249998</v>
      </c>
      <c r="WP57" s="4">
        <v>0.38981068611000003</v>
      </c>
      <c r="WQ57" s="4">
        <v>0.38659849776749999</v>
      </c>
      <c r="WR57" s="4">
        <v>0.34054225155000001</v>
      </c>
      <c r="WS57" s="4">
        <v>0.13214720836749999</v>
      </c>
      <c r="WT57" s="4">
        <v>0.15221108764999999</v>
      </c>
      <c r="WU57" s="4">
        <v>0.76136273853500003</v>
      </c>
      <c r="WV57" s="4">
        <v>0.6848285931875</v>
      </c>
      <c r="WW57" s="4">
        <v>0.40005959421499998</v>
      </c>
      <c r="WX57" s="4">
        <v>0.35233126686249999</v>
      </c>
      <c r="WY57" s="4">
        <v>0.445051747685</v>
      </c>
      <c r="WZ57" s="4">
        <v>0.38146899844499998</v>
      </c>
      <c r="XA57" s="4">
        <v>0.35333149885249998</v>
      </c>
      <c r="XB57" s="4">
        <v>0.28469619460000001</v>
      </c>
      <c r="XC57" s="4">
        <v>0.30054887324000001</v>
      </c>
      <c r="XD57" s="4">
        <v>0.24518056061499999</v>
      </c>
      <c r="XE57" s="4">
        <v>-0.22684399017500001</v>
      </c>
      <c r="XF57" s="4">
        <v>-0.18832180585</v>
      </c>
      <c r="XG57" s="4">
        <v>0.445051747685</v>
      </c>
      <c r="XH57" s="4">
        <v>0.38146899844499998</v>
      </c>
      <c r="XI57" s="4">
        <v>0.22411657338999999</v>
      </c>
      <c r="XJ57" s="4">
        <v>0.23285116243500001</v>
      </c>
      <c r="XK57" s="4">
        <v>0.14405531284</v>
      </c>
      <c r="XL57" s="4">
        <v>0.14537445135999999</v>
      </c>
      <c r="XM57" s="4">
        <v>8.3193678430000001E-2</v>
      </c>
      <c r="XN57" s="4">
        <v>9.0952733844999994E-2</v>
      </c>
      <c r="XO57" s="4">
        <v>0.372289224265</v>
      </c>
      <c r="XP57" s="4">
        <v>0.393008409685</v>
      </c>
      <c r="XQ57" s="4">
        <v>0.42231395939499999</v>
      </c>
      <c r="XR57" s="4">
        <v>0.44546391256250001</v>
      </c>
      <c r="XS57" s="4">
        <v>-0.24972502059999999</v>
      </c>
      <c r="XT57" s="4">
        <v>-0.25193022577500002</v>
      </c>
      <c r="XU57" s="4">
        <v>0.42231395939499999</v>
      </c>
      <c r="XV57" s="4">
        <v>0.44546391256250001</v>
      </c>
      <c r="XW57" s="4">
        <v>0.17441542285</v>
      </c>
      <c r="XX57" s="4">
        <v>0.22055776899999999</v>
      </c>
      <c r="XY57" s="4">
        <v>0.15615594057500001</v>
      </c>
      <c r="XZ57" s="4">
        <v>0.1930453187</v>
      </c>
      <c r="YA57" s="4">
        <v>0.46639692165000002</v>
      </c>
      <c r="YB57" s="4">
        <v>0.35712739170000002</v>
      </c>
      <c r="YC57" s="4">
        <v>0.200440298475</v>
      </c>
      <c r="YD57" s="4">
        <v>0.46438516742500002</v>
      </c>
      <c r="YE57" s="4">
        <v>0.35204661882499999</v>
      </c>
      <c r="YF57" s="4">
        <v>0.16655129485</v>
      </c>
      <c r="YG57" s="4">
        <v>0.21384539147500001</v>
      </c>
      <c r="YH57" s="4">
        <v>0.16427941172499999</v>
      </c>
      <c r="YI57" s="4">
        <v>0.12792500000000001</v>
      </c>
      <c r="YJ57" s="4">
        <v>0.172875</v>
      </c>
      <c r="YK57" s="4">
        <v>7.5050000000000006E-2</v>
      </c>
      <c r="YL57" s="4">
        <v>0.13635</v>
      </c>
      <c r="YM57" s="4">
        <v>0.18077499999999999</v>
      </c>
      <c r="YN57" s="4">
        <v>7.7499999999999999E-2</v>
      </c>
      <c r="YO57" s="4">
        <v>0.12962499999999999</v>
      </c>
      <c r="YP57" s="4">
        <v>0.175425</v>
      </c>
      <c r="YQ57" s="4">
        <v>7.4950000000000003E-2</v>
      </c>
      <c r="YR57" s="4">
        <v>0.13792499999999999</v>
      </c>
      <c r="YS57" s="4">
        <v>0.18152499999999999</v>
      </c>
      <c r="YT57" s="4">
        <v>7.5725000000000001E-2</v>
      </c>
      <c r="YU57" s="4">
        <v>33.51</v>
      </c>
      <c r="YV57" s="4">
        <v>32.08925</v>
      </c>
      <c r="YW57" s="4">
        <v>14.3475</v>
      </c>
      <c r="YX57" s="4">
        <v>37.467750000000002</v>
      </c>
      <c r="YY57" s="4">
        <v>37.524000000000001</v>
      </c>
      <c r="YZ57" s="4">
        <v>35.340499999999999</v>
      </c>
      <c r="ZA57" s="4">
        <v>35.335999999999999</v>
      </c>
      <c r="ZB57" s="4">
        <v>5.8925774399999999E-2</v>
      </c>
      <c r="ZC57" s="4">
        <v>5.5582041674999999E-2</v>
      </c>
      <c r="ZD57" s="4">
        <v>57.956499999999998</v>
      </c>
      <c r="ZE57" s="4">
        <v>54.197499999999998</v>
      </c>
      <c r="ZF57" s="4">
        <v>80.900000000000006</v>
      </c>
      <c r="ZG57" s="4">
        <f t="shared" si="80"/>
        <v>22.943500000000007</v>
      </c>
      <c r="ZH57" s="4">
        <f t="shared" si="81"/>
        <v>26.702500000000008</v>
      </c>
      <c r="ZI57" s="4">
        <v>1860.8893499999999</v>
      </c>
      <c r="ZJ57" s="4">
        <v>1775.5902249999999</v>
      </c>
      <c r="ZK57" s="4">
        <v>0.3952351274175</v>
      </c>
      <c r="ZL57" s="4">
        <v>0.41145418083000002</v>
      </c>
      <c r="ZM57" s="4">
        <v>0.27440931568499999</v>
      </c>
      <c r="ZN57" s="4">
        <v>0.29729574924000002</v>
      </c>
      <c r="ZO57" s="4">
        <v>0.36915538368</v>
      </c>
      <c r="ZP57" s="4">
        <v>0.35590898323499998</v>
      </c>
      <c r="ZQ57" s="4">
        <v>0.2458170784375</v>
      </c>
      <c r="ZR57" s="4">
        <v>0.23669189067499999</v>
      </c>
      <c r="ZS57" s="4">
        <v>0.13648595707</v>
      </c>
      <c r="ZT57" s="4">
        <v>0.13097831177249999</v>
      </c>
      <c r="ZU57" s="4">
        <v>0.47585964211999998</v>
      </c>
      <c r="ZV57" s="4">
        <v>0.49563862461000002</v>
      </c>
      <c r="ZW57" s="4">
        <v>0.4704545094575</v>
      </c>
      <c r="ZX57" s="4">
        <v>0.4527203795875</v>
      </c>
      <c r="ZY57" s="4">
        <v>9.8612459644999997E-2</v>
      </c>
      <c r="ZZ57" s="4">
        <v>0.1053566580925</v>
      </c>
      <c r="AAA57" s="4">
        <v>1.3331151475</v>
      </c>
      <c r="AAB57" s="4">
        <v>1.4309525949349999</v>
      </c>
      <c r="AAC57" s="4">
        <v>0.37310005233749999</v>
      </c>
      <c r="AAD57" s="4">
        <v>0.36048880624000001</v>
      </c>
      <c r="AAE57" s="4">
        <v>0.44777835582999997</v>
      </c>
      <c r="AAF57" s="4">
        <v>0.4295409448725</v>
      </c>
      <c r="AAG57" s="4">
        <v>0.4233391620725</v>
      </c>
      <c r="AAH57" s="4">
        <v>0.38730038220250002</v>
      </c>
      <c r="AAI57" s="4">
        <v>0.34516624178749999</v>
      </c>
      <c r="AAJ57" s="4">
        <v>0.31244422160750002</v>
      </c>
      <c r="AAK57" s="4">
        <v>-0.39181159302500002</v>
      </c>
      <c r="AAL57" s="4">
        <v>-0.38031036312499999</v>
      </c>
      <c r="AAM57" s="4">
        <v>0.82712915504999995</v>
      </c>
      <c r="AAN57" s="4">
        <v>0.84731276730500005</v>
      </c>
      <c r="AAO57" s="4">
        <v>0.40352310430999999</v>
      </c>
      <c r="AAP57" s="4">
        <v>0.39632079180500002</v>
      </c>
      <c r="AAQ57" s="4">
        <v>0.28554860050749997</v>
      </c>
      <c r="AAR57" s="4">
        <v>0.2650965219525</v>
      </c>
      <c r="AAS57" s="4">
        <v>0.13633561050750001</v>
      </c>
      <c r="AAT57" s="4">
        <v>0.14851410731</v>
      </c>
      <c r="AAU57" s="4">
        <v>0.33864720048750002</v>
      </c>
      <c r="AAV57" s="4">
        <v>0.37516237784500001</v>
      </c>
      <c r="AAW57" s="4">
        <v>0.418632647425</v>
      </c>
      <c r="AAX57" s="4">
        <v>0.4564288426225</v>
      </c>
      <c r="AAY57" s="4">
        <v>-0.43840045584999998</v>
      </c>
      <c r="AAZ57" s="4">
        <v>-0.41562673892500002</v>
      </c>
      <c r="ABA57" s="4">
        <v>0.72418197520250005</v>
      </c>
      <c r="ABB57" s="4">
        <v>0.84395237851250005</v>
      </c>
      <c r="ABC57" s="4">
        <v>0.15038530229268299</v>
      </c>
      <c r="ABD57" s="4">
        <v>0.13741640441463401</v>
      </c>
      <c r="ABE57" s="4">
        <v>0.121334426560976</v>
      </c>
      <c r="ABF57" s="4">
        <v>0.15251020214634101</v>
      </c>
      <c r="ABG57" s="4">
        <v>0.543196157829268</v>
      </c>
      <c r="ABH57" s="4">
        <v>0.365396948804878</v>
      </c>
      <c r="ABI57" s="4">
        <v>0.14713170731707301</v>
      </c>
      <c r="ABJ57" s="4">
        <v>0.51427883114634099</v>
      </c>
      <c r="ABK57" s="4">
        <v>0.34191789121951199</v>
      </c>
      <c r="ABL57" s="4">
        <v>0.13391384373170701</v>
      </c>
      <c r="ABM57" s="4">
        <v>0.122878391219512</v>
      </c>
      <c r="ABN57" s="4">
        <v>0.13068700797561</v>
      </c>
      <c r="ABO57" s="4">
        <v>0.120439024390244</v>
      </c>
      <c r="ABP57" s="4">
        <v>0.186487804878049</v>
      </c>
      <c r="ABQ57" s="4">
        <v>4.16585365853658E-2</v>
      </c>
      <c r="ABR57" s="4">
        <v>0.12968292682926799</v>
      </c>
      <c r="ABS57" s="4">
        <v>0.20124390243902401</v>
      </c>
      <c r="ABT57" s="4">
        <v>4.0195121951219499E-2</v>
      </c>
      <c r="ABU57" s="4">
        <v>0.12119512195121999</v>
      </c>
      <c r="ABV57" s="4">
        <v>0.19068292682926799</v>
      </c>
      <c r="ABW57" s="4">
        <v>4.1121951219512197E-2</v>
      </c>
      <c r="ABX57" s="4">
        <v>0.13236585365853701</v>
      </c>
      <c r="ABY57" s="4">
        <v>0.20258536585365899</v>
      </c>
      <c r="ABZ57" s="4">
        <v>3.8878048780487798E-2</v>
      </c>
      <c r="ACA57" s="4" t="s">
        <v>655</v>
      </c>
      <c r="ACB57" s="4" t="s">
        <v>655</v>
      </c>
      <c r="ACC57" s="4" t="s">
        <v>655</v>
      </c>
      <c r="ACD57" s="4" t="s">
        <v>655</v>
      </c>
      <c r="ACE57" s="4" t="s">
        <v>655</v>
      </c>
      <c r="ACF57" s="4" t="s">
        <v>655</v>
      </c>
      <c r="ACG57" s="4" t="s">
        <v>655</v>
      </c>
      <c r="ACH57" s="4" t="s">
        <v>655</v>
      </c>
      <c r="ACI57" s="4" t="s">
        <v>655</v>
      </c>
      <c r="ACJ57" s="4" t="s">
        <v>655</v>
      </c>
      <c r="ACK57" s="4" t="s">
        <v>655</v>
      </c>
      <c r="ACL57" s="4" t="s">
        <v>655</v>
      </c>
      <c r="ACM57" s="4" t="s">
        <v>655</v>
      </c>
      <c r="ACN57" s="4" t="s">
        <v>655</v>
      </c>
      <c r="ACO57" s="22">
        <v>-9999</v>
      </c>
      <c r="ACP57" s="4" t="s">
        <v>655</v>
      </c>
      <c r="ACQ57" s="4" t="s">
        <v>655</v>
      </c>
      <c r="ACR57" s="4">
        <v>0.55255965344146296</v>
      </c>
      <c r="ACS57" s="4">
        <v>0.55933865854878095</v>
      </c>
      <c r="ACT57" s="4">
        <v>0.39726645661951199</v>
      </c>
      <c r="ACU57" s="4">
        <v>0.40883496550975601</v>
      </c>
      <c r="ACV57" s="4">
        <v>0.61325017894146305</v>
      </c>
      <c r="ACW57" s="4">
        <v>0.59462814435121902</v>
      </c>
      <c r="ACX57" s="4">
        <v>0.47182167212195097</v>
      </c>
      <c r="ACY57" s="4">
        <v>0.45190102331707299</v>
      </c>
      <c r="ACZ57" s="4">
        <v>0.200106799043902</v>
      </c>
      <c r="ADA57" s="4">
        <v>0.195221416478049</v>
      </c>
      <c r="ADB57" s="4">
        <v>0.59260801482195102</v>
      </c>
      <c r="ADC57" s="4">
        <v>0.63300355101463401</v>
      </c>
      <c r="ADD57" s="4">
        <v>0.58475005191219498</v>
      </c>
      <c r="ADE57" s="4">
        <v>0.56430574858536597</v>
      </c>
      <c r="ADF57" s="4">
        <v>5.9253336526829299E-2</v>
      </c>
      <c r="ADG57" s="4">
        <v>0.113943848556098</v>
      </c>
      <c r="ADH57" s="4">
        <v>2.50932639788781</v>
      </c>
      <c r="ADI57" s="4">
        <v>2.56940884632195</v>
      </c>
      <c r="ADJ57" s="4">
        <v>0.32642955760243902</v>
      </c>
      <c r="ADK57" s="4">
        <v>0.32779195685365897</v>
      </c>
      <c r="ADL57" s="4">
        <v>0.43826978143902501</v>
      </c>
      <c r="ADM57" s="4">
        <v>0.43496621478536601</v>
      </c>
      <c r="ADN57" s="4">
        <v>0.46796896502195101</v>
      </c>
      <c r="ADO57" s="4">
        <v>0.45205401857317101</v>
      </c>
      <c r="ADP57" s="4">
        <v>0.361938118360976</v>
      </c>
      <c r="ADQ57" s="4">
        <v>0.34825099153170702</v>
      </c>
      <c r="ADR57" s="4">
        <v>-0.63990289190243899</v>
      </c>
      <c r="ADS57" s="4">
        <v>-0.62113523456097597</v>
      </c>
      <c r="ADT57" s="4">
        <v>0.78580317473414596</v>
      </c>
      <c r="ADU57" s="4">
        <v>0.803376763102439</v>
      </c>
      <c r="ADV57" s="4">
        <v>0.66814461002195102</v>
      </c>
      <c r="ADW57" s="4">
        <v>0.63626872611219498</v>
      </c>
      <c r="ADX57" s="4">
        <v>0.53515465526097605</v>
      </c>
      <c r="ADY57" s="4">
        <v>0.487809086741463</v>
      </c>
      <c r="ADZ57" s="4">
        <v>0.211219349331707</v>
      </c>
      <c r="AEA57" s="4">
        <v>0.21767256055853701</v>
      </c>
      <c r="AEB57" s="4">
        <v>0.31637006374634102</v>
      </c>
      <c r="AEC57" s="4">
        <v>0.34218129731707297</v>
      </c>
      <c r="AED57" s="4">
        <v>0.43564444153170701</v>
      </c>
      <c r="AEE57" s="4">
        <v>0.45961947687804899</v>
      </c>
      <c r="AEF57" s="4">
        <v>-0.69384477117073196</v>
      </c>
      <c r="AEG57" s="4">
        <v>-0.65373464797560998</v>
      </c>
      <c r="AEH57" s="4">
        <v>0.77403174197073199</v>
      </c>
      <c r="AEI57" s="4">
        <v>0.85354401241951205</v>
      </c>
      <c r="AEJ57" s="4">
        <v>0.13970586602222199</v>
      </c>
      <c r="AEK57" s="4">
        <v>0.123761438311111</v>
      </c>
      <c r="AEL57" s="4">
        <v>0.109625348711111</v>
      </c>
      <c r="AEM57" s="4">
        <v>0.13597381008888901</v>
      </c>
      <c r="AEN57" s="4">
        <v>0.49499389942222199</v>
      </c>
      <c r="AEO57" s="4">
        <v>0.32362390731111101</v>
      </c>
      <c r="AEP57" s="4">
        <v>0.136386984422222</v>
      </c>
      <c r="AEQ57" s="4">
        <v>0.48242284251111101</v>
      </c>
      <c r="AER57" s="4">
        <v>0.32011749379999999</v>
      </c>
      <c r="AES57" s="4">
        <v>0.125276320711111</v>
      </c>
      <c r="AET57" s="4">
        <v>0.11030878935555601</v>
      </c>
      <c r="AEU57" s="4">
        <v>0.120332055266667</v>
      </c>
      <c r="AEV57" s="4">
        <v>0.111666666666667</v>
      </c>
      <c r="AEW57" s="4">
        <v>0.17633333333333301</v>
      </c>
      <c r="AEX57" s="4">
        <v>3.9155555555555499E-2</v>
      </c>
      <c r="AEY57" s="4">
        <v>0.125266666666667</v>
      </c>
      <c r="AEZ57" s="4">
        <v>0.19704444444444499</v>
      </c>
      <c r="AFA57" s="4">
        <v>3.68666666666667E-2</v>
      </c>
      <c r="AFB57" s="4">
        <v>0.114</v>
      </c>
      <c r="AFC57" s="4">
        <v>0.18315555555555599</v>
      </c>
      <c r="AFD57" s="4">
        <v>3.8133333333333297E-2</v>
      </c>
      <c r="AFE57" s="4">
        <v>0.12839999999999999</v>
      </c>
      <c r="AFF57" s="4">
        <v>0.20091111111111101</v>
      </c>
      <c r="AFG57" s="4">
        <v>3.4644444444444401E-2</v>
      </c>
      <c r="AFH57" s="4">
        <v>33.957333333333402</v>
      </c>
      <c r="AFI57" s="4">
        <v>33.859333333333304</v>
      </c>
      <c r="AFJ57" s="4">
        <v>25.130666666666698</v>
      </c>
      <c r="AFK57" s="4">
        <v>35.3308888888889</v>
      </c>
      <c r="AFL57" s="4">
        <v>35.985111111111102</v>
      </c>
      <c r="AFM57" s="4">
        <v>37.962222222222202</v>
      </c>
      <c r="AFN57" s="4">
        <v>38</v>
      </c>
      <c r="AFO57" s="4">
        <v>-6.6473807222222195E-2</v>
      </c>
      <c r="AFP57" s="4">
        <v>-4.5994276666666702E-2</v>
      </c>
      <c r="AFQ57" s="4">
        <v>61.537333333333301</v>
      </c>
      <c r="AFR57" s="4">
        <v>57.174666666666702</v>
      </c>
      <c r="AFS57" s="4">
        <v>101.2</v>
      </c>
      <c r="AFT57" s="4">
        <f t="shared" si="85"/>
        <v>39.662666666666702</v>
      </c>
      <c r="AFU57" s="4">
        <f t="shared" si="86"/>
        <v>44.0253333333333</v>
      </c>
      <c r="AFV57" s="4">
        <f t="shared" si="87"/>
        <v>41.844000000000001</v>
      </c>
      <c r="AFW57" s="4">
        <v>1942.2094888888901</v>
      </c>
      <c r="AFX57" s="4">
        <v>1843.16926666667</v>
      </c>
      <c r="AFY57" s="4">
        <v>0.55714700412222196</v>
      </c>
      <c r="AFZ57" s="4">
        <v>0.56595432470444396</v>
      </c>
      <c r="AGA57" s="4">
        <v>0.40125080068444402</v>
      </c>
      <c r="AGB57" s="4">
        <v>0.40688502197111098</v>
      </c>
      <c r="AGC57" s="4">
        <v>0.62691548616666704</v>
      </c>
      <c r="AGD57" s="4">
        <v>0.59742516637555598</v>
      </c>
      <c r="AGE57" s="4">
        <f t="shared" si="88"/>
        <v>0.61217032627111156</v>
      </c>
      <c r="AGF57" s="4">
        <v>0.48746211100444498</v>
      </c>
      <c r="AGG57" s="4">
        <v>0.44579377948222199</v>
      </c>
      <c r="AGH57" s="4">
        <v>0.20148534635111101</v>
      </c>
      <c r="AGI57" s="4">
        <v>0.207388970226667</v>
      </c>
      <c r="AGJ57" s="4">
        <v>0.59897095407333301</v>
      </c>
      <c r="AGK57" s="4">
        <v>0.63499257898888894</v>
      </c>
      <c r="AGL57" s="4">
        <v>0.58580636606000003</v>
      </c>
      <c r="AGM57" s="4">
        <v>0.556985780215556</v>
      </c>
      <c r="AGN57" s="4">
        <v>6.2635964020000004E-2</v>
      </c>
      <c r="AGO57" s="4">
        <v>0.10781611486666701</v>
      </c>
      <c r="AGP57" s="4">
        <v>2.5459990697444401</v>
      </c>
      <c r="AGQ57" s="4">
        <v>2.6458999221911101</v>
      </c>
      <c r="AGR57" s="4">
        <v>0.32153476258666702</v>
      </c>
      <c r="AGS57" s="4">
        <v>0.34514694840888899</v>
      </c>
      <c r="AGT57" s="4">
        <v>0.43493090351111102</v>
      </c>
      <c r="AGU57" s="4">
        <v>0.454731705888889</v>
      </c>
      <c r="AGV57" s="4">
        <v>0.468645425602222</v>
      </c>
      <c r="AGW57" s="4">
        <v>0.47037140820000001</v>
      </c>
      <c r="AGX57" s="4">
        <v>0.361983499188889</v>
      </c>
      <c r="AGY57" s="4">
        <v>0.36403089490666701</v>
      </c>
      <c r="AGZ57" s="4">
        <v>-0.65459730284444495</v>
      </c>
      <c r="AHA57" s="4">
        <v>-0.61579949119999999</v>
      </c>
      <c r="AHB57" s="4">
        <v>0.77413402140666698</v>
      </c>
      <c r="AHC57" s="4">
        <v>0.86860183903999999</v>
      </c>
      <c r="AHD57" s="4">
        <v>0.69203599594222198</v>
      </c>
      <c r="AHE57" s="4">
        <v>0.643275614068889</v>
      </c>
      <c r="AHF57" s="4">
        <v>0.55885597415777799</v>
      </c>
      <c r="AHG57" s="4">
        <v>0.48833185080888902</v>
      </c>
      <c r="AHH57" s="4">
        <v>0.220255990137778</v>
      </c>
      <c r="AHI57" s="4">
        <v>0.227604361902222</v>
      </c>
      <c r="AHJ57" s="4">
        <v>0.31837443779777802</v>
      </c>
      <c r="AHK57" s="4">
        <v>0.353963423673333</v>
      </c>
      <c r="AHL57" s="4">
        <v>0.44159206600888901</v>
      </c>
      <c r="AHM57" s="4">
        <v>0.47361380536666697</v>
      </c>
      <c r="AHN57" s="4">
        <v>-0.71464915135555596</v>
      </c>
      <c r="AHO57" s="4">
        <v>-0.65481129637777802</v>
      </c>
      <c r="AHP57" s="4">
        <v>0.79251926492222202</v>
      </c>
      <c r="AHQ57" s="4">
        <v>0.90200040555111105</v>
      </c>
      <c r="AHR57" s="4">
        <v>0.12284885522449</v>
      </c>
      <c r="AHS57" s="4">
        <v>9.51377498163265E-2</v>
      </c>
      <c r="AHT57" s="4">
        <v>9.3291799510204096E-2</v>
      </c>
      <c r="AHU57" s="4">
        <v>0.10901889344898</v>
      </c>
      <c r="AHV57" s="4">
        <v>0.50139258595918401</v>
      </c>
      <c r="AHW57" s="4">
        <v>0.31585042853061202</v>
      </c>
      <c r="AHX57" s="4">
        <v>0.109987575469388</v>
      </c>
      <c r="AHY57" s="4">
        <v>0.49306943838775502</v>
      </c>
      <c r="AHZ57" s="4">
        <v>0.30710166332653099</v>
      </c>
      <c r="AIA57" s="4">
        <v>0.112483469204082</v>
      </c>
      <c r="AIB57" s="4">
        <v>8.6238290204081594E-2</v>
      </c>
      <c r="AIC57" s="4">
        <v>0.10105270016326499</v>
      </c>
      <c r="AID57" s="4">
        <v>0.11134693877551</v>
      </c>
      <c r="AIE57" s="4">
        <v>0.18983673469387799</v>
      </c>
      <c r="AIF57" s="4">
        <v>2.5040816326530602E-2</v>
      </c>
      <c r="AIG57" s="4">
        <v>0.11787755102040801</v>
      </c>
      <c r="AIH57" s="4">
        <v>0.19891836734693899</v>
      </c>
      <c r="AII57" s="4">
        <v>2.4551020408163302E-2</v>
      </c>
      <c r="AIJ57" s="4">
        <v>0.111183673469388</v>
      </c>
      <c r="AIK57" s="4">
        <v>0.192367346938775</v>
      </c>
      <c r="AIL57" s="4">
        <v>2.5040816326530602E-2</v>
      </c>
      <c r="AIM57" s="4">
        <v>0.12044897959183699</v>
      </c>
      <c r="AIN57" s="4">
        <v>0.20018367346938801</v>
      </c>
      <c r="AIO57" s="4">
        <v>2.4510204081632701E-2</v>
      </c>
      <c r="AIP57" s="4">
        <v>29.748775510204101</v>
      </c>
      <c r="AIQ57" s="4">
        <v>27.5657142857143</v>
      </c>
      <c r="AIR57" s="4">
        <v>15.9581632653061</v>
      </c>
      <c r="AIS57" s="4">
        <v>27.410408163265298</v>
      </c>
      <c r="AIT57" s="4">
        <v>27.067551020408199</v>
      </c>
      <c r="AIU57" s="4">
        <v>30.410612244898001</v>
      </c>
      <c r="AIV57" s="4">
        <v>30.42</v>
      </c>
      <c r="AIW57" s="4">
        <v>-7.4315998979591805E-2</v>
      </c>
      <c r="AIX57" s="4">
        <v>-7.5698235306122394E-2</v>
      </c>
      <c r="AIY57" s="4">
        <v>59.392857142857103</v>
      </c>
      <c r="AIZ57" s="4">
        <v>56.761836734693901</v>
      </c>
      <c r="AJA57" s="4">
        <v>116</v>
      </c>
      <c r="AJB57" s="4">
        <f t="shared" si="89"/>
        <v>56.607142857142897</v>
      </c>
      <c r="AJC57" s="4">
        <f t="shared" si="90"/>
        <v>59.238163265306099</v>
      </c>
      <c r="AJD57" s="4">
        <f t="shared" si="91"/>
        <v>57.922653061224494</v>
      </c>
      <c r="AJE57" s="4">
        <v>1893.5201224489799</v>
      </c>
      <c r="AJF57" s="4">
        <v>1833.80328571429</v>
      </c>
      <c r="AJG57" s="4">
        <v>0.63354369243265296</v>
      </c>
      <c r="AJH57" s="4">
        <v>0.63823210699999999</v>
      </c>
      <c r="AJI57" s="4">
        <v>0.47132773092448998</v>
      </c>
      <c r="AJJ57" s="4">
        <v>0.485096228453061</v>
      </c>
      <c r="AJK57" s="4">
        <v>0.70094717576938803</v>
      </c>
      <c r="AJL57" s="4">
        <v>0.67672788118979599</v>
      </c>
      <c r="AJM57" s="4">
        <f t="shared" si="92"/>
        <v>0.68883752847959201</v>
      </c>
      <c r="AJN57" s="4">
        <v>0.56068376490000005</v>
      </c>
      <c r="AJO57" s="4">
        <v>0.53562795838367305</v>
      </c>
      <c r="AJP57" s="4">
        <v>0.23186335718163301</v>
      </c>
      <c r="AJQ57" s="4">
        <v>0.22370498191632701</v>
      </c>
      <c r="AJR57" s="4">
        <v>0.65820892412653098</v>
      </c>
      <c r="AJS57" s="4">
        <v>0.68185560570408199</v>
      </c>
      <c r="AJT57" s="4">
        <v>0.62682391592040798</v>
      </c>
      <c r="AJU57" s="4">
        <v>0.60166179171632705</v>
      </c>
      <c r="AJV57" s="4">
        <v>4.2449081479591803E-2</v>
      </c>
      <c r="AJW57" s="4">
        <v>7.8159002797959204E-2</v>
      </c>
      <c r="AJX57" s="4">
        <v>3.4898252764795901</v>
      </c>
      <c r="AJY57" s="4">
        <v>3.6028125349857101</v>
      </c>
      <c r="AJZ57" s="4">
        <v>0.330819475522449</v>
      </c>
      <c r="AKA57" s="4">
        <v>0.32797311963673498</v>
      </c>
      <c r="AKB57" s="4">
        <v>0.456479759534694</v>
      </c>
      <c r="AKC57" s="4">
        <v>0.44831366826734698</v>
      </c>
      <c r="AKD57" s="4">
        <v>0.48503066460204097</v>
      </c>
      <c r="AKE57" s="4">
        <v>0.46426062277959201</v>
      </c>
      <c r="AKF57" s="4">
        <v>0.36598515220204098</v>
      </c>
      <c r="AKG57" s="4">
        <v>0.34755581353265302</v>
      </c>
      <c r="AKH57" s="4">
        <v>-0.71788202842857196</v>
      </c>
      <c r="AKI57" s="4">
        <v>-0.69686248553061203</v>
      </c>
      <c r="AKJ57" s="4">
        <v>0.84320920406326505</v>
      </c>
      <c r="AKK57" s="4">
        <v>0.83665142028571404</v>
      </c>
      <c r="AKL57" s="4">
        <v>0.77823422187142799</v>
      </c>
      <c r="AKM57" s="4">
        <v>0.76556861596938797</v>
      </c>
      <c r="AKN57" s="4">
        <v>0.65654598443877499</v>
      </c>
      <c r="AKO57" s="4">
        <v>0.63042119528775498</v>
      </c>
      <c r="AKP57" s="4">
        <v>0.251229857185714</v>
      </c>
      <c r="AKQ57" s="4">
        <v>0.26310479238367301</v>
      </c>
      <c r="AKR57" s="22">
        <v>-9999</v>
      </c>
      <c r="AKS57" s="4">
        <v>0.32283388049387801</v>
      </c>
      <c r="AKT57" s="4">
        <v>0.34377976307959202</v>
      </c>
      <c r="AKU57" s="4">
        <v>0.45865524155918302</v>
      </c>
      <c r="AKV57" s="4">
        <v>0.48026346265714298</v>
      </c>
      <c r="AKW57" s="4">
        <v>-0.79156767926530602</v>
      </c>
      <c r="AKX57" s="4">
        <v>-0.77228420534693898</v>
      </c>
      <c r="AKY57" s="4">
        <v>0.84909248588367403</v>
      </c>
      <c r="AKZ57" s="4">
        <v>0.92676294769387801</v>
      </c>
      <c r="ALA57" s="4">
        <v>8.6701507459999994E-2</v>
      </c>
      <c r="ALB57" s="4">
        <v>6.3382293699999995E-2</v>
      </c>
      <c r="ALC57" s="4">
        <v>7.1720602960000004E-2</v>
      </c>
      <c r="ALD57" s="4">
        <v>8.0679012339999995E-2</v>
      </c>
      <c r="ALE57" s="4">
        <v>0.42071499309999999</v>
      </c>
      <c r="ALF57" s="4">
        <v>0.22694021568</v>
      </c>
      <c r="ALG57" s="4">
        <v>7.8352800220000005E-2</v>
      </c>
      <c r="ALH57" s="4">
        <v>0.40189194501999997</v>
      </c>
      <c r="ALI57" s="4">
        <v>0.23075979008</v>
      </c>
      <c r="ALJ57" s="4">
        <v>7.1509625100000002E-2</v>
      </c>
      <c r="ALK57" s="4">
        <v>5.79678068E-2</v>
      </c>
      <c r="ALL57" s="4">
        <v>7.6654618480000006E-2</v>
      </c>
      <c r="ALM57" s="4">
        <v>8.5220000000000004E-2</v>
      </c>
      <c r="ALN57" s="4">
        <v>0.16098000000000001</v>
      </c>
      <c r="ALO57" s="4">
        <v>1.438E-2</v>
      </c>
      <c r="ALP57" s="4">
        <v>8.5180000000000006E-2</v>
      </c>
      <c r="ALQ57" s="4">
        <v>0.15942000000000001</v>
      </c>
      <c r="ALR57" s="4">
        <v>1.5820000000000001E-2</v>
      </c>
      <c r="ALS57" s="4">
        <v>36.728400000000001</v>
      </c>
      <c r="ALT57" s="4">
        <v>36.904200000000003</v>
      </c>
      <c r="ALU57" s="4">
        <v>16.819800000000001</v>
      </c>
      <c r="ALV57" s="4">
        <v>31.8306</v>
      </c>
      <c r="ALW57" s="4">
        <v>31.301200000000001</v>
      </c>
      <c r="ALX57" s="4">
        <v>38.199599999999997</v>
      </c>
      <c r="ALY57" s="4">
        <v>38.379600000000003</v>
      </c>
      <c r="ALZ57" s="4">
        <v>-0.1614516</v>
      </c>
      <c r="AMA57" s="4">
        <v>-0.16305669</v>
      </c>
      <c r="AMB57" s="4">
        <v>70.1066</v>
      </c>
      <c r="AMC57" s="4">
        <v>68.545199999999994</v>
      </c>
      <c r="AMD57" s="4">
        <v>140</v>
      </c>
      <c r="AME57" s="4">
        <f t="shared" si="94"/>
        <v>69.8934</v>
      </c>
      <c r="AMF57" s="4">
        <f t="shared" si="95"/>
        <v>71.454800000000006</v>
      </c>
      <c r="AMG57" s="4">
        <f t="shared" si="96"/>
        <v>70.67410000000001</v>
      </c>
      <c r="AMH57" s="4">
        <v>2136.7159999999999</v>
      </c>
      <c r="AMI57" s="4">
        <v>2101.28172</v>
      </c>
      <c r="AMJ57" s="4">
        <v>0.67232329679199998</v>
      </c>
      <c r="AMK57" s="4">
        <v>0.67537807691999996</v>
      </c>
      <c r="AML57" s="4">
        <v>0.49199135537599997</v>
      </c>
      <c r="AMM57" s="4">
        <v>0.47293912436800001</v>
      </c>
      <c r="AMN57" s="4">
        <v>0.74680801794600005</v>
      </c>
      <c r="AMO57" s="4">
        <v>0.73614427731599996</v>
      </c>
      <c r="AMP57" s="4">
        <f t="shared" si="97"/>
        <v>0.741476147631</v>
      </c>
      <c r="AMQ57" s="4">
        <v>0.59758008169999999</v>
      </c>
      <c r="AMR57" s="4">
        <v>0.56143776145799995</v>
      </c>
      <c r="AMS57" s="4">
        <v>0.27005027292799999</v>
      </c>
      <c r="AMT57" s="4">
        <v>0.29753918868599999</v>
      </c>
      <c r="AMU57" s="4">
        <v>0.67867433327799997</v>
      </c>
      <c r="AMV57" s="4">
        <v>0.70625636150399995</v>
      </c>
      <c r="AMW57" s="4">
        <v>0.69676848849200002</v>
      </c>
      <c r="AMX57" s="4">
        <v>0.65520337365000003</v>
      </c>
      <c r="AMY57" s="4">
        <v>1.1375064133999999E-2</v>
      </c>
      <c r="AMZ57" s="4">
        <v>5.8940673382E-2</v>
      </c>
      <c r="ANA57" s="4">
        <v>4.1417485102680001</v>
      </c>
      <c r="ANB57" s="4">
        <v>4.2282987136679999</v>
      </c>
      <c r="ANC57" s="4">
        <v>0.36164915542999998</v>
      </c>
      <c r="AND57" s="4">
        <v>0.40332706402200003</v>
      </c>
      <c r="ANE57" s="4">
        <v>0.49699890596000001</v>
      </c>
      <c r="ANF57" s="4">
        <v>0.53726740685200003</v>
      </c>
      <c r="ANG57" s="4">
        <v>0.52848421972000004</v>
      </c>
      <c r="ANH57" s="4">
        <v>0.56508356130399995</v>
      </c>
      <c r="ANI57" s="4">
        <v>0.40160670033399998</v>
      </c>
      <c r="ANJ57" s="4">
        <v>0.439474828426</v>
      </c>
      <c r="ANK57" s="4">
        <v>-0.74760347687999995</v>
      </c>
      <c r="ANL57" s="4">
        <v>-0.71836513242</v>
      </c>
      <c r="ANM57" s="4">
        <v>0.99343414320000001</v>
      </c>
      <c r="ANN57" s="4">
        <v>1.2099800168499999</v>
      </c>
      <c r="ANO57" s="4">
        <v>0.81774520979400001</v>
      </c>
      <c r="ANP57" s="4">
        <v>0.83426464230999997</v>
      </c>
      <c r="ANQ57" s="22">
        <v>-9999</v>
      </c>
      <c r="ANR57" s="4">
        <v>0.68544889153800004</v>
      </c>
      <c r="ANS57" s="4">
        <v>0.71001766888200002</v>
      </c>
      <c r="ANT57" s="4">
        <v>0.30268343809800002</v>
      </c>
      <c r="ANU57" s="4">
        <v>0.30702950819800001</v>
      </c>
      <c r="ANV57" s="4">
        <v>0.37010390939944299</v>
      </c>
      <c r="ANW57" s="4">
        <v>0.36798178798992698</v>
      </c>
      <c r="ANX57" s="4">
        <v>0.516249902712</v>
      </c>
      <c r="ANY57" s="4">
        <v>0.51627784372800001</v>
      </c>
      <c r="ANZ57" s="4">
        <v>-0.81279814133999995</v>
      </c>
      <c r="AOA57" s="4">
        <v>-0.82975604566000005</v>
      </c>
      <c r="AOB57" s="4">
        <v>1.06997294347</v>
      </c>
      <c r="AOC57" s="4">
        <v>1.0693664357699999</v>
      </c>
      <c r="AOD57" s="4">
        <v>8.6303368173913E-2</v>
      </c>
      <c r="AOE57" s="4">
        <v>6.2774619782608704E-2</v>
      </c>
      <c r="AOF57" s="4">
        <v>7.0302389021739103E-2</v>
      </c>
      <c r="AOG57" s="4">
        <v>8.2145135913043496E-2</v>
      </c>
      <c r="AOH57" s="4">
        <v>0.44536789295652202</v>
      </c>
      <c r="AOI57" s="4">
        <v>0.26100448276087002</v>
      </c>
      <c r="AOJ57" s="4">
        <v>8.1109370152173899E-2</v>
      </c>
      <c r="AOK57" s="4">
        <v>0.44933693236956501</v>
      </c>
      <c r="AOL57" s="4">
        <v>0.25037453402173898</v>
      </c>
      <c r="AOM57" s="4">
        <v>8.0833161913043503E-2</v>
      </c>
      <c r="AON57" s="4">
        <v>5.9214144217391303E-2</v>
      </c>
      <c r="AOO57" s="4">
        <v>7.64662534130435E-2</v>
      </c>
      <c r="AOP57" s="4">
        <v>8.4282608695652197E-2</v>
      </c>
      <c r="AOQ57" s="4">
        <v>0.16643478260869601</v>
      </c>
      <c r="AOR57" s="4">
        <v>1.7217391304347799E-2</v>
      </c>
      <c r="AOS57" s="4">
        <v>9.0869565217391299E-2</v>
      </c>
      <c r="AOT57" s="4">
        <v>0.17852173913043501</v>
      </c>
      <c r="AOU57" s="4">
        <v>1.67826086956522E-2</v>
      </c>
      <c r="AOV57" s="4">
        <v>36.411304347826103</v>
      </c>
      <c r="AOW57" s="4">
        <v>36.468695652173899</v>
      </c>
      <c r="AOX57" s="4">
        <v>12.4986956521739</v>
      </c>
      <c r="AOY57" s="4">
        <v>28.708478260869601</v>
      </c>
      <c r="AOZ57" s="4">
        <v>29.01</v>
      </c>
      <c r="APA57" s="4">
        <v>36.881304347826102</v>
      </c>
      <c r="APB57" s="4">
        <v>36.979130434782597</v>
      </c>
      <c r="APC57" s="4">
        <v>-0.20534062826086999</v>
      </c>
      <c r="APD57" s="4">
        <v>-0.18255035652173901</v>
      </c>
      <c r="APE57" s="4">
        <v>68.530652173912998</v>
      </c>
      <c r="APF57" s="4">
        <v>63.206956521739102</v>
      </c>
      <c r="APG57" s="4">
        <v>140</v>
      </c>
      <c r="APH57" s="4">
        <f t="shared" si="98"/>
        <v>71.469347826087002</v>
      </c>
      <c r="API57" s="4">
        <f t="shared" si="99"/>
        <v>76.793043478260898</v>
      </c>
      <c r="APJ57" s="4">
        <f t="shared" si="100"/>
        <v>74.131195652173943</v>
      </c>
      <c r="APK57" s="4">
        <v>2100.9277173913001</v>
      </c>
      <c r="APL57" s="4">
        <v>1980.09193478261</v>
      </c>
      <c r="APM57" s="4">
        <v>0.69323765217391298</v>
      </c>
      <c r="APN57" s="4">
        <v>0.68604704832391294</v>
      </c>
      <c r="APO57" s="4">
        <v>0.50999428782826095</v>
      </c>
      <c r="APP57" s="4">
        <v>0.51907235739347801</v>
      </c>
      <c r="APQ57" s="4">
        <v>0.76650063825869597</v>
      </c>
      <c r="APR57" s="4">
        <v>0.750714088195652</v>
      </c>
      <c r="APS57" s="4">
        <f t="shared" si="101"/>
        <v>0.75860736322717393</v>
      </c>
      <c r="APT57" s="4">
        <v>0.61716857506304301</v>
      </c>
      <c r="APU57" s="4">
        <v>0.61038394204782598</v>
      </c>
      <c r="APV57" s="4">
        <v>0.28384283176304298</v>
      </c>
      <c r="APW57" s="4">
        <v>0.25962314331956499</v>
      </c>
      <c r="APX57" s="4">
        <v>0.70810378168043497</v>
      </c>
      <c r="APY57" s="4">
        <v>0.72525218478478204</v>
      </c>
      <c r="APZ57" s="4">
        <v>0.69390849696521695</v>
      </c>
      <c r="AQA57" s="4">
        <v>0.67274219572608696</v>
      </c>
      <c r="AQB57" s="4">
        <v>2.9967635447826099E-2</v>
      </c>
      <c r="AQC57" s="4">
        <v>7.8872826967391299E-2</v>
      </c>
      <c r="AQD57" s="4">
        <v>4.5474528102260896</v>
      </c>
      <c r="AQE57" s="4">
        <v>4.4289663166326099</v>
      </c>
      <c r="AQF57" s="4">
        <v>0.37020850707826097</v>
      </c>
      <c r="AQG57" s="4">
        <v>0.34503390236521703</v>
      </c>
      <c r="AQH57" s="4">
        <v>0.50909906683043504</v>
      </c>
      <c r="AQI57" s="4">
        <v>0.47767751796304397</v>
      </c>
      <c r="AQJ57" s="4">
        <v>0.53956230664347804</v>
      </c>
      <c r="AQK57" s="4">
        <v>0.50329542270869598</v>
      </c>
      <c r="AQL57" s="4">
        <v>0.40930921352391297</v>
      </c>
      <c r="AQM57" s="4">
        <v>0.37737581910652201</v>
      </c>
      <c r="AQN57" s="4">
        <v>-0.76301059780434799</v>
      </c>
      <c r="AQO57" s="4">
        <v>-0.75744303343478303</v>
      </c>
      <c r="AQP57" s="4">
        <v>1.0420583795282601</v>
      </c>
      <c r="AQQ57" s="4">
        <v>0.94469030455869596</v>
      </c>
      <c r="AQR57" s="4">
        <v>0.82646880088043495</v>
      </c>
      <c r="AQS57" s="4">
        <v>0.81059338960434801</v>
      </c>
      <c r="AQT57" s="4">
        <v>0.68697376438913005</v>
      </c>
      <c r="AQU57" s="4">
        <v>0.65910070706739099</v>
      </c>
      <c r="AQV57" s="4">
        <v>0.32453889455000001</v>
      </c>
      <c r="AQW57" s="4">
        <v>0.32701558138695702</v>
      </c>
      <c r="AQX57" s="4">
        <v>0.39272191714141802</v>
      </c>
      <c r="AQY57" s="4">
        <v>0.40355833094424898</v>
      </c>
      <c r="AQZ57" s="4">
        <v>0.54138815483260905</v>
      </c>
      <c r="ARA57" s="4">
        <v>0.55045018665652201</v>
      </c>
      <c r="ARB57" s="4">
        <v>-0.81377249100000004</v>
      </c>
      <c r="ARC57" s="4">
        <v>-0.79373114484782603</v>
      </c>
      <c r="ARD57" s="4">
        <v>1.1825008355956499</v>
      </c>
      <c r="ARE57" s="4">
        <v>1.2260884933565199</v>
      </c>
      <c r="ARF57" s="4">
        <v>8.6161500023255802E-2</v>
      </c>
      <c r="ARG57" s="4">
        <v>3.8168367837209297E-2</v>
      </c>
      <c r="ARH57" s="4">
        <v>6.7146919534883706E-2</v>
      </c>
      <c r="ARI57" s="4">
        <v>7.6906976744186006E-2</v>
      </c>
      <c r="ARJ57" s="4">
        <v>0.45686956788372102</v>
      </c>
      <c r="ARK57" s="4">
        <v>0.266320711186047</v>
      </c>
      <c r="ARL57" s="4">
        <v>7.4010323069767403E-2</v>
      </c>
      <c r="ARM57" s="4">
        <v>0.42756798444186001</v>
      </c>
      <c r="ARN57" s="4">
        <v>0.229067734023256</v>
      </c>
      <c r="ARO57" s="4">
        <v>7.1706208767441798E-2</v>
      </c>
      <c r="ARP57" s="4">
        <v>5.3069348395348798E-2</v>
      </c>
      <c r="ARQ57" s="4">
        <v>7.5455670720930207E-2</v>
      </c>
      <c r="ARR57" s="4">
        <v>7.7558139534883705E-2</v>
      </c>
      <c r="ARS57" s="4">
        <v>0.155372093023256</v>
      </c>
      <c r="ART57" s="4">
        <v>1.6162790697674401E-2</v>
      </c>
      <c r="ARU57" s="4">
        <v>8.2069767441860494E-2</v>
      </c>
      <c r="ARV57" s="4">
        <v>0.164023255813953</v>
      </c>
      <c r="ARW57" s="4">
        <v>1.5302325581395399E-2</v>
      </c>
      <c r="ARX57" s="4">
        <v>35.4</v>
      </c>
      <c r="ARY57" s="4">
        <v>33.945348837209302</v>
      </c>
      <c r="ARZ57" s="4">
        <v>36.029534883720899</v>
      </c>
      <c r="ASA57" s="4">
        <v>32.508372093023198</v>
      </c>
      <c r="ASB57" s="4">
        <v>32.8467441860465</v>
      </c>
      <c r="ASC57" s="4">
        <v>35.386744186046499</v>
      </c>
      <c r="ASD57" s="4">
        <v>35.463488372093103</v>
      </c>
      <c r="ASE57" s="4">
        <v>-7.2568842790697696E-2</v>
      </c>
      <c r="ASF57" s="4">
        <v>-5.9702362093023299E-2</v>
      </c>
      <c r="ASG57" s="4">
        <v>69.126511627907007</v>
      </c>
      <c r="ASH57" s="4">
        <v>65.768604651162804</v>
      </c>
      <c r="ASI57" s="4">
        <v>148</v>
      </c>
      <c r="ASJ57" s="4">
        <f t="shared" si="102"/>
        <v>78.873488372092993</v>
      </c>
      <c r="ASK57" s="4">
        <f t="shared" si="103"/>
        <v>82.231395348837196</v>
      </c>
      <c r="ASL57" s="4">
        <v>2114.4991162790702</v>
      </c>
      <c r="ASM57" s="4">
        <v>2038.2602790697699</v>
      </c>
      <c r="ASN57" s="4">
        <v>0.70430990409302296</v>
      </c>
      <c r="ASO57" s="4">
        <v>0.709955729981395</v>
      </c>
      <c r="ASP57" s="4">
        <v>0.51127255923953496</v>
      </c>
      <c r="ASQ57" s="4">
        <v>0.55027156775814001</v>
      </c>
      <c r="ASR57" s="4">
        <v>0.77875794702790702</v>
      </c>
      <c r="ASS57" s="4">
        <v>0.84467609802558197</v>
      </c>
      <c r="AST57" s="4">
        <v>0.62351794136279104</v>
      </c>
      <c r="ASU57" s="4">
        <v>0.74824830221860505</v>
      </c>
      <c r="ASV57" s="4">
        <v>0.30187913125348798</v>
      </c>
      <c r="ASW57" s="4">
        <v>0.26211634926511601</v>
      </c>
      <c r="ASX57" s="4">
        <v>0.69949691550232596</v>
      </c>
      <c r="ASY57" s="4">
        <v>0.74187439385813903</v>
      </c>
      <c r="ASZ57" s="4">
        <v>0.71199950196279005</v>
      </c>
      <c r="ATA57" s="4">
        <v>0.68074740452092997</v>
      </c>
      <c r="ATB57" s="4">
        <v>-9.0168338046511601E-3</v>
      </c>
      <c r="ATC57" s="4">
        <v>6.8796588586046495E-2</v>
      </c>
      <c r="ATD57" s="4">
        <v>4.7843019870883703</v>
      </c>
      <c r="ATE57" s="4">
        <v>4.9495846960534902</v>
      </c>
      <c r="ATF57" s="4">
        <v>0.38769033462790697</v>
      </c>
      <c r="ATG57" s="4">
        <v>0.30993212515581398</v>
      </c>
      <c r="ATH57" s="4">
        <v>0.52936143130930202</v>
      </c>
      <c r="ATI57" s="4">
        <v>0.45109386072093</v>
      </c>
      <c r="ATJ57" s="4">
        <v>0.56074596558604695</v>
      </c>
      <c r="ATK57" s="4">
        <v>0.49722394543953502</v>
      </c>
      <c r="ATL57" s="4">
        <v>0.42852692516046498</v>
      </c>
      <c r="ATM57" s="4">
        <v>0.36828471317441902</v>
      </c>
      <c r="ATN57" s="4">
        <v>-0.76783064565116299</v>
      </c>
      <c r="ATO57" s="4">
        <v>-0.85566728097674405</v>
      </c>
      <c r="ATP57" s="4">
        <v>1.1300240763046501</v>
      </c>
      <c r="ATQ57" s="4">
        <v>0.84498876492558095</v>
      </c>
      <c r="ATR57" s="4">
        <v>0.82843554276976805</v>
      </c>
      <c r="ATS57" s="4">
        <v>0.81015388453255799</v>
      </c>
      <c r="ATT57" s="4">
        <v>0.68518067868372101</v>
      </c>
      <c r="ATU57" s="4">
        <v>0.65411958218837196</v>
      </c>
      <c r="ATV57" s="4">
        <v>0.33262257065116302</v>
      </c>
      <c r="ATW57" s="4">
        <v>0.33344507901395398</v>
      </c>
      <c r="ATX57" s="4">
        <v>0.401594251973449</v>
      </c>
      <c r="ATY57" s="4">
        <v>0.41164590857586703</v>
      </c>
      <c r="ATZ57" s="4">
        <v>0.55088207936976796</v>
      </c>
      <c r="AUA57" s="4">
        <v>0.55859453475813903</v>
      </c>
      <c r="AUB57" s="4">
        <v>-0.81263294532558195</v>
      </c>
      <c r="AUC57" s="4">
        <v>-0.79021734786046505</v>
      </c>
      <c r="AUD57" s="4">
        <v>1.2279621884302301</v>
      </c>
      <c r="AUE57" s="4">
        <v>1.26876205997674</v>
      </c>
      <c r="AUF57" s="4">
        <v>9.2077377622641496E-2</v>
      </c>
      <c r="AUG57" s="4">
        <v>4.7238602698113197E-2</v>
      </c>
      <c r="AUH57" s="4">
        <v>5.8285945999999901E-2</v>
      </c>
      <c r="AUI57" s="4">
        <v>8.3915898641509404E-2</v>
      </c>
      <c r="AUJ57" s="4">
        <v>0.47420242807547203</v>
      </c>
      <c r="AUK57" s="4">
        <v>0.28476218239622603</v>
      </c>
      <c r="AUL57" s="4">
        <v>8.1510193981132101E-2</v>
      </c>
      <c r="AUM57" s="4">
        <v>0.47064906407547202</v>
      </c>
      <c r="AUN57" s="4">
        <v>5.9132585000000001E-2</v>
      </c>
      <c r="AUO57" s="4">
        <v>8.1413646528301895E-2</v>
      </c>
      <c r="AUP57" s="4">
        <v>6.1420429264150901E-2</v>
      </c>
      <c r="AUQ57" s="4">
        <v>5.77581E-2</v>
      </c>
      <c r="AUR57" s="4">
        <v>8.3811320754717006E-2</v>
      </c>
      <c r="AUS57" s="4">
        <v>0.16816981132075501</v>
      </c>
      <c r="AUT57" s="4">
        <v>1.6905660377358502E-2</v>
      </c>
      <c r="AUU57" s="4">
        <v>8.8962264150943396E-2</v>
      </c>
      <c r="AUV57" s="4">
        <v>0.17779245283018899</v>
      </c>
      <c r="AUW57" s="4">
        <v>1.7433962264151E-2</v>
      </c>
      <c r="AUX57" s="4">
        <v>32.950000000000003</v>
      </c>
      <c r="AUY57" s="4">
        <v>31.394716981132099</v>
      </c>
      <c r="AUZ57" s="4">
        <v>51.925094339622603</v>
      </c>
      <c r="AVA57" s="4">
        <v>29.759056603773601</v>
      </c>
      <c r="AVB57" s="4">
        <v>29.846792452830201</v>
      </c>
      <c r="AVC57" s="4">
        <v>33.25</v>
      </c>
      <c r="AVD57" s="4">
        <v>33.279622641509398</v>
      </c>
      <c r="AVE57" s="4">
        <v>-8.7516156603773598E-2</v>
      </c>
      <c r="AVF57" s="4">
        <v>-7.8226588867924496E-2</v>
      </c>
      <c r="AVG57" s="4">
        <v>66.873207547169798</v>
      </c>
      <c r="AVH57" s="4">
        <v>64.458867924528306</v>
      </c>
      <c r="AVI57" s="4">
        <v>151</v>
      </c>
      <c r="AVJ57" s="4">
        <f t="shared" si="104"/>
        <v>84.126792452830202</v>
      </c>
      <c r="AVK57" s="4">
        <f t="shared" si="105"/>
        <v>86.541132075471694</v>
      </c>
      <c r="AVL57" s="4">
        <v>2063.3063207547202</v>
      </c>
      <c r="AVM57" s="4">
        <v>2008.5022452830201</v>
      </c>
      <c r="AVN57" s="4">
        <v>0.70435436015849096</v>
      </c>
      <c r="AVO57" s="4">
        <v>0.69716594627735895</v>
      </c>
      <c r="AVP57" s="4">
        <v>-0.15843595556603801</v>
      </c>
      <c r="AVQ57" s="4">
        <v>0.54380522235471696</v>
      </c>
      <c r="AVR57" s="4">
        <v>0.76882085795849098</v>
      </c>
      <c r="AVS57" s="4">
        <v>0.81736751783018902</v>
      </c>
      <c r="AVT57" s="4">
        <v>-1.7753451167924501E-2</v>
      </c>
      <c r="AVU57" s="4">
        <v>0.71479388730000004</v>
      </c>
      <c r="AVV57" s="4">
        <v>0.77616057837735897</v>
      </c>
      <c r="AVW57" s="4">
        <v>0.24704062695471701</v>
      </c>
      <c r="AVX57" s="4">
        <v>0.78079170264150999</v>
      </c>
      <c r="AVY57" s="4">
        <v>0.77874069201132101</v>
      </c>
      <c r="AVZ57" s="4">
        <v>0.704721637724529</v>
      </c>
      <c r="AWA57" s="4">
        <v>0.67221966585283</v>
      </c>
      <c r="AWB57" s="4">
        <v>0.16987150577735799</v>
      </c>
      <c r="AWC57" s="4">
        <v>0.17898304842264201</v>
      </c>
      <c r="AWD57" s="4">
        <v>4.7800666811754704</v>
      </c>
      <c r="AWE57" s="4">
        <v>4.6574811109792504</v>
      </c>
      <c r="AWF57" s="4">
        <v>1.0098015061452801</v>
      </c>
      <c r="AWG57" s="4">
        <v>0.30117084595849097</v>
      </c>
      <c r="AWH57" s="4">
        <v>1.00549769529623</v>
      </c>
      <c r="AWI57" s="4">
        <v>0.43563452174905698</v>
      </c>
      <c r="AWJ57" s="4">
        <v>1.0575139177075501</v>
      </c>
      <c r="AWK57" s="4">
        <v>0.47641824178679198</v>
      </c>
      <c r="AWL57" s="4">
        <v>1.10216811023585</v>
      </c>
      <c r="AWM57" s="4">
        <v>0.35230503034905702</v>
      </c>
      <c r="AWN57" s="4">
        <v>3.8690076939622599E-2</v>
      </c>
      <c r="AWO57" s="4">
        <v>-0.83337778947169805</v>
      </c>
      <c r="AWP57" s="4">
        <v>-251.619032412792</v>
      </c>
      <c r="AWQ57" s="4">
        <v>0.80938649415660402</v>
      </c>
      <c r="AWR57" s="4">
        <v>0.821092167267924</v>
      </c>
      <c r="AWS57" s="4">
        <v>0.81680929933962199</v>
      </c>
      <c r="AWT57" s="4">
        <v>0.67247956781509399</v>
      </c>
      <c r="AWU57" s="4">
        <v>0.66440462399622602</v>
      </c>
      <c r="AWV57" s="4">
        <v>0.332732983449057</v>
      </c>
      <c r="AWW57" s="4">
        <v>0.33436758680377399</v>
      </c>
      <c r="AWX57" s="4">
        <v>0.40522857659836697</v>
      </c>
      <c r="AWY57" s="4">
        <v>0.40929669876420599</v>
      </c>
      <c r="AWZ57" s="4">
        <v>0.55362159250943399</v>
      </c>
      <c r="AXA57" s="4">
        <v>0.55715486751698096</v>
      </c>
      <c r="AXB57" s="4">
        <v>-0.80384559841509395</v>
      </c>
      <c r="AXC57" s="4">
        <v>-0.79800326392452903</v>
      </c>
      <c r="AXD57" s="4">
        <v>1.2418894428471701</v>
      </c>
      <c r="AXE57" s="4">
        <v>1.26078895662264</v>
      </c>
      <c r="AXF57" s="29">
        <v>5.03</v>
      </c>
      <c r="AXG57" s="30">
        <v>1.01</v>
      </c>
      <c r="AXH57" s="29">
        <v>78.3</v>
      </c>
      <c r="AXI57" s="29">
        <v>27.7</v>
      </c>
      <c r="AXJ57" s="29">
        <v>5.7</v>
      </c>
      <c r="AXK57" s="29">
        <v>12.2</v>
      </c>
    </row>
    <row r="58" spans="1:1311" x14ac:dyDescent="0.25">
      <c r="A58" s="4">
        <v>57</v>
      </c>
      <c r="B58" s="4">
        <v>15</v>
      </c>
      <c r="C58" s="4" t="s">
        <v>11</v>
      </c>
      <c r="D58" s="4">
        <v>100</v>
      </c>
      <c r="E58" s="4">
        <v>2</v>
      </c>
      <c r="F58" s="4">
        <v>3</v>
      </c>
      <c r="G58" s="4" t="s">
        <v>14</v>
      </c>
      <c r="H58" s="22">
        <v>-9999</v>
      </c>
      <c r="I58" s="22">
        <v>-9999</v>
      </c>
      <c r="J58" s="22">
        <v>-9999</v>
      </c>
      <c r="K58" s="22">
        <v>-9999</v>
      </c>
      <c r="L58" s="4">
        <f t="shared" si="18"/>
        <v>125.44000000000001</v>
      </c>
      <c r="M58" s="4">
        <v>112</v>
      </c>
      <c r="N58" s="4">
        <v>54.400000000000006</v>
      </c>
      <c r="O58" s="4">
        <v>18.72</v>
      </c>
      <c r="P58" s="4">
        <v>26.880000000000003</v>
      </c>
      <c r="Q58" s="4">
        <v>56.399999999999991</v>
      </c>
      <c r="R58" s="4">
        <v>16.72</v>
      </c>
      <c r="S58" s="4">
        <v>26.880000000000003</v>
      </c>
      <c r="T58" s="4">
        <v>56.399999999999991</v>
      </c>
      <c r="U58" s="4">
        <v>18.72</v>
      </c>
      <c r="V58" s="4">
        <v>24.880000000000003</v>
      </c>
      <c r="W58" s="4">
        <v>56.399999999999991</v>
      </c>
      <c r="X58" s="4">
        <v>18.72</v>
      </c>
      <c r="Y58" s="4">
        <v>24.880000000000003</v>
      </c>
      <c r="Z58" s="4" t="s">
        <v>96</v>
      </c>
      <c r="AA58" s="4">
        <v>8.6999999999999993</v>
      </c>
      <c r="AB58" s="4">
        <v>7.2</v>
      </c>
      <c r="AC58" s="4">
        <v>1.05</v>
      </c>
      <c r="AD58" s="4" t="s">
        <v>40</v>
      </c>
      <c r="AE58" s="4">
        <v>2</v>
      </c>
      <c r="AF58" s="4">
        <v>1.1000000000000001</v>
      </c>
      <c r="AG58" s="4">
        <v>2.9</v>
      </c>
      <c r="AH58" s="4">
        <v>5</v>
      </c>
      <c r="AI58" s="4">
        <v>461</v>
      </c>
      <c r="AJ58" s="4">
        <v>71</v>
      </c>
      <c r="AK58" s="4">
        <v>0.55000000000000004</v>
      </c>
      <c r="AL58" s="4">
        <v>7.7</v>
      </c>
      <c r="AM58" s="4">
        <v>5.5</v>
      </c>
      <c r="AN58" s="4">
        <v>1.3</v>
      </c>
      <c r="AO58" s="4">
        <v>4244</v>
      </c>
      <c r="AP58" s="4">
        <v>200</v>
      </c>
      <c r="AQ58" s="4">
        <v>293</v>
      </c>
      <c r="AR58" s="4">
        <v>25.3</v>
      </c>
      <c r="AS58" s="4">
        <v>0</v>
      </c>
      <c r="AT58" s="4">
        <v>5</v>
      </c>
      <c r="AU58" s="4">
        <v>83</v>
      </c>
      <c r="AV58" s="4">
        <v>7</v>
      </c>
      <c r="AW58" s="4">
        <v>5</v>
      </c>
      <c r="AX58" s="4">
        <v>69</v>
      </c>
      <c r="AY58" s="4">
        <v>6.4649999999999999</v>
      </c>
      <c r="AZ58" s="4">
        <v>2.7550000000000003</v>
      </c>
      <c r="BA58" s="4">
        <v>3.3450000000000002</v>
      </c>
      <c r="BB58" s="4">
        <v>2.6350000000000002</v>
      </c>
      <c r="BC58" s="4">
        <v>2.8899999999999997</v>
      </c>
      <c r="BD58" s="4">
        <v>13.120000000000001</v>
      </c>
      <c r="BE58" s="4">
        <v>13.59</v>
      </c>
      <c r="BF58" s="5">
        <f t="shared" si="19"/>
        <v>36.880000000000003</v>
      </c>
      <c r="BG58" s="5">
        <f t="shared" si="20"/>
        <v>50.260000000000005</v>
      </c>
      <c r="BH58" s="5">
        <f t="shared" si="21"/>
        <v>60.800000000000004</v>
      </c>
      <c r="BI58" s="5">
        <f t="shared" si="22"/>
        <v>72.36</v>
      </c>
      <c r="BJ58" s="5">
        <f t="shared" si="23"/>
        <v>124.84</v>
      </c>
      <c r="BK58" s="4">
        <f t="shared" si="210"/>
        <v>10.540000000000001</v>
      </c>
      <c r="BL58" s="4">
        <f t="shared" si="211"/>
        <v>11.559999999999999</v>
      </c>
      <c r="BM58" s="4">
        <f t="shared" si="212"/>
        <v>52.480000000000004</v>
      </c>
      <c r="BN58" s="4">
        <f t="shared" si="24"/>
        <v>74.580000000000013</v>
      </c>
      <c r="BO58" s="4">
        <v>0.73533089890450687</v>
      </c>
      <c r="BP58" s="4">
        <v>0.52982137450802302</v>
      </c>
      <c r="BQ58" s="4">
        <v>0.40621865596790369</v>
      </c>
      <c r="BR58" s="4">
        <v>0.19039030011523622</v>
      </c>
      <c r="BS58" s="4">
        <v>0.1760386279046374</v>
      </c>
      <c r="BT58" s="4">
        <v>0.23962857570765317</v>
      </c>
      <c r="BU58" s="4">
        <v>0.45823052520267887</v>
      </c>
      <c r="BV58" s="5">
        <f t="shared" si="25"/>
        <v>5.06060909365012</v>
      </c>
      <c r="BW58" s="5">
        <f t="shared" si="26"/>
        <v>6.685483717521735</v>
      </c>
      <c r="BX58" s="5">
        <f t="shared" si="27"/>
        <v>7.4470449179826801</v>
      </c>
      <c r="BY58" s="5">
        <f t="shared" si="28"/>
        <v>9.1097137324318425</v>
      </c>
      <c r="BZ58" s="4">
        <f t="shared" si="29"/>
        <v>0.76156120046094489</v>
      </c>
      <c r="CA58" s="4">
        <f t="shared" si="30"/>
        <v>0.70415451161854958</v>
      </c>
      <c r="CB58" s="4">
        <f t="shared" si="31"/>
        <v>0.95851430283061267</v>
      </c>
      <c r="CC58" s="4">
        <f t="shared" ref="CC58:CD58" si="270">SUM(BZ58:CB58)</f>
        <v>2.424230014910107</v>
      </c>
      <c r="CD58" s="4">
        <f t="shared" si="270"/>
        <v>4.086898829359269</v>
      </c>
      <c r="CE58" s="4">
        <v>2.6750000000000003</v>
      </c>
      <c r="CF58" s="4">
        <v>1.0249999999999999</v>
      </c>
      <c r="CG58" s="4">
        <v>0.45999999999999996</v>
      </c>
      <c r="CH58" s="4">
        <v>0.255</v>
      </c>
      <c r="CI58" s="4">
        <v>0.15</v>
      </c>
      <c r="CJ58" s="4">
        <v>0.27</v>
      </c>
      <c r="CK58" s="4">
        <v>0.24</v>
      </c>
      <c r="CL58" s="5">
        <f t="shared" si="131"/>
        <v>14.8</v>
      </c>
      <c r="CM58" s="5">
        <f t="shared" si="132"/>
        <v>16.64</v>
      </c>
      <c r="CN58" s="5">
        <f t="shared" si="133"/>
        <v>17.66</v>
      </c>
      <c r="CO58" s="5">
        <f t="shared" si="134"/>
        <v>18.260000000000002</v>
      </c>
      <c r="CP58" s="5">
        <f t="shared" si="135"/>
        <v>19.340000000000003</v>
      </c>
      <c r="CQ58" s="4">
        <f t="shared" si="136"/>
        <v>1.02</v>
      </c>
      <c r="CR58" s="4">
        <f t="shared" si="137"/>
        <v>0.6</v>
      </c>
      <c r="CS58" s="4">
        <f t="shared" si="138"/>
        <v>1.08</v>
      </c>
      <c r="CT58" s="4">
        <f t="shared" si="139"/>
        <v>2.7</v>
      </c>
      <c r="CU58" s="4">
        <v>3.1349999999999998</v>
      </c>
      <c r="CV58" s="4">
        <v>2.0949999999999998</v>
      </c>
      <c r="CW58" s="4">
        <v>1.5</v>
      </c>
      <c r="CX58" s="4">
        <v>1.85</v>
      </c>
      <c r="CY58" s="4">
        <v>1.23</v>
      </c>
      <c r="CZ58" s="4">
        <v>1.135</v>
      </c>
      <c r="DA58" s="4">
        <v>1.1749999999999998</v>
      </c>
      <c r="DB58" s="5">
        <f t="shared" si="140"/>
        <v>20.919999999999998</v>
      </c>
      <c r="DC58" s="5">
        <f t="shared" si="141"/>
        <v>26.919999999999998</v>
      </c>
      <c r="DD58" s="5">
        <f t="shared" si="142"/>
        <v>34.32</v>
      </c>
      <c r="DE58" s="5">
        <f t="shared" si="143"/>
        <v>39.24</v>
      </c>
      <c r="DF58" s="5">
        <f t="shared" si="144"/>
        <v>43.78</v>
      </c>
      <c r="DG58" s="4">
        <f t="shared" si="145"/>
        <v>7.4</v>
      </c>
      <c r="DH58" s="4">
        <f t="shared" si="146"/>
        <v>4.92</v>
      </c>
      <c r="DI58" s="4">
        <f t="shared" si="147"/>
        <v>4.54</v>
      </c>
      <c r="DJ58" s="4">
        <f t="shared" si="148"/>
        <v>16.86</v>
      </c>
      <c r="DK58" s="4">
        <f t="shared" si="233"/>
        <v>34.86</v>
      </c>
      <c r="DL58" s="4">
        <f t="shared" si="234"/>
        <v>18.719999999999995</v>
      </c>
      <c r="DM58" s="4">
        <f t="shared" si="235"/>
        <v>11.76</v>
      </c>
      <c r="DN58" s="4">
        <f t="shared" si="236"/>
        <v>12.629999999999999</v>
      </c>
      <c r="DO58" s="4">
        <f t="shared" si="237"/>
        <v>8.2800000000000011</v>
      </c>
      <c r="DP58" s="4">
        <f t="shared" si="238"/>
        <v>8.4300000000000015</v>
      </c>
      <c r="DQ58" s="4">
        <f t="shared" si="203"/>
        <v>8.4899999999999984</v>
      </c>
      <c r="DR58" s="4">
        <v>0.35833480014932101</v>
      </c>
      <c r="DS58" s="4">
        <v>0.35827470927142369</v>
      </c>
      <c r="DT58" s="4">
        <v>0.36149831086965944</v>
      </c>
      <c r="DU58" s="4">
        <v>0.35972782996960595</v>
      </c>
      <c r="DV58" s="4">
        <v>0.35353328183803912</v>
      </c>
      <c r="DW58" s="4">
        <v>0.36167402771605439</v>
      </c>
      <c r="DX58" s="4">
        <v>0.36161860329066614</v>
      </c>
      <c r="DY58" s="4">
        <f t="shared" si="261"/>
        <v>0.2170536820938504</v>
      </c>
      <c r="DZ58" s="4">
        <f t="shared" si="261"/>
        <v>8.3919932134843472E-2</v>
      </c>
      <c r="EA58" s="4">
        <f t="shared" si="261"/>
        <v>1.960945912990706E-2</v>
      </c>
      <c r="EB58" s="4">
        <f t="shared" si="261"/>
        <v>1.6366649572614547E-2</v>
      </c>
      <c r="EC58" s="4">
        <f t="shared" si="261"/>
        <v>2.0939224469667693E-2</v>
      </c>
      <c r="ED58" s="4">
        <f t="shared" si="261"/>
        <v>1.0932326289838581E-2</v>
      </c>
      <c r="EE58" s="4">
        <f t="shared" si="262"/>
        <v>1.0538196353263061E-2</v>
      </c>
      <c r="EF58" s="4">
        <f t="shared" si="263"/>
        <v>0.25437880125765266</v>
      </c>
      <c r="EG58" s="4">
        <f t="shared" si="263"/>
        <v>0.17152415397316789</v>
      </c>
      <c r="EH58" s="4">
        <f t="shared" si="263"/>
        <v>6.3943888467088247E-2</v>
      </c>
      <c r="EI58" s="4">
        <f t="shared" si="263"/>
        <v>0.11873843807583104</v>
      </c>
      <c r="EJ58" s="4">
        <f t="shared" si="263"/>
        <v>0.17170164065127505</v>
      </c>
      <c r="EK58" s="4">
        <f t="shared" si="263"/>
        <v>4.5956260514691816E-2</v>
      </c>
      <c r="EL58" s="4">
        <f t="shared" si="264"/>
        <v>5.1593252979517064E-2</v>
      </c>
      <c r="EM58" s="4">
        <f t="shared" si="265"/>
        <v>3.4606773293024613E-3</v>
      </c>
      <c r="EN58" s="4">
        <f t="shared" si="265"/>
        <v>1.3380091220478868E-3</v>
      </c>
      <c r="EO58" s="4">
        <f t="shared" si="265"/>
        <v>3.1265081520897735E-4</v>
      </c>
      <c r="EP58" s="4">
        <f t="shared" si="265"/>
        <v>2.6094785670622683E-4</v>
      </c>
      <c r="EQ58" s="4">
        <f t="shared" si="265"/>
        <v>3.3385243095771189E-4</v>
      </c>
      <c r="ER58" s="4">
        <f t="shared" si="265"/>
        <v>1.7430367171298756E-4</v>
      </c>
      <c r="ES58" s="4">
        <f t="shared" si="265"/>
        <v>1.6801971226503603E-4</v>
      </c>
      <c r="ET58" s="4">
        <f t="shared" si="265"/>
        <v>4.05578445882737E-3</v>
      </c>
      <c r="EU58" s="4">
        <f t="shared" si="265"/>
        <v>2.7347601079905593E-3</v>
      </c>
      <c r="EV58" s="4">
        <f t="shared" si="265"/>
        <v>1.0195135278553611E-3</v>
      </c>
      <c r="EW58" s="4">
        <f t="shared" si="265"/>
        <v>1.8931511172804692E-3</v>
      </c>
      <c r="EX58" s="4">
        <f t="shared" si="265"/>
        <v>2.7375899338532373E-3</v>
      </c>
      <c r="EY58" s="4">
        <f t="shared" si="265"/>
        <v>7.3272099034904037E-4</v>
      </c>
      <c r="EZ58" s="4">
        <f t="shared" si="265"/>
        <v>8.225965079642388E-4</v>
      </c>
      <c r="FA58" s="4">
        <f t="shared" si="266"/>
        <v>2.0044577582321567E-2</v>
      </c>
      <c r="FB58" s="4">
        <v>3.78755427056853E-2</v>
      </c>
      <c r="FC58" s="4">
        <f t="shared" si="47"/>
        <v>378.75542705685302</v>
      </c>
      <c r="FD58" s="4">
        <v>0.36806917405962075</v>
      </c>
      <c r="FE58" s="31">
        <v>-9999</v>
      </c>
      <c r="FF58" s="32">
        <v>-9999</v>
      </c>
      <c r="FG58" s="18">
        <v>9.5</v>
      </c>
      <c r="FH58" s="11">
        <v>9.1999999999999993</v>
      </c>
      <c r="FI58" s="19">
        <v>12.7</v>
      </c>
      <c r="FJ58" s="11">
        <v>13.7</v>
      </c>
      <c r="FK58" s="20">
        <v>10</v>
      </c>
      <c r="FL58" s="33">
        <v>-9999</v>
      </c>
      <c r="FM58" s="20">
        <v>8.15</v>
      </c>
      <c r="FN58" s="10">
        <v>7.5</v>
      </c>
      <c r="FO58" s="10">
        <v>4.3</v>
      </c>
      <c r="FP58" s="20">
        <v>10</v>
      </c>
      <c r="FQ58" s="10">
        <v>9.3000000000000007</v>
      </c>
      <c r="FR58" s="20">
        <v>6.7</v>
      </c>
      <c r="FS58" s="10">
        <v>7.8</v>
      </c>
      <c r="FT58" s="10">
        <v>7.2</v>
      </c>
      <c r="FU58" s="10">
        <v>8.9</v>
      </c>
      <c r="FV58" s="10">
        <v>11</v>
      </c>
      <c r="FW58" s="10">
        <v>9.8000000000000007</v>
      </c>
      <c r="FX58" s="10">
        <v>10.7</v>
      </c>
      <c r="FY58" s="10">
        <v>8.9</v>
      </c>
      <c r="FZ58" s="10">
        <v>28.1</v>
      </c>
      <c r="GA58" s="18">
        <v>28.4</v>
      </c>
      <c r="GB58" s="18">
        <v>26.6</v>
      </c>
      <c r="GC58" s="18">
        <v>23.2</v>
      </c>
      <c r="GD58" s="18">
        <v>25.2</v>
      </c>
      <c r="GE58" s="18">
        <v>23.6</v>
      </c>
      <c r="GF58" s="21">
        <v>27.7</v>
      </c>
      <c r="GG58" s="21">
        <v>22.7</v>
      </c>
      <c r="GH58" s="21">
        <v>21.6</v>
      </c>
      <c r="GI58" s="21">
        <v>19.600000000000001</v>
      </c>
      <c r="GJ58" s="21">
        <v>29.5</v>
      </c>
      <c r="GK58" s="20">
        <v>45</v>
      </c>
      <c r="GL58" s="20">
        <v>31</v>
      </c>
      <c r="GM58" s="20">
        <v>63.5</v>
      </c>
      <c r="GN58" s="20">
        <v>57.5</v>
      </c>
      <c r="GO58" s="20">
        <v>84.5</v>
      </c>
      <c r="GP58" s="20">
        <v>77.5</v>
      </c>
      <c r="GQ58" s="20">
        <v>90</v>
      </c>
      <c r="GR58" s="20">
        <v>78.5</v>
      </c>
      <c r="GS58" s="20">
        <v>98.5</v>
      </c>
      <c r="GT58" s="20">
        <v>89.5</v>
      </c>
      <c r="GU58" s="20">
        <v>115</v>
      </c>
      <c r="GV58" s="20">
        <v>83</v>
      </c>
      <c r="GW58" s="20">
        <v>120</v>
      </c>
      <c r="GX58" s="20">
        <v>110</v>
      </c>
      <c r="GY58" s="22">
        <v>4556.8313953488368</v>
      </c>
      <c r="GZ58" s="22">
        <v>9986.5686274509808</v>
      </c>
      <c r="HA58" s="22">
        <v>9579.5857988165681</v>
      </c>
      <c r="HB58" s="22">
        <v>6056.6074950690336</v>
      </c>
      <c r="HC58" s="22">
        <v>4544.9851042701093</v>
      </c>
      <c r="HD58" s="22">
        <v>2804.087736789631</v>
      </c>
      <c r="HE58" s="22">
        <v>66.833667334669343</v>
      </c>
      <c r="HF58" s="22">
        <v>2.4975024975024978</v>
      </c>
      <c r="HG58" s="22">
        <v>1.8962075848303392</v>
      </c>
      <c r="HH58" s="10">
        <v>5.7747999999999999</v>
      </c>
      <c r="HI58" s="10">
        <v>5.17</v>
      </c>
      <c r="HJ58" s="4">
        <v>4.83</v>
      </c>
      <c r="HK58" s="10">
        <v>4.7386999999999997</v>
      </c>
      <c r="HL58" s="10">
        <v>2.4581</v>
      </c>
      <c r="HM58" s="10">
        <v>5.7747999999999999</v>
      </c>
      <c r="HN58" s="10">
        <v>5.17</v>
      </c>
      <c r="HO58" s="10">
        <v>4.6246999999999998</v>
      </c>
      <c r="HP58" s="10">
        <v>4.0648999999999997</v>
      </c>
      <c r="HQ58" s="10">
        <v>4.6845999999999997</v>
      </c>
      <c r="HR58" s="10">
        <v>3.7612999999999999</v>
      </c>
      <c r="HS58" s="10">
        <v>3.3329</v>
      </c>
      <c r="HT58" s="10">
        <v>2.8048000000000002</v>
      </c>
      <c r="HU58" s="10">
        <v>2.4581</v>
      </c>
      <c r="HV58" s="18">
        <v>411.1</v>
      </c>
      <c r="HW58" s="18">
        <v>72.09</v>
      </c>
      <c r="HX58" s="17">
        <f t="shared" si="48"/>
        <v>339.01</v>
      </c>
      <c r="HY58" s="11">
        <v>11</v>
      </c>
      <c r="HZ58" s="11">
        <v>559.29999999999995</v>
      </c>
      <c r="IA58" s="11">
        <v>32.880000000000003</v>
      </c>
      <c r="IB58" s="20">
        <f t="shared" si="49"/>
        <v>526.41999999999996</v>
      </c>
      <c r="IC58" s="23">
        <v>162</v>
      </c>
      <c r="ID58" s="11">
        <v>599.9</v>
      </c>
      <c r="IE58" s="11">
        <v>32.880000000000003</v>
      </c>
      <c r="IF58" s="10">
        <f t="shared" si="50"/>
        <v>567.02</v>
      </c>
      <c r="IG58" s="11">
        <v>240.3</v>
      </c>
      <c r="IH58" s="11">
        <v>32.880000000000003</v>
      </c>
      <c r="II58" s="10">
        <f t="shared" si="51"/>
        <v>207.42000000000002</v>
      </c>
      <c r="IJ58" s="9">
        <v>383.2</v>
      </c>
      <c r="IK58" s="11">
        <v>32.880000000000003</v>
      </c>
      <c r="IL58" s="10">
        <f t="shared" si="52"/>
        <v>350.32</v>
      </c>
      <c r="IM58" s="24">
        <v>174.7</v>
      </c>
      <c r="IN58" s="24">
        <v>6.91</v>
      </c>
      <c r="IO58" s="18">
        <v>207.2</v>
      </c>
      <c r="IP58" s="24">
        <v>32.880000000000003</v>
      </c>
      <c r="IQ58" s="20">
        <f t="shared" si="253"/>
        <v>167.79</v>
      </c>
      <c r="IR58" s="20">
        <f t="shared" si="254"/>
        <v>174.32</v>
      </c>
      <c r="IS58" s="17">
        <f t="shared" si="55"/>
        <v>1709.0196078431372</v>
      </c>
      <c r="IT58" s="17">
        <f t="shared" si="56"/>
        <v>1525.9103641456581</v>
      </c>
      <c r="IU58" s="22">
        <f t="shared" si="214"/>
        <v>3323.627450980392</v>
      </c>
      <c r="IV58" s="17">
        <f t="shared" si="215"/>
        <v>5160.9803921568628</v>
      </c>
      <c r="IW58" s="17">
        <f t="shared" si="216"/>
        <v>2033.5294117647061</v>
      </c>
      <c r="IX58" s="17">
        <f t="shared" si="57"/>
        <v>3434.5098039215686</v>
      </c>
      <c r="IY58" s="22">
        <f t="shared" si="217"/>
        <v>5559.0196078431372</v>
      </c>
      <c r="IZ58" s="17">
        <f t="shared" si="58"/>
        <v>13952.64705882353</v>
      </c>
      <c r="JA58" s="17">
        <f t="shared" si="59"/>
        <v>1645</v>
      </c>
      <c r="JB58" s="18">
        <v>137.9</v>
      </c>
      <c r="JC58" s="19">
        <v>2.6037809259918667</v>
      </c>
      <c r="JD58" s="4">
        <v>2.87</v>
      </c>
      <c r="JE58" s="4">
        <f t="shared" si="218"/>
        <v>95.388107843137249</v>
      </c>
      <c r="JF58" s="28">
        <v>0.2590741832258871</v>
      </c>
      <c r="JG58" s="4">
        <v>0.55000000000000004</v>
      </c>
      <c r="JH58" s="4">
        <f t="shared" si="219"/>
        <v>28.385392156862746</v>
      </c>
      <c r="JI58" s="28">
        <v>0.26291421115646324</v>
      </c>
      <c r="JJ58" s="4">
        <v>1.0900000000000001</v>
      </c>
      <c r="JK58" s="4">
        <f t="shared" si="220"/>
        <v>22.165470588235298</v>
      </c>
      <c r="JL58" s="28">
        <v>0.2667455103807268</v>
      </c>
      <c r="JM58" s="4">
        <v>3.98</v>
      </c>
      <c r="JN58" s="4">
        <f t="shared" si="221"/>
        <v>65.471000000000004</v>
      </c>
      <c r="JO58" s="28">
        <v>0.26080957758261625</v>
      </c>
      <c r="JP58" s="17">
        <f t="shared" si="60"/>
        <v>211.4099705882353</v>
      </c>
      <c r="JQ58" s="17">
        <f t="shared" si="61"/>
        <v>188.75890231092436</v>
      </c>
      <c r="JR58" s="20">
        <v>18.399999999999999</v>
      </c>
      <c r="JS58" s="5">
        <v>125.056369</v>
      </c>
      <c r="JT58" s="17">
        <v>6.17</v>
      </c>
      <c r="JU58" s="17">
        <f t="shared" si="62"/>
        <v>5.66</v>
      </c>
      <c r="JV58" s="4">
        <f t="shared" si="112"/>
        <v>4342.5280718932581</v>
      </c>
      <c r="JW58" s="10">
        <v>2.14</v>
      </c>
      <c r="JX58" s="4">
        <f t="shared" si="114"/>
        <v>0.37809187279151946</v>
      </c>
      <c r="JY58" s="4">
        <f t="shared" si="63"/>
        <v>1641.8745713518681</v>
      </c>
      <c r="JZ58" s="4">
        <f t="shared" si="64"/>
        <v>1838.8995199140925</v>
      </c>
      <c r="KA58" s="10">
        <v>2.63</v>
      </c>
      <c r="KB58" s="4">
        <f t="shared" si="222"/>
        <v>0.46466431095406358</v>
      </c>
      <c r="KC58" s="4">
        <f t="shared" si="223"/>
        <v>2017.817814324959</v>
      </c>
      <c r="KD58" s="4">
        <f t="shared" si="65"/>
        <v>2259.9559520439543</v>
      </c>
      <c r="KE58" s="4">
        <v>2.9</v>
      </c>
      <c r="KF58" s="4">
        <v>48.8</v>
      </c>
      <c r="KG58" s="4">
        <f t="shared" si="66"/>
        <v>444.99999999999994</v>
      </c>
      <c r="KH58" s="4">
        <v>3.3975734347531215</v>
      </c>
      <c r="KI58" s="4">
        <f t="shared" si="67"/>
        <v>3.6655820170817162</v>
      </c>
      <c r="KJ58" s="4">
        <f t="shared" si="224"/>
        <v>82.840538972091096</v>
      </c>
      <c r="KK58" s="28">
        <v>0.28682848852286674</v>
      </c>
      <c r="KL58" s="4">
        <v>3.62</v>
      </c>
      <c r="KM58" s="4">
        <v>0.25745529452173899</v>
      </c>
      <c r="KN58" s="4">
        <v>0.41381705819565201</v>
      </c>
      <c r="KO58" s="4">
        <v>0.23386186684782601</v>
      </c>
      <c r="KP58" s="4">
        <v>0.337989733673913</v>
      </c>
      <c r="KQ58" s="4">
        <v>0.51206896547826097</v>
      </c>
      <c r="KR58" s="4">
        <v>0.43915411106521801</v>
      </c>
      <c r="KS58" s="4">
        <v>0.34906266508695599</v>
      </c>
      <c r="KT58" s="4">
        <v>0.51467444317391298</v>
      </c>
      <c r="KU58" s="4">
        <v>0.46571331523913001</v>
      </c>
      <c r="KV58" s="4">
        <v>0.258176086956522</v>
      </c>
      <c r="KW58" s="4">
        <v>0.41936739130434803</v>
      </c>
      <c r="KX58" s="4">
        <v>0.25408695652173902</v>
      </c>
      <c r="KY58" s="4">
        <v>26.4452173913044</v>
      </c>
      <c r="KZ58" s="4">
        <v>24.3752173913043</v>
      </c>
      <c r="LA58" s="4">
        <v>14.970652173913001</v>
      </c>
      <c r="LB58" s="4">
        <v>38.093913043478302</v>
      </c>
      <c r="LC58" s="4">
        <v>38.061956521739098</v>
      </c>
      <c r="LD58" s="4">
        <v>27.4663043478261</v>
      </c>
      <c r="LE58" s="4">
        <v>26.985217391304399</v>
      </c>
      <c r="LF58" s="4">
        <v>0.29298309130434802</v>
      </c>
      <c r="LG58" s="4">
        <v>0.27882500869565202</v>
      </c>
      <c r="LH58" s="4">
        <v>54.571086956521697</v>
      </c>
      <c r="LI58" s="4">
        <v>51.222826086956502</v>
      </c>
      <c r="LJ58" s="4">
        <v>53</v>
      </c>
      <c r="LK58" s="4">
        <f t="shared" si="68"/>
        <v>-1.5710869565216967</v>
      </c>
      <c r="LL58" s="4">
        <f t="shared" si="69"/>
        <v>1.777173913043498</v>
      </c>
      <c r="LM58" s="4">
        <v>1784.05684782609</v>
      </c>
      <c r="LN58" s="4">
        <v>1708.04206521739</v>
      </c>
      <c r="LO58" s="4">
        <v>0.19162604092173899</v>
      </c>
      <c r="LP58" s="4">
        <v>0.203788932036957</v>
      </c>
      <c r="LQ58" s="4">
        <v>0.14301564973695699</v>
      </c>
      <c r="LR58" s="4">
        <v>0.12983458753912999</v>
      </c>
      <c r="LS58" s="4">
        <v>0.101933950784783</v>
      </c>
      <c r="LT58" s="4">
        <v>0.105157968241304</v>
      </c>
      <c r="LU58" s="4">
        <v>5.2213517110869599E-2</v>
      </c>
      <c r="LV58" s="4">
        <v>2.9389799921739099E-2</v>
      </c>
      <c r="LW58" s="4">
        <v>4.9989702497826097E-2</v>
      </c>
      <c r="LX58" s="4">
        <v>7.6006296526086994E-2</v>
      </c>
      <c r="LY58" s="4">
        <v>0.33882745450434798</v>
      </c>
      <c r="LZ58" s="4">
        <v>0.37194512964347798</v>
      </c>
      <c r="MA58" s="4">
        <v>0.331818223854348</v>
      </c>
      <c r="MB58" s="4">
        <v>0.32980607007173901</v>
      </c>
      <c r="MC58" s="4">
        <v>0.157450809804348</v>
      </c>
      <c r="MD58" s="4">
        <v>0.182192819452174</v>
      </c>
      <c r="ME58" s="4">
        <v>0.47457975864130397</v>
      </c>
      <c r="MF58" s="4">
        <v>0.51538970400434803</v>
      </c>
      <c r="MG58" s="4">
        <v>0.491358943886957</v>
      </c>
      <c r="MH58" s="4">
        <v>0.71358542851304296</v>
      </c>
      <c r="MI58" s="4">
        <v>0.51449303600652196</v>
      </c>
      <c r="MJ58" s="4">
        <v>0.72794857319347805</v>
      </c>
      <c r="MK58" s="4">
        <v>0.29321207516956499</v>
      </c>
      <c r="ML58" s="4">
        <v>0.402629425084782</v>
      </c>
      <c r="MM58" s="4">
        <v>0.25862716149347798</v>
      </c>
      <c r="MN58" s="4">
        <v>0.36195989556956498</v>
      </c>
      <c r="MO58" s="4">
        <v>-9.8925357347826107E-2</v>
      </c>
      <c r="MP58" s="4">
        <v>-5.60765570347826E-2</v>
      </c>
      <c r="MQ58" s="4">
        <v>0.51449303600652196</v>
      </c>
      <c r="MR58" s="4">
        <v>0.72794857319347805</v>
      </c>
      <c r="MS58" s="4">
        <v>0.100780988978261</v>
      </c>
      <c r="MT58" s="4">
        <v>9.7135540367391304E-2</v>
      </c>
      <c r="MU58" s="4">
        <v>5.5833503904347798E-2</v>
      </c>
      <c r="MV58" s="4">
        <v>5.0557189349999997E-2</v>
      </c>
      <c r="MW58" s="4">
        <v>4.5205909643478301E-2</v>
      </c>
      <c r="MX58" s="4">
        <v>4.6811202165217398E-2</v>
      </c>
      <c r="MY58" s="4">
        <v>0.44801845035652199</v>
      </c>
      <c r="MZ58" s="4">
        <v>0.48154115281521698</v>
      </c>
      <c r="NA58" s="4">
        <v>0.47165046194347798</v>
      </c>
      <c r="NB58" s="4">
        <v>0.50399380440652197</v>
      </c>
      <c r="NC58" s="4">
        <v>-0.105688854108696</v>
      </c>
      <c r="ND58" s="4">
        <v>-9.6196217413043503E-2</v>
      </c>
      <c r="NE58" s="4">
        <v>0.47165046194347798</v>
      </c>
      <c r="NF58" s="4">
        <v>0.50399380440652197</v>
      </c>
      <c r="NG58" s="4">
        <v>0.25866778660606099</v>
      </c>
      <c r="NH58" s="4">
        <v>0.41680525699999998</v>
      </c>
      <c r="NI58" s="4">
        <v>0.23720504218181801</v>
      </c>
      <c r="NJ58" s="4">
        <v>0.34244296724242401</v>
      </c>
      <c r="NK58" s="4">
        <v>0.50487497239393897</v>
      </c>
      <c r="NL58" s="4">
        <v>0.444976600666667</v>
      </c>
      <c r="NM58" s="4">
        <v>0.35373840451515198</v>
      </c>
      <c r="NN58" s="4">
        <v>0.52015655584848497</v>
      </c>
      <c r="NO58" s="4">
        <v>0.47336047033333301</v>
      </c>
      <c r="NP58" s="4">
        <v>0.25615026899999999</v>
      </c>
      <c r="NQ58" s="4">
        <v>0.41682424242424199</v>
      </c>
      <c r="NR58" s="4">
        <v>0.253394059575758</v>
      </c>
      <c r="NS58" s="4">
        <v>35.025454545454501</v>
      </c>
      <c r="NT58" s="4">
        <v>32.907575757575799</v>
      </c>
      <c r="NU58" s="4">
        <v>8.4678787878787904</v>
      </c>
      <c r="NV58" s="4">
        <v>52.833636363636401</v>
      </c>
      <c r="NW58" s="4">
        <v>53.547878787878801</v>
      </c>
      <c r="NX58" s="4">
        <v>37.539393939394003</v>
      </c>
      <c r="NY58" s="4">
        <v>37.604848484848503</v>
      </c>
      <c r="NZ58" s="4">
        <v>0.43834992424242403</v>
      </c>
      <c r="OA58" s="4">
        <v>0.41865203636363602</v>
      </c>
      <c r="OB58" s="4">
        <v>52.642727272727299</v>
      </c>
      <c r="OC58" s="4">
        <v>48.984848484848499</v>
      </c>
      <c r="OD58" s="4">
        <v>54.5</v>
      </c>
      <c r="OE58" s="4">
        <f t="shared" si="70"/>
        <v>1.8572727272727008</v>
      </c>
      <c r="OF58" s="4">
        <f t="shared" si="71"/>
        <v>5.5151515151515014</v>
      </c>
      <c r="OG58" s="4">
        <v>1723.7727575757599</v>
      </c>
      <c r="OH58" s="4">
        <v>1640.7137878787901</v>
      </c>
      <c r="OI58" s="4">
        <v>0.1902265564</v>
      </c>
      <c r="OJ58" s="4">
        <v>0.19003896688181801</v>
      </c>
      <c r="OK58" s="4">
        <v>0.14461830325757599</v>
      </c>
      <c r="OL58" s="4">
        <v>0.12942182483939399</v>
      </c>
      <c r="OM58" s="4">
        <v>0.10998865543636401</v>
      </c>
      <c r="ON58" s="4">
        <v>9.3962211403030294E-2</v>
      </c>
      <c r="OO58" s="4">
        <v>6.3413055124242404E-2</v>
      </c>
      <c r="OP58" s="4">
        <v>3.1961203727272701E-2</v>
      </c>
      <c r="OQ58" s="4">
        <v>4.6917802778787897E-2</v>
      </c>
      <c r="OR58" s="4">
        <v>6.2215422163636402E-2</v>
      </c>
      <c r="OS58" s="4">
        <v>0.34470135576969702</v>
      </c>
      <c r="OT58" s="4">
        <v>0.358986273342424</v>
      </c>
      <c r="OU58" s="4">
        <v>0.33984722827272701</v>
      </c>
      <c r="OV58" s="4">
        <v>0.320736867415152</v>
      </c>
      <c r="OW58" s="4">
        <v>0.16535963051515201</v>
      </c>
      <c r="OX58" s="4">
        <v>0.181615186133333</v>
      </c>
      <c r="OY58" s="4">
        <v>0.47041271036666699</v>
      </c>
      <c r="OZ58" s="4">
        <v>0.474290707621212</v>
      </c>
      <c r="PA58" s="4">
        <v>0.42130499104848501</v>
      </c>
      <c r="PB58" s="4">
        <v>0.48108727704545501</v>
      </c>
      <c r="PC58" s="4">
        <v>0.44620705432121199</v>
      </c>
      <c r="PD58" s="4">
        <v>0.47885428429697002</v>
      </c>
      <c r="PE58" s="4">
        <v>0.27648419418484899</v>
      </c>
      <c r="PF58" s="4">
        <v>0.33062653468181802</v>
      </c>
      <c r="PG58" s="4">
        <v>0.24338285860302999</v>
      </c>
      <c r="PH58" s="4">
        <v>0.29961100756363601</v>
      </c>
      <c r="PI58" s="4">
        <v>-0.11909296203030301</v>
      </c>
      <c r="PJ58" s="4">
        <v>-5.9835866354545401E-2</v>
      </c>
      <c r="PK58" s="4">
        <v>0.44620705432121199</v>
      </c>
      <c r="PL58" s="4">
        <v>0.47885428429697002</v>
      </c>
      <c r="PM58" s="4">
        <v>0.23953739010810801</v>
      </c>
      <c r="PN58" s="4">
        <v>0.383316752297297</v>
      </c>
      <c r="PO58" s="4">
        <v>0.22036275291891899</v>
      </c>
      <c r="PP58" s="4">
        <v>0.318985583783784</v>
      </c>
      <c r="PQ58" s="4">
        <v>0.47369591810810802</v>
      </c>
      <c r="PR58" s="4">
        <v>0.42013126594594602</v>
      </c>
      <c r="PS58" s="4">
        <v>0.33025803578378399</v>
      </c>
      <c r="PT58" s="4">
        <v>0.50045180313513504</v>
      </c>
      <c r="PU58" s="4">
        <v>0.464657628864865</v>
      </c>
      <c r="PV58" s="4">
        <v>0.24144053781081101</v>
      </c>
      <c r="PW58" s="4">
        <v>0.38372432432432402</v>
      </c>
      <c r="PX58" s="4">
        <v>0.23564222905405399</v>
      </c>
      <c r="PY58" s="4">
        <v>24.832702702702701</v>
      </c>
      <c r="PZ58" s="4">
        <v>22.800540540540499</v>
      </c>
      <c r="QA58" s="4">
        <v>27.174594594594598</v>
      </c>
      <c r="QB58" s="4">
        <v>44.6962162162162</v>
      </c>
      <c r="QC58" s="4">
        <v>45.2616216216216</v>
      </c>
      <c r="QD58" s="4">
        <v>26.988648648648699</v>
      </c>
      <c r="QE58" s="4">
        <v>26.985945945946</v>
      </c>
      <c r="QF58" s="4">
        <v>0.50293957567567604</v>
      </c>
      <c r="QG58" s="4">
        <v>0.47482658378378401</v>
      </c>
      <c r="QH58" s="4">
        <v>57.513513513513502</v>
      </c>
      <c r="QI58" s="4">
        <v>53.6586486486487</v>
      </c>
      <c r="QJ58" s="4">
        <v>58</v>
      </c>
      <c r="QK58" s="4">
        <f t="shared" si="72"/>
        <v>0.48648648648649839</v>
      </c>
      <c r="QL58" s="4">
        <f t="shared" si="73"/>
        <v>4.3413513513512996</v>
      </c>
      <c r="QM58" s="4">
        <v>1848.49005405405</v>
      </c>
      <c r="QN58" s="4">
        <v>1763.3498108108099</v>
      </c>
      <c r="QO58" s="4">
        <v>0.204476418018919</v>
      </c>
      <c r="QP58" s="4">
        <v>0.193606374064865</v>
      </c>
      <c r="QQ58" s="4">
        <v>0.16895243816486499</v>
      </c>
      <c r="QR58" s="4">
        <v>0.13638571537027</v>
      </c>
      <c r="QS58" s="4">
        <v>0.13166193573513499</v>
      </c>
      <c r="QT58" s="4">
        <v>0.10411711817027</v>
      </c>
      <c r="QU58" s="4">
        <v>9.5309893716216204E-2</v>
      </c>
      <c r="QV58" s="4">
        <v>4.5511267489189197E-2</v>
      </c>
      <c r="QW58" s="4">
        <v>3.6828385754054102E-2</v>
      </c>
      <c r="QX58" s="4">
        <v>5.8904557294594602E-2</v>
      </c>
      <c r="QY58" s="4">
        <v>0.35949869454864902</v>
      </c>
      <c r="QZ58" s="4">
        <v>0.36343903296216201</v>
      </c>
      <c r="RA58" s="4">
        <v>0.34881987579729701</v>
      </c>
      <c r="RB58" s="4">
        <v>0.32667163920270298</v>
      </c>
      <c r="RC58" s="4">
        <v>0.16733177475675701</v>
      </c>
      <c r="RD58" s="4">
        <v>0.182969774364865</v>
      </c>
      <c r="RE58" s="4">
        <v>0.51509028833243298</v>
      </c>
      <c r="RF58" s="4">
        <v>0.48635357659459499</v>
      </c>
      <c r="RG58" s="4">
        <v>0.27534310502702702</v>
      </c>
      <c r="RH58" s="4">
        <v>0.49708063766216198</v>
      </c>
      <c r="RI58" s="4">
        <v>0.29988248728378403</v>
      </c>
      <c r="RJ58" s="4">
        <v>0.51171531527837799</v>
      </c>
      <c r="RK58" s="4">
        <v>0.20509245973513501</v>
      </c>
      <c r="RL58" s="4">
        <v>0.30628098195945902</v>
      </c>
      <c r="RM58" s="4">
        <v>0.176736743345946</v>
      </c>
      <c r="RN58" s="4">
        <v>0.274855210051351</v>
      </c>
      <c r="RO58" s="4">
        <v>-0.173759984216216</v>
      </c>
      <c r="RP58" s="4">
        <v>-8.5839655216216199E-2</v>
      </c>
      <c r="RQ58" s="4">
        <v>0.29988248728378403</v>
      </c>
      <c r="RR58" s="4">
        <v>0.51171531527837799</v>
      </c>
      <c r="RS58" s="4">
        <v>0.12873231652162201</v>
      </c>
      <c r="RT58" s="4">
        <v>0.12419611098108101</v>
      </c>
      <c r="RU58" s="4">
        <v>7.5583413781080994E-2</v>
      </c>
      <c r="RV58" s="4">
        <v>6.5291722100000005E-2</v>
      </c>
      <c r="RW58" s="4">
        <v>5.36992617837838E-2</v>
      </c>
      <c r="RX58" s="4">
        <v>5.9413687329729702E-2</v>
      </c>
      <c r="RY58" s="4">
        <v>0.41703420251621598</v>
      </c>
      <c r="RZ58" s="4">
        <v>0.47927053069999997</v>
      </c>
      <c r="SA58" s="4">
        <v>0.446611461737838</v>
      </c>
      <c r="SB58" s="4">
        <v>0.507856473143243</v>
      </c>
      <c r="SC58" s="4">
        <v>-0.14026234216216199</v>
      </c>
      <c r="SD58" s="4">
        <v>-0.122353575486486</v>
      </c>
      <c r="SE58" s="4">
        <v>0.446611461737838</v>
      </c>
      <c r="SF58" s="4">
        <v>0.507856473143243</v>
      </c>
      <c r="SG58" s="4">
        <v>0.23396543183783799</v>
      </c>
      <c r="SH58" s="4">
        <v>0.34075311264864899</v>
      </c>
      <c r="SI58" s="4">
        <v>0.20074890843243201</v>
      </c>
      <c r="SJ58" s="4">
        <v>0.29107454224324297</v>
      </c>
      <c r="SK58" s="4">
        <v>0.453968647567568</v>
      </c>
      <c r="SL58" s="4">
        <v>0.362150893081081</v>
      </c>
      <c r="SM58" s="4">
        <v>0.29943911354054098</v>
      </c>
      <c r="SN58" s="4">
        <v>0.46879924689189201</v>
      </c>
      <c r="SO58" s="4">
        <v>0.41117210481081101</v>
      </c>
      <c r="SP58" s="4">
        <v>0.232720537756757</v>
      </c>
      <c r="SQ58" s="4">
        <v>0.34976881151351402</v>
      </c>
      <c r="SR58" s="4">
        <v>0.225869117837838</v>
      </c>
      <c r="SS58" s="4">
        <v>22.87</v>
      </c>
      <c r="ST58" s="4">
        <v>20.798918918918901</v>
      </c>
      <c r="SU58" s="4">
        <v>24.3794594594595</v>
      </c>
      <c r="SV58" s="4">
        <v>37.624324324324299</v>
      </c>
      <c r="SW58" s="4">
        <v>37.972972972972997</v>
      </c>
      <c r="SX58" s="4">
        <v>24.519189189189198</v>
      </c>
      <c r="SY58" s="4">
        <v>24.414864864864899</v>
      </c>
      <c r="SZ58" s="4">
        <v>0.36303597567567603</v>
      </c>
      <c r="TA58" s="4">
        <v>0.34316177837837802</v>
      </c>
      <c r="TB58" s="4">
        <v>55.588378378378401</v>
      </c>
      <c r="TC58" s="4">
        <v>51.729459459459498</v>
      </c>
      <c r="TD58" s="4">
        <v>62</v>
      </c>
      <c r="TE58" s="4">
        <f t="shared" si="74"/>
        <v>6.4116216216215989</v>
      </c>
      <c r="TF58" s="4">
        <f t="shared" si="75"/>
        <v>10.270540540540502</v>
      </c>
      <c r="TG58" s="4">
        <v>1807.1666216216199</v>
      </c>
      <c r="TH58" s="4">
        <v>1719.5553243243201</v>
      </c>
      <c r="TI58" s="4">
        <v>0.22000954991351299</v>
      </c>
      <c r="TJ58" s="4">
        <v>0.216795939116216</v>
      </c>
      <c r="TK58" s="4">
        <v>0.157205155391892</v>
      </c>
      <c r="TL58" s="4">
        <v>0.108223703864865</v>
      </c>
      <c r="TM58" s="4">
        <v>0.145014514516216</v>
      </c>
      <c r="TN58" s="4">
        <v>0.141072291818919</v>
      </c>
      <c r="TO58" s="4">
        <v>8.0698280635135206E-2</v>
      </c>
      <c r="TP58" s="4">
        <v>3.0278989513513498E-2</v>
      </c>
      <c r="TQ58" s="4">
        <v>6.5117026743243295E-2</v>
      </c>
      <c r="TR58" s="4">
        <v>0.111285401337838</v>
      </c>
      <c r="TS58" s="4">
        <v>0.34927355724324299</v>
      </c>
      <c r="TT58" s="4">
        <v>0.38507780572972999</v>
      </c>
      <c r="TU58" s="4">
        <v>0.33608692930810802</v>
      </c>
      <c r="TV58" s="4">
        <v>0.31800694571351301</v>
      </c>
      <c r="TW58" s="4">
        <v>0.14007002968648599</v>
      </c>
      <c r="TX58" s="4">
        <v>0.18381953044864899</v>
      </c>
      <c r="TY58" s="4">
        <v>0.56574061376756801</v>
      </c>
      <c r="TZ58" s="4">
        <v>0.56009769891351402</v>
      </c>
      <c r="UA58" s="4">
        <v>0.448114164867568</v>
      </c>
      <c r="UB58" s="4">
        <v>0.76991487970000005</v>
      </c>
      <c r="UC58" s="4">
        <v>0.48094373009729702</v>
      </c>
      <c r="UD58" s="4">
        <v>0.78455967135946003</v>
      </c>
      <c r="UE58" s="4">
        <v>0.33496061678108102</v>
      </c>
      <c r="UF58" s="4">
        <v>0.538469492386487</v>
      </c>
      <c r="UG58" s="4">
        <v>0.29250425698918903</v>
      </c>
      <c r="UH58" s="4">
        <v>0.49387931426216197</v>
      </c>
      <c r="UI58" s="4">
        <v>-0.14894416364864899</v>
      </c>
      <c r="UJ58" s="4">
        <v>-5.6932885872973002E-2</v>
      </c>
      <c r="UK58" s="4">
        <v>0.48094373009729702</v>
      </c>
      <c r="UL58" s="4">
        <v>0.78455967135946003</v>
      </c>
      <c r="UM58" s="4">
        <v>0.151778119483784</v>
      </c>
      <c r="UN58" s="4">
        <v>0.142079075491892</v>
      </c>
      <c r="UO58" s="4">
        <v>9.4212899518918897E-2</v>
      </c>
      <c r="UP58" s="4">
        <v>8.36471224675676E-2</v>
      </c>
      <c r="UQ58" s="4">
        <v>5.8463083245945902E-2</v>
      </c>
      <c r="UR58" s="4">
        <v>5.92107849594595E-2</v>
      </c>
      <c r="US58" s="4">
        <v>0.385474638802703</v>
      </c>
      <c r="UT58" s="4">
        <v>0.41930384517567598</v>
      </c>
      <c r="UU58" s="4">
        <v>0.41990061071081097</v>
      </c>
      <c r="UV58" s="4">
        <v>0.45308012646486501</v>
      </c>
      <c r="UW58" s="4">
        <v>-0.17170835916216201</v>
      </c>
      <c r="UX58" s="4">
        <v>-0.15371405229729701</v>
      </c>
      <c r="UY58" s="4">
        <v>0.41990061071081097</v>
      </c>
      <c r="UZ58" s="4">
        <v>0.45308012646486501</v>
      </c>
      <c r="VA58" s="4">
        <v>0.20944987544680899</v>
      </c>
      <c r="VB58" s="4">
        <v>0.30833021959574503</v>
      </c>
      <c r="VC58" s="4">
        <v>0.18629890182978701</v>
      </c>
      <c r="VD58" s="4">
        <v>0.25908542391489398</v>
      </c>
      <c r="VE58" s="4">
        <v>0.44056365340425502</v>
      </c>
      <c r="VF58" s="4">
        <v>0.37700111748936199</v>
      </c>
      <c r="VG58" s="4">
        <v>0.26601483623404298</v>
      </c>
      <c r="VH58" s="4">
        <v>0.47649423027659599</v>
      </c>
      <c r="VI58" s="4">
        <v>0.39915847914893599</v>
      </c>
      <c r="VJ58" s="4">
        <v>0.20473265114893599</v>
      </c>
      <c r="VK58" s="4">
        <v>0.30120972034042598</v>
      </c>
      <c r="VL58" s="4">
        <v>0.20222533659574499</v>
      </c>
      <c r="VM58" s="4">
        <v>33.51</v>
      </c>
      <c r="VN58" s="4">
        <v>32.275957446808498</v>
      </c>
      <c r="VO58" s="4">
        <v>11.7302127659574</v>
      </c>
      <c r="VP58" s="4">
        <v>40.994680851063798</v>
      </c>
      <c r="VQ58" s="4">
        <v>41.198297872340397</v>
      </c>
      <c r="VR58" s="4">
        <v>35.409574468085097</v>
      </c>
      <c r="VS58" s="4">
        <v>35.340638297872303</v>
      </c>
      <c r="VT58" s="4">
        <v>0.153351004042553</v>
      </c>
      <c r="VU58" s="4">
        <v>0.14750055723404301</v>
      </c>
      <c r="VV58" s="4">
        <v>57.834468085106401</v>
      </c>
      <c r="VW58" s="4">
        <v>51.084893617021301</v>
      </c>
      <c r="VX58" s="4">
        <v>68.099999999999994</v>
      </c>
      <c r="VY58" s="4">
        <f t="shared" si="76"/>
        <v>10.265531914893593</v>
      </c>
      <c r="VZ58" s="4">
        <f t="shared" si="77"/>
        <v>17.015106382978693</v>
      </c>
      <c r="WA58" s="4">
        <f t="shared" si="78"/>
        <v>13.640319148936143</v>
      </c>
      <c r="WB58" s="4">
        <v>1858.14185106383</v>
      </c>
      <c r="WC58" s="4">
        <v>1704.92121276596</v>
      </c>
      <c r="WD58" s="4">
        <v>0.28265575378297902</v>
      </c>
      <c r="WE58" s="4">
        <v>0.25695740179361698</v>
      </c>
      <c r="WF58" s="4">
        <v>0.19991509199999999</v>
      </c>
      <c r="WG58" s="4">
        <v>0.184600411353191</v>
      </c>
      <c r="WH58" s="4">
        <v>0.22485386153404299</v>
      </c>
      <c r="WI58" s="4">
        <v>0.174901645068085</v>
      </c>
      <c r="WJ58" s="4">
        <f t="shared" si="79"/>
        <v>0.199877753301064</v>
      </c>
      <c r="WK58" s="4">
        <v>0.139820626197872</v>
      </c>
      <c r="WL58" s="4">
        <v>0.100180281908511</v>
      </c>
      <c r="WM58" s="4">
        <v>8.7879919895744701E-2</v>
      </c>
      <c r="WN58" s="4">
        <v>7.6324239929787194E-2</v>
      </c>
      <c r="WO58" s="4">
        <v>0.40338123479787302</v>
      </c>
      <c r="WP58" s="4">
        <v>0.403419527197872</v>
      </c>
      <c r="WQ58" s="4">
        <v>0.39830585090851101</v>
      </c>
      <c r="WR58" s="4">
        <v>0.35326403554893598</v>
      </c>
      <c r="WS58" s="4">
        <v>0.13617197884468099</v>
      </c>
      <c r="WT58" s="4">
        <v>0.163613526465957</v>
      </c>
      <c r="WU58" s="4">
        <v>0.79299864419574495</v>
      </c>
      <c r="WV58" s="4">
        <v>0.70586641497659597</v>
      </c>
      <c r="WW58" s="4">
        <v>0.39285294802127702</v>
      </c>
      <c r="WX58" s="4">
        <v>0.39952299027659599</v>
      </c>
      <c r="WY58" s="4">
        <v>0.44106796310212798</v>
      </c>
      <c r="WZ58" s="4">
        <v>0.43066412814042598</v>
      </c>
      <c r="XA58" s="4">
        <v>0.36449699471702102</v>
      </c>
      <c r="XB58" s="4">
        <v>0.31569525850851099</v>
      </c>
      <c r="XC58" s="4">
        <v>0.30928671968510602</v>
      </c>
      <c r="XD58" s="4">
        <v>0.27319206442553201</v>
      </c>
      <c r="XE58" s="4">
        <v>-0.24441263334042601</v>
      </c>
      <c r="XF58" s="4">
        <v>-0.179588160148936</v>
      </c>
      <c r="XG58" s="4">
        <v>0.44106796310212798</v>
      </c>
      <c r="XH58" s="4">
        <v>0.43066412814042598</v>
      </c>
      <c r="XI58" s="4">
        <v>0.24654387446808501</v>
      </c>
      <c r="XJ58" s="4">
        <v>0.225759290487234</v>
      </c>
      <c r="XK58" s="4">
        <v>0.160192725806383</v>
      </c>
      <c r="XL58" s="4">
        <v>0.13907377455744699</v>
      </c>
      <c r="XM58" s="4">
        <v>9.03215269106383E-2</v>
      </c>
      <c r="XN58" s="4">
        <v>9.0124314231914901E-2</v>
      </c>
      <c r="XO58" s="4">
        <v>0.36749615408085101</v>
      </c>
      <c r="XP58" s="4">
        <v>0.40274949265531901</v>
      </c>
      <c r="XQ58" s="4">
        <v>0.42209824183191502</v>
      </c>
      <c r="XR58" s="4">
        <v>0.454848502193617</v>
      </c>
      <c r="XS58" s="4">
        <v>-0.27427604227659602</v>
      </c>
      <c r="XT58" s="4">
        <v>-0.241476233468085</v>
      </c>
      <c r="XU58" s="4">
        <v>0.42209824183191502</v>
      </c>
      <c r="XV58" s="4">
        <v>0.454848502193617</v>
      </c>
      <c r="XW58" s="4">
        <v>0.16941735755555601</v>
      </c>
      <c r="XX58" s="4">
        <v>0.21373173973333301</v>
      </c>
      <c r="XY58" s="4">
        <v>0.15140594053333301</v>
      </c>
      <c r="XZ58" s="4">
        <v>0.18850154933333299</v>
      </c>
      <c r="YA58" s="4">
        <v>0.45310323384444401</v>
      </c>
      <c r="YB58" s="4">
        <v>0.35628510686666698</v>
      </c>
      <c r="YC58" s="4">
        <v>0.1943372028</v>
      </c>
      <c r="YD58" s="4">
        <v>0.46034237108888898</v>
      </c>
      <c r="YE58" s="4">
        <v>0.34597677597777798</v>
      </c>
      <c r="YF58" s="4">
        <v>0.159278441777778</v>
      </c>
      <c r="YG58" s="4">
        <v>0.20062548180000001</v>
      </c>
      <c r="YH58" s="4">
        <v>0.15800871462222199</v>
      </c>
      <c r="YI58" s="4">
        <v>0.124488888888889</v>
      </c>
      <c r="YJ58" s="4">
        <v>0.168511111111111</v>
      </c>
      <c r="YK58" s="4">
        <v>6.9688888888888897E-2</v>
      </c>
      <c r="YL58" s="4">
        <v>0.133066666666667</v>
      </c>
      <c r="YM58" s="4">
        <v>0.18031111111111101</v>
      </c>
      <c r="YN58" s="4">
        <v>7.1377777777777804E-2</v>
      </c>
      <c r="YO58" s="4">
        <v>0.124644444444444</v>
      </c>
      <c r="YP58" s="4">
        <v>0.16819999999999999</v>
      </c>
      <c r="YQ58" s="4">
        <v>7.0577777777777795E-2</v>
      </c>
      <c r="YR58" s="4">
        <v>0.13495555555555599</v>
      </c>
      <c r="YS58" s="4">
        <v>0.180466666666667</v>
      </c>
      <c r="YT58" s="4">
        <v>6.9422222222222205E-2</v>
      </c>
      <c r="YU58" s="4">
        <v>33.589111111111102</v>
      </c>
      <c r="YV58" s="4">
        <v>32.017111111111099</v>
      </c>
      <c r="YW58" s="4">
        <v>13.343111111111099</v>
      </c>
      <c r="YX58" s="4">
        <v>37.217333333333301</v>
      </c>
      <c r="YY58" s="4">
        <v>37.616666666666703</v>
      </c>
      <c r="YZ58" s="4">
        <v>35.43</v>
      </c>
      <c r="ZA58" s="4">
        <v>35.43</v>
      </c>
      <c r="ZB58" s="4">
        <v>5.0115088644444403E-2</v>
      </c>
      <c r="ZC58" s="4">
        <v>5.6323043400000002E-2</v>
      </c>
      <c r="ZD58" s="4">
        <v>59.590888888888898</v>
      </c>
      <c r="ZE58" s="4">
        <v>56.012888888888902</v>
      </c>
      <c r="ZF58" s="4">
        <v>80.900000000000006</v>
      </c>
      <c r="ZG58" s="4">
        <f t="shared" si="80"/>
        <v>21.309111111111108</v>
      </c>
      <c r="ZH58" s="4">
        <f t="shared" si="81"/>
        <v>24.887111111111103</v>
      </c>
      <c r="ZI58" s="4">
        <v>1898.02884444444</v>
      </c>
      <c r="ZJ58" s="4">
        <v>1816.79802222222</v>
      </c>
      <c r="ZK58" s="4">
        <v>0.40470097808</v>
      </c>
      <c r="ZL58" s="4">
        <v>0.40829233804222198</v>
      </c>
      <c r="ZM58" s="4">
        <v>0.28003077747999999</v>
      </c>
      <c r="ZN58" s="4">
        <v>0.306662126868889</v>
      </c>
      <c r="ZO58" s="4">
        <v>0.39203880295333299</v>
      </c>
      <c r="ZP58" s="4">
        <v>0.35621660100888902</v>
      </c>
      <c r="ZQ58" s="4">
        <v>0.26598749138</v>
      </c>
      <c r="ZR58" s="4">
        <v>0.250110645382222</v>
      </c>
      <c r="ZS58" s="4">
        <v>0.14113800384</v>
      </c>
      <c r="ZT58" s="4">
        <v>0.11733300678</v>
      </c>
      <c r="ZU58" s="4">
        <v>0.487824926126667</v>
      </c>
      <c r="ZV58" s="4">
        <v>0.49561353759555599</v>
      </c>
      <c r="ZW58" s="4">
        <v>0.48462758945111101</v>
      </c>
      <c r="ZX58" s="4">
        <v>0.45203965233333299</v>
      </c>
      <c r="ZY58" s="4">
        <v>0.103071546002222</v>
      </c>
      <c r="ZZ58" s="4">
        <v>0.108751234806667</v>
      </c>
      <c r="AAA58" s="4">
        <v>1.3754433858333299</v>
      </c>
      <c r="AAB58" s="4">
        <v>1.41782367562667</v>
      </c>
      <c r="AAC58" s="4">
        <v>0.36173277500000001</v>
      </c>
      <c r="AAD58" s="4">
        <v>0.32446646134444401</v>
      </c>
      <c r="AAE58" s="4">
        <v>0.44016778040222199</v>
      </c>
      <c r="AAF58" s="4">
        <v>0.39016361439333302</v>
      </c>
      <c r="AAG58" s="4">
        <v>0.429094920791111</v>
      </c>
      <c r="AAH58" s="4">
        <v>0.35081165390888902</v>
      </c>
      <c r="AAI58" s="4">
        <v>0.34893794301555597</v>
      </c>
      <c r="AAJ58" s="4">
        <v>0.27999898243555599</v>
      </c>
      <c r="AAK58" s="4">
        <v>-0.41865335011111099</v>
      </c>
      <c r="AAL58" s="4">
        <v>-0.39687864788888899</v>
      </c>
      <c r="AAM58" s="4">
        <v>0.79815727926444502</v>
      </c>
      <c r="AAN58" s="4">
        <v>0.71377847011999995</v>
      </c>
      <c r="AAO58" s="4">
        <v>0.43607916866666702</v>
      </c>
      <c r="AAP58" s="4">
        <v>0.40820718181111099</v>
      </c>
      <c r="AAQ58" s="4">
        <v>0.31153192256666701</v>
      </c>
      <c r="AAR58" s="4">
        <v>0.28076969214000003</v>
      </c>
      <c r="AAS58" s="4">
        <v>0.14606664061555599</v>
      </c>
      <c r="AAT58" s="4">
        <v>0.14715102033111099</v>
      </c>
      <c r="AAU58" s="4">
        <v>0.33576821914888899</v>
      </c>
      <c r="AAV58" s="4">
        <v>0.36401946570888899</v>
      </c>
      <c r="AAW58" s="4">
        <v>0.421276263895556</v>
      </c>
      <c r="AAX58" s="4">
        <v>0.44798345874888901</v>
      </c>
      <c r="AAY58" s="4">
        <v>-0.47125379046666699</v>
      </c>
      <c r="AAZ58" s="4">
        <v>-0.431555998044444</v>
      </c>
      <c r="ABA58" s="4">
        <v>0.73096599447555599</v>
      </c>
      <c r="ABB58" s="4">
        <v>0.81549916578666604</v>
      </c>
      <c r="ABC58" s="4">
        <v>0.14408360208108101</v>
      </c>
      <c r="ABD58" s="4">
        <v>0.137486377513513</v>
      </c>
      <c r="ABE58" s="4">
        <v>0.116106372216216</v>
      </c>
      <c r="ABF58" s="4">
        <v>0.14906100037837799</v>
      </c>
      <c r="ABG58" s="4">
        <v>0.49501982672972999</v>
      </c>
      <c r="ABH58" s="4">
        <v>0.33222246159459501</v>
      </c>
      <c r="ABI58" s="4">
        <v>0.14328648648648701</v>
      </c>
      <c r="ABJ58" s="4">
        <v>0.49394653313513498</v>
      </c>
      <c r="ABK58" s="4">
        <v>0.33313748535135101</v>
      </c>
      <c r="ABL58" s="4">
        <v>0.13052757759459499</v>
      </c>
      <c r="ABM58" s="4">
        <v>0.116302962837838</v>
      </c>
      <c r="ABN58" s="4">
        <v>0.126663615837838</v>
      </c>
      <c r="ABO58" s="4">
        <v>0.11170270270270299</v>
      </c>
      <c r="ABP58" s="4">
        <v>0.17054054054054099</v>
      </c>
      <c r="ABQ58" s="4">
        <v>4.1270270270270297E-2</v>
      </c>
      <c r="ABR58" s="4">
        <v>0.125837837837838</v>
      </c>
      <c r="ABS58" s="4">
        <v>0.193324324324324</v>
      </c>
      <c r="ABT58" s="4">
        <v>3.7810810810810801E-2</v>
      </c>
      <c r="ABU58" s="4">
        <v>0.113783783783784</v>
      </c>
      <c r="ABV58" s="4">
        <v>0.174243243243243</v>
      </c>
      <c r="ABW58" s="4">
        <v>4.0756756756756801E-2</v>
      </c>
      <c r="ABX58" s="4">
        <v>0.12967567567567601</v>
      </c>
      <c r="ABY58" s="4">
        <v>0.19691891891891899</v>
      </c>
      <c r="ABZ58" s="4">
        <v>3.6081081081081101E-2</v>
      </c>
      <c r="ACA58" s="4" t="s">
        <v>655</v>
      </c>
      <c r="ACB58" s="4" t="s">
        <v>655</v>
      </c>
      <c r="ACC58" s="4" t="s">
        <v>655</v>
      </c>
      <c r="ACD58" s="4" t="s">
        <v>655</v>
      </c>
      <c r="ACE58" s="4" t="s">
        <v>655</v>
      </c>
      <c r="ACF58" s="4" t="s">
        <v>655</v>
      </c>
      <c r="ACG58" s="4" t="s">
        <v>655</v>
      </c>
      <c r="ACH58" s="4" t="s">
        <v>655</v>
      </c>
      <c r="ACI58" s="4" t="s">
        <v>655</v>
      </c>
      <c r="ACJ58" s="4" t="s">
        <v>655</v>
      </c>
      <c r="ACK58" s="4" t="s">
        <v>655</v>
      </c>
      <c r="ACL58" s="4" t="s">
        <v>655</v>
      </c>
      <c r="ACM58" s="4" t="s">
        <v>655</v>
      </c>
      <c r="ACN58" s="4" t="s">
        <v>655</v>
      </c>
      <c r="ACO58" s="22">
        <v>-9999</v>
      </c>
      <c r="ACP58" s="4" t="s">
        <v>655</v>
      </c>
      <c r="ACQ58" s="4" t="s">
        <v>655</v>
      </c>
      <c r="ACR58" s="4">
        <v>0.54853904254594599</v>
      </c>
      <c r="ACS58" s="4">
        <v>0.53121370379459498</v>
      </c>
      <c r="ACT58" s="4">
        <v>0.39745758984054003</v>
      </c>
      <c r="ACU58" s="4">
        <v>0.37744814425405399</v>
      </c>
      <c r="ACV58" s="4">
        <v>0.61741339981621601</v>
      </c>
      <c r="ACW58" s="4">
        <v>0.55982479607567603</v>
      </c>
      <c r="ACX58" s="4">
        <v>0.48180503963243199</v>
      </c>
      <c r="ACY58" s="4">
        <v>0.41237719579459498</v>
      </c>
      <c r="ACZ58" s="4">
        <v>0.193802693286487</v>
      </c>
      <c r="ADA58" s="4">
        <v>0.19399975286486501</v>
      </c>
      <c r="ADB58" s="4">
        <v>0.59036659435405403</v>
      </c>
      <c r="ADC58" s="4">
        <v>0.61522573008918902</v>
      </c>
      <c r="ADD58" s="4">
        <v>0.58050361464864897</v>
      </c>
      <c r="ADE58" s="4">
        <v>0.54397567337297303</v>
      </c>
      <c r="ADF58" s="4">
        <v>6.17381236216216E-2</v>
      </c>
      <c r="ADG58" s="4">
        <v>0.124295638278378</v>
      </c>
      <c r="ADH58" s="4">
        <v>2.4532777623081099</v>
      </c>
      <c r="ADI58" s="4">
        <v>2.3342684947270298</v>
      </c>
      <c r="ADJ58" s="4">
        <v>0.31424886728378398</v>
      </c>
      <c r="ADK58" s="4">
        <v>0.34427178203243203</v>
      </c>
      <c r="ADL58" s="4">
        <v>0.42536738248648698</v>
      </c>
      <c r="ADM58" s="4">
        <v>0.44777610798378398</v>
      </c>
      <c r="ADN58" s="4">
        <v>0.45824307492432398</v>
      </c>
      <c r="ADO58" s="4">
        <v>0.46324021819459399</v>
      </c>
      <c r="ADP58" s="4">
        <v>0.35345315723513498</v>
      </c>
      <c r="ADQ58" s="4">
        <v>0.36284095213513501</v>
      </c>
      <c r="ADR58" s="4">
        <v>-0.64929174010810797</v>
      </c>
      <c r="ADS58" s="4">
        <v>-0.58160447921621605</v>
      </c>
      <c r="ADT58" s="4">
        <v>0.74284845624594598</v>
      </c>
      <c r="ADU58" s="4">
        <v>0.847380828013513</v>
      </c>
      <c r="ADV58" s="4">
        <v>0.67907088830810802</v>
      </c>
      <c r="ADW58" s="4">
        <v>0.609833606556757</v>
      </c>
      <c r="ADX58" s="4">
        <v>0.55031835454054101</v>
      </c>
      <c r="ADY58" s="4">
        <v>0.464128821875676</v>
      </c>
      <c r="ADZ58" s="4">
        <v>0.20769694654864901</v>
      </c>
      <c r="AEA58" s="4">
        <v>0.20692351858108099</v>
      </c>
      <c r="AEB58" s="4">
        <v>0.30584485861891902</v>
      </c>
      <c r="AEC58" s="4">
        <v>0.33981923161891903</v>
      </c>
      <c r="AED58" s="4">
        <v>0.42519501660270298</v>
      </c>
      <c r="AEE58" s="4">
        <v>0.45315838494324301</v>
      </c>
      <c r="AEF58" s="4">
        <v>-0.70839942351351404</v>
      </c>
      <c r="AEG58" s="4">
        <v>-0.63041394470270296</v>
      </c>
      <c r="AEH58" s="4">
        <v>0.74095678212973004</v>
      </c>
      <c r="AEI58" s="4">
        <v>0.83050335629459404</v>
      </c>
      <c r="AEJ58" s="4">
        <v>0.13779757173684201</v>
      </c>
      <c r="AEK58" s="4">
        <v>0.123855003131579</v>
      </c>
      <c r="AEL58" s="4">
        <v>0.10864571752631599</v>
      </c>
      <c r="AEM58" s="4">
        <v>0.13588924513157899</v>
      </c>
      <c r="AEN58" s="4">
        <v>0.45706306960526299</v>
      </c>
      <c r="AEO58" s="4">
        <v>0.30319475152631598</v>
      </c>
      <c r="AEP58" s="4">
        <v>0.13366410636842099</v>
      </c>
      <c r="AEQ58" s="4">
        <v>0.483510119210526</v>
      </c>
      <c r="AER58" s="4">
        <v>0.31816945468421098</v>
      </c>
      <c r="AES58" s="4">
        <v>0.122868663473684</v>
      </c>
      <c r="AET58" s="4">
        <v>0.102782164157895</v>
      </c>
      <c r="AEU58" s="4">
        <v>0.117155759947368</v>
      </c>
      <c r="AEV58" s="4">
        <v>0.113763157894737</v>
      </c>
      <c r="AEW58" s="4">
        <v>0.17771052631578901</v>
      </c>
      <c r="AEX58" s="4">
        <v>3.5342105263157897E-2</v>
      </c>
      <c r="AEY58" s="4">
        <v>0.126447368421053</v>
      </c>
      <c r="AEZ58" s="4">
        <v>0.19857894736842099</v>
      </c>
      <c r="AFA58" s="4">
        <v>3.2815789473684201E-2</v>
      </c>
      <c r="AFB58" s="4">
        <v>0.114052631578947</v>
      </c>
      <c r="AFC58" s="4">
        <v>0.179394736842105</v>
      </c>
      <c r="AFD58" s="4">
        <v>3.5210526315789498E-2</v>
      </c>
      <c r="AFE58" s="4">
        <v>0.128447368421053</v>
      </c>
      <c r="AFF58" s="4">
        <v>0.198815789473684</v>
      </c>
      <c r="AFG58" s="4">
        <v>3.1605263157894699E-2</v>
      </c>
      <c r="AFH58" s="4">
        <v>34.08</v>
      </c>
      <c r="AFI58" s="4">
        <v>34.0278947368421</v>
      </c>
      <c r="AFJ58" s="4">
        <v>23.6668421052632</v>
      </c>
      <c r="AFK58" s="4">
        <v>32.502894736842102</v>
      </c>
      <c r="AFL58" s="4">
        <v>33.293157894736801</v>
      </c>
      <c r="AFM58" s="4">
        <v>38.04</v>
      </c>
      <c r="AFN58" s="4">
        <v>38.090000000000003</v>
      </c>
      <c r="AFO58" s="4">
        <v>-0.14080267368421101</v>
      </c>
      <c r="AFP58" s="4">
        <v>-0.110642136052632</v>
      </c>
      <c r="AFQ58" s="4">
        <v>60.838684210526303</v>
      </c>
      <c r="AFR58" s="4">
        <v>57.016315789473701</v>
      </c>
      <c r="AFS58" s="4">
        <v>101.2</v>
      </c>
      <c r="AFT58" s="4">
        <f t="shared" si="85"/>
        <v>40.3613157894737</v>
      </c>
      <c r="AFU58" s="4">
        <f t="shared" si="86"/>
        <v>44.183684210526302</v>
      </c>
      <c r="AFV58" s="4">
        <f t="shared" si="87"/>
        <v>42.272500000000001</v>
      </c>
      <c r="AFW58" s="4">
        <v>1926.3300789473701</v>
      </c>
      <c r="AFX58" s="4">
        <v>1839.5695526315801</v>
      </c>
      <c r="AFY58" s="4">
        <v>0.56519957284210498</v>
      </c>
      <c r="AFZ58" s="4">
        <v>0.53738567106315804</v>
      </c>
      <c r="AGA58" s="4">
        <v>0.40725563234210499</v>
      </c>
      <c r="AGB58" s="4">
        <v>0.37916855662368398</v>
      </c>
      <c r="AGC58" s="4">
        <v>0.64802201536315795</v>
      </c>
      <c r="AGD58" s="4">
        <v>0.57007852091315803</v>
      </c>
      <c r="AGE58" s="4">
        <f t="shared" si="88"/>
        <v>0.60905026813815799</v>
      </c>
      <c r="AGF58" s="4">
        <v>0.51094617376315798</v>
      </c>
      <c r="AGG58" s="4">
        <v>0.41914148952105301</v>
      </c>
      <c r="AGH58" s="4">
        <v>0.20570185736315799</v>
      </c>
      <c r="AGI58" s="4">
        <v>0.19989953599999999</v>
      </c>
      <c r="AGJ58" s="4">
        <v>0.60855812195000003</v>
      </c>
      <c r="AGK58" s="4">
        <v>0.61247327677105301</v>
      </c>
      <c r="AGL58" s="4">
        <v>0.59348412358157898</v>
      </c>
      <c r="AGM58" s="4">
        <v>0.53285333156578996</v>
      </c>
      <c r="AGN58" s="4">
        <v>6.5929830589473701E-2</v>
      </c>
      <c r="AGO58" s="4">
        <v>0.111548535776316</v>
      </c>
      <c r="AGP58" s="4">
        <v>2.6225696918894701</v>
      </c>
      <c r="AGQ58" s="4">
        <v>2.37378676612895</v>
      </c>
      <c r="AGR58" s="4">
        <v>0.317764606094737</v>
      </c>
      <c r="AGS58" s="4">
        <v>0.349471452428948</v>
      </c>
      <c r="AGT58" s="4">
        <v>0.43382618160263198</v>
      </c>
      <c r="AGU58" s="4">
        <v>0.45562156073947402</v>
      </c>
      <c r="AGV58" s="4">
        <v>0.47218941822368399</v>
      </c>
      <c r="AGW58" s="4">
        <v>0.47283398483157901</v>
      </c>
      <c r="AGX58" s="4">
        <v>0.363994095621053</v>
      </c>
      <c r="AGY58" s="4">
        <v>0.37015648506578902</v>
      </c>
      <c r="AGZ58" s="4">
        <v>-0.67530048160526301</v>
      </c>
      <c r="AHA58" s="4">
        <v>-0.58881523347368403</v>
      </c>
      <c r="AHB58" s="4">
        <v>0.77024848001578905</v>
      </c>
      <c r="AHC58" s="4">
        <v>0.86643689867894702</v>
      </c>
      <c r="AHD58" s="4">
        <v>0.71869567939210499</v>
      </c>
      <c r="AHE58" s="4">
        <v>0.66454981603947405</v>
      </c>
      <c r="AHF58" s="4">
        <v>0.59553583915263097</v>
      </c>
      <c r="AHG58" s="4">
        <v>0.52475483690789504</v>
      </c>
      <c r="AHH58" s="4">
        <v>0.217537502097368</v>
      </c>
      <c r="AHI58" s="4">
        <v>0.21889839782894699</v>
      </c>
      <c r="AHJ58" s="4">
        <v>0.30266017473420997</v>
      </c>
      <c r="AHK58" s="4">
        <v>0.32960367654473699</v>
      </c>
      <c r="AHL58" s="4">
        <v>0.427164157365789</v>
      </c>
      <c r="AHM58" s="4">
        <v>0.45008191249736801</v>
      </c>
      <c r="AHN58" s="4">
        <v>-0.74514265873684205</v>
      </c>
      <c r="AHO58" s="4">
        <v>-0.68503540057894696</v>
      </c>
      <c r="AHP58" s="4">
        <v>0.74730660599473697</v>
      </c>
      <c r="AHQ58" s="4">
        <v>0.82023676347894703</v>
      </c>
      <c r="AHR58" s="4">
        <v>0.122461928916667</v>
      </c>
      <c r="AHS58" s="4">
        <v>9.4926246249999999E-2</v>
      </c>
      <c r="AHT58" s="4">
        <v>9.1427907458333305E-2</v>
      </c>
      <c r="AHU58" s="4">
        <v>0.11022233366666701</v>
      </c>
      <c r="AHV58" s="4">
        <v>0.46150571983333299</v>
      </c>
      <c r="AHW58" s="4">
        <v>0.31132605660416701</v>
      </c>
      <c r="AHX58" s="4">
        <v>0.1100374221875</v>
      </c>
      <c r="AHY58" s="4">
        <v>0.50347324987499997</v>
      </c>
      <c r="AHZ58" s="4">
        <v>0.31753217520833299</v>
      </c>
      <c r="AIA58" s="4">
        <v>0.116137279854167</v>
      </c>
      <c r="AIB58" s="4">
        <v>7.9874428124999994E-2</v>
      </c>
      <c r="AIC58" s="4">
        <v>0.102866793145833</v>
      </c>
      <c r="AID58" s="4">
        <v>0.110541666666667</v>
      </c>
      <c r="AIE58" s="4">
        <v>0.181166666666667</v>
      </c>
      <c r="AIF58" s="4">
        <v>2.33125E-2</v>
      </c>
      <c r="AIG58" s="4">
        <v>0.12331250000000001</v>
      </c>
      <c r="AIH58" s="4">
        <v>0.203916666666667</v>
      </c>
      <c r="AII58" s="4">
        <v>2.2020833333333299E-2</v>
      </c>
      <c r="AIJ58" s="4">
        <v>0.11008333333333301</v>
      </c>
      <c r="AIK58" s="4">
        <v>0.18181249999999999</v>
      </c>
      <c r="AIL58" s="4">
        <v>2.36875E-2</v>
      </c>
      <c r="AIM58" s="4">
        <v>0.126229166666667</v>
      </c>
      <c r="AIN58" s="4">
        <v>0.20531250000000001</v>
      </c>
      <c r="AIO58" s="4">
        <v>2.2499999999999999E-2</v>
      </c>
      <c r="AIP58" s="4">
        <v>29.78</v>
      </c>
      <c r="AIQ58" s="4">
        <v>27.779583333333299</v>
      </c>
      <c r="AIR58" s="4">
        <v>11.072708333333299</v>
      </c>
      <c r="AIS58" s="4">
        <v>26.179583333333301</v>
      </c>
      <c r="AIT58" s="4">
        <v>26.426874999999999</v>
      </c>
      <c r="AIU58" s="4">
        <v>30.5185416666667</v>
      </c>
      <c r="AIV58" s="4">
        <v>30.527916666666702</v>
      </c>
      <c r="AIW58" s="4">
        <v>-0.10800711374999999</v>
      </c>
      <c r="AIX58" s="4">
        <v>-9.2951449166666603E-2</v>
      </c>
      <c r="AIY58" s="4">
        <v>60.092083333333299</v>
      </c>
      <c r="AIZ58" s="4">
        <v>57.379375000000003</v>
      </c>
      <c r="AJA58" s="4">
        <v>116</v>
      </c>
      <c r="AJB58" s="4">
        <f t="shared" si="89"/>
        <v>55.907916666666701</v>
      </c>
      <c r="AJC58" s="4">
        <f t="shared" si="90"/>
        <v>58.620624999999997</v>
      </c>
      <c r="AJD58" s="4">
        <f t="shared" si="91"/>
        <v>57.264270833333349</v>
      </c>
      <c r="AJE58" s="4">
        <v>1909.3991874999999</v>
      </c>
      <c r="AJF58" s="4">
        <v>1847.81122916667</v>
      </c>
      <c r="AJG58" s="4">
        <v>0.63952957498749996</v>
      </c>
      <c r="AJH58" s="4">
        <v>0.61109720695625003</v>
      </c>
      <c r="AJI58" s="4">
        <v>0.483548643660417</v>
      </c>
      <c r="AJJ58" s="4">
        <v>0.47535058349791698</v>
      </c>
      <c r="AJK58" s="4">
        <v>0.72401455534166703</v>
      </c>
      <c r="AJL58" s="4">
        <v>0.6561038991125</v>
      </c>
      <c r="AJM58" s="4">
        <f t="shared" si="92"/>
        <v>0.69005922722708357</v>
      </c>
      <c r="AJN58" s="4">
        <v>0.59597034765625001</v>
      </c>
      <c r="AJO58" s="4">
        <v>0.53139544821458295</v>
      </c>
      <c r="AJP58" s="4">
        <v>0.226210676725</v>
      </c>
      <c r="AJQ58" s="4">
        <v>0.19200197892916701</v>
      </c>
      <c r="AJR58" s="4">
        <v>0.65895167155625001</v>
      </c>
      <c r="AJS58" s="4">
        <v>0.66623465527916703</v>
      </c>
      <c r="AJT58" s="4">
        <v>0.62349985090833304</v>
      </c>
      <c r="AJU58" s="4">
        <v>0.57709499277708298</v>
      </c>
      <c r="AJV58" s="4">
        <v>3.4006000733333298E-2</v>
      </c>
      <c r="AJW58" s="4">
        <v>9.3359017864583296E-2</v>
      </c>
      <c r="AJX58" s="4">
        <v>3.5764906398458298</v>
      </c>
      <c r="AJY58" s="4">
        <v>3.1901960510979199</v>
      </c>
      <c r="AJZ58" s="4">
        <v>0.31281537840833301</v>
      </c>
      <c r="AKA58" s="4">
        <v>0.29145004705416699</v>
      </c>
      <c r="AKB58" s="4">
        <v>0.43936916307916701</v>
      </c>
      <c r="AKC58" s="4">
        <v>0.40207334639999998</v>
      </c>
      <c r="AKD58" s="4">
        <v>0.47287519184999999</v>
      </c>
      <c r="AKE58" s="4">
        <v>0.41916644532708303</v>
      </c>
      <c r="AKF58" s="4">
        <v>0.35392282082291698</v>
      </c>
      <c r="AKG58" s="4">
        <v>0.31186554760416701</v>
      </c>
      <c r="AKH58" s="4">
        <v>-0.74583882662500001</v>
      </c>
      <c r="AKI58" s="4">
        <v>-0.69279265458333295</v>
      </c>
      <c r="AKJ58" s="4">
        <v>0.78647200912708404</v>
      </c>
      <c r="AKK58" s="4">
        <v>0.70579918103749995</v>
      </c>
      <c r="AKL58" s="4">
        <v>0.80142166740208298</v>
      </c>
      <c r="AKM58" s="4">
        <v>0.76684905815208404</v>
      </c>
      <c r="AKN58" s="4">
        <v>0.69533443166249997</v>
      </c>
      <c r="AKO58" s="4">
        <v>0.64621833479375002</v>
      </c>
      <c r="AKP58" s="4">
        <v>0.241668152645833</v>
      </c>
      <c r="AKQ58" s="4">
        <v>0.242539364225</v>
      </c>
      <c r="AKR58" s="4">
        <f t="shared" si="93"/>
        <v>0.24210375843541648</v>
      </c>
      <c r="AKS58" s="4">
        <v>0.30156991186874998</v>
      </c>
      <c r="AKT58" s="4">
        <v>0.3164204236375</v>
      </c>
      <c r="AKU58" s="4">
        <v>0.43738146979999998</v>
      </c>
      <c r="AKV58" s="4">
        <v>0.44979674355416699</v>
      </c>
      <c r="AKW58" s="4">
        <v>-0.81948192808333298</v>
      </c>
      <c r="AKX58" s="4">
        <v>-0.78335383745833298</v>
      </c>
      <c r="AKY58" s="4">
        <v>0.77845027978541603</v>
      </c>
      <c r="AKZ58" s="4">
        <v>0.81861788192083396</v>
      </c>
      <c r="ALA58" s="4">
        <v>9.2447017739130402E-2</v>
      </c>
      <c r="ALB58" s="4">
        <v>5.9970693695652201E-2</v>
      </c>
      <c r="ALC58" s="4">
        <v>7.5787633804347804E-2</v>
      </c>
      <c r="ALD58" s="4">
        <v>8.14178484347826E-2</v>
      </c>
      <c r="ALE58" s="4">
        <v>0.41914886289130399</v>
      </c>
      <c r="ALF58" s="4">
        <v>0.23965424282608699</v>
      </c>
      <c r="ALG58" s="4">
        <v>8.0990576913043497E-2</v>
      </c>
      <c r="ALH58" s="4">
        <v>0.45076877078260902</v>
      </c>
      <c r="ALI58" s="4">
        <v>0.26302309013043501</v>
      </c>
      <c r="ALJ58" s="4">
        <v>8.2256288369565195E-2</v>
      </c>
      <c r="ALK58" s="4">
        <v>5.1261919347826097E-2</v>
      </c>
      <c r="ALL58" s="4">
        <v>8.3032128521739093E-2</v>
      </c>
      <c r="ALM58" s="4">
        <v>8.8021739130434803E-2</v>
      </c>
      <c r="ALN58" s="4">
        <v>0.161739130434783</v>
      </c>
      <c r="ALO58" s="4">
        <v>1.49130434782609E-2</v>
      </c>
      <c r="ALP58" s="4">
        <v>9.8608695652173894E-2</v>
      </c>
      <c r="ALQ58" s="4">
        <v>0.18017391304347799</v>
      </c>
      <c r="ALR58" s="4">
        <v>1.4108695652173899E-2</v>
      </c>
      <c r="ALS58" s="4">
        <v>36.85</v>
      </c>
      <c r="ALT58" s="4">
        <v>37.351086956521698</v>
      </c>
      <c r="ALU58" s="4">
        <v>15.306956521739099</v>
      </c>
      <c r="ALV58" s="4">
        <v>29.885217391304401</v>
      </c>
      <c r="ALW58" s="4">
        <v>30.128913043478299</v>
      </c>
      <c r="ALX58" s="4">
        <v>38.439347826087001</v>
      </c>
      <c r="ALY58" s="4">
        <v>38.615217391304299</v>
      </c>
      <c r="ALZ58" s="4">
        <v>-0.21536421956521701</v>
      </c>
      <c r="AMA58" s="4">
        <v>-0.19478848913043501</v>
      </c>
      <c r="AMB58" s="4">
        <v>68.374782608695696</v>
      </c>
      <c r="AMC58" s="4">
        <v>64.996956521739094</v>
      </c>
      <c r="AMD58" s="4">
        <v>140</v>
      </c>
      <c r="AME58" s="4">
        <f t="shared" si="94"/>
        <v>71.625217391304304</v>
      </c>
      <c r="AMF58" s="4">
        <f t="shared" si="95"/>
        <v>75.003043478260906</v>
      </c>
      <c r="AMG58" s="4">
        <f t="shared" si="96"/>
        <v>73.314130434782612</v>
      </c>
      <c r="AMH58" s="4">
        <v>2097.3961086956501</v>
      </c>
      <c r="AMI58" s="4">
        <v>2020.7219782608699</v>
      </c>
      <c r="AMJ58" s="4">
        <v>0.69420843518913</v>
      </c>
      <c r="AMK58" s="4">
        <v>0.67205705650434799</v>
      </c>
      <c r="AML58" s="4">
        <v>0.52841280934347801</v>
      </c>
      <c r="AMM58" s="4">
        <v>0.48939456008260901</v>
      </c>
      <c r="AMN58" s="4">
        <v>0.79455540062608698</v>
      </c>
      <c r="AMO58" s="4">
        <v>0.74734505268478302</v>
      </c>
      <c r="AMP58" s="4">
        <f t="shared" si="97"/>
        <v>0.770950226655435</v>
      </c>
      <c r="AMQ58" s="4">
        <v>0.67277677830000004</v>
      </c>
      <c r="AMR58" s="4">
        <v>0.59692302852391299</v>
      </c>
      <c r="AMS58" s="4">
        <v>0.26240159514565198</v>
      </c>
      <c r="AMT58" s="4">
        <v>0.27181850148913</v>
      </c>
      <c r="AMU58" s="4">
        <v>0.68763176471739096</v>
      </c>
      <c r="AMV58" s="4">
        <v>0.69090336023478205</v>
      </c>
      <c r="AMW58" s="4">
        <v>0.69014062732391301</v>
      </c>
      <c r="AMX58" s="4">
        <v>0.63530026388043503</v>
      </c>
      <c r="AMY58" s="4">
        <v>-1.26544000195652E-2</v>
      </c>
      <c r="AMZ58" s="4">
        <v>3.6337331313043501E-2</v>
      </c>
      <c r="ANA58" s="4">
        <v>4.5757996993282601</v>
      </c>
      <c r="ANB58" s="4">
        <v>4.1538227510434798</v>
      </c>
      <c r="ANC58" s="4">
        <v>0.33026266556739098</v>
      </c>
      <c r="AND58" s="4">
        <v>0.36318287917391301</v>
      </c>
      <c r="ANE58" s="4">
        <v>0.46918836421087001</v>
      </c>
      <c r="ANF58" s="4">
        <v>0.49663577123043501</v>
      </c>
      <c r="ANG58" s="4">
        <v>0.50692995114782602</v>
      </c>
      <c r="ANH58" s="4">
        <v>0.528443910515217</v>
      </c>
      <c r="ANI58" s="4">
        <v>0.377889777878261</v>
      </c>
      <c r="ANJ58" s="4">
        <v>0.40380964921304402</v>
      </c>
      <c r="ANK58" s="4">
        <v>-0.80396389071739205</v>
      </c>
      <c r="ANL58" s="4">
        <v>-0.746575011347826</v>
      </c>
      <c r="ANM58" s="4">
        <v>0.88714874187173898</v>
      </c>
      <c r="ANN58" s="4">
        <v>1.0255643004130399</v>
      </c>
      <c r="ANO58" s="4">
        <v>0.85417151380869605</v>
      </c>
      <c r="ANP58" s="4">
        <v>0.82879596690434798</v>
      </c>
      <c r="ANQ58" s="22">
        <v>-9999</v>
      </c>
      <c r="ANR58" s="4">
        <v>0.74933840588043499</v>
      </c>
      <c r="ANS58" s="4">
        <v>0.70822161320434796</v>
      </c>
      <c r="ANT58" s="4">
        <v>0.292306830378261</v>
      </c>
      <c r="ANU58" s="4">
        <v>0.29436181678260898</v>
      </c>
      <c r="ANV58" s="4">
        <v>0.34217701805624601</v>
      </c>
      <c r="ANW58" s="4">
        <v>0.35531946428480898</v>
      </c>
      <c r="ANX58" s="4">
        <v>0.49084709581086899</v>
      </c>
      <c r="ANY58" s="4">
        <v>0.50184722101304302</v>
      </c>
      <c r="ANZ58" s="4">
        <v>-0.85644433145652199</v>
      </c>
      <c r="AOA58" s="4">
        <v>-0.82823605723913096</v>
      </c>
      <c r="AOB58" s="4">
        <v>0.96543510275</v>
      </c>
      <c r="AOC58" s="4">
        <v>1.0085468287239101</v>
      </c>
      <c r="AOD58" s="4">
        <v>0.11387525733333299</v>
      </c>
      <c r="AOE58" s="4">
        <v>5.6763699533333302E-2</v>
      </c>
      <c r="AOF58" s="4">
        <v>9.1101278311111103E-2</v>
      </c>
      <c r="AOG58" s="4">
        <v>9.4095593044444495E-2</v>
      </c>
      <c r="AOH58" s="4">
        <v>0.56551709404444495</v>
      </c>
      <c r="AOI58" s="4">
        <v>0.33841396953333303</v>
      </c>
      <c r="AOJ58" s="4">
        <v>9.3235457688888898E-2</v>
      </c>
      <c r="AOK58" s="4">
        <v>0.61670153302222197</v>
      </c>
      <c r="AOL58" s="4">
        <v>0.35857115655555599</v>
      </c>
      <c r="AOM58" s="4">
        <v>0.113944517111111</v>
      </c>
      <c r="AON58" s="4">
        <v>5.2809565177777802E-2</v>
      </c>
      <c r="AOO58" s="4">
        <v>9.7077655888888906E-2</v>
      </c>
      <c r="AOP58" s="4">
        <v>0.123177777777778</v>
      </c>
      <c r="AOQ58" s="4">
        <v>0.23184444444444399</v>
      </c>
      <c r="AOR58" s="4">
        <v>1.46222222222222E-2</v>
      </c>
      <c r="AOS58" s="4">
        <v>0.135888888888889</v>
      </c>
      <c r="AOT58" s="4">
        <v>0.253888888888889</v>
      </c>
      <c r="AOU58" s="4">
        <v>1.5377777777777799E-2</v>
      </c>
      <c r="AOV58" s="4">
        <v>36.479999999999997</v>
      </c>
      <c r="AOW58" s="4">
        <v>36.017777777777802</v>
      </c>
      <c r="AOX58" s="4">
        <v>13.868222222222199</v>
      </c>
      <c r="AOY58" s="4">
        <v>24.977777777777799</v>
      </c>
      <c r="AOZ58" s="4">
        <v>24.659555555555599</v>
      </c>
      <c r="APA58" s="4">
        <v>36.938222222222301</v>
      </c>
      <c r="APB58" s="4">
        <v>37.020000000000003</v>
      </c>
      <c r="APC58" s="4">
        <v>-0.29592985111111098</v>
      </c>
      <c r="APD58" s="4">
        <v>-0.27838235555555602</v>
      </c>
      <c r="APE58" s="4">
        <v>51.661333333333303</v>
      </c>
      <c r="APF58" s="4">
        <v>48.105777777777803</v>
      </c>
      <c r="APG58" s="4">
        <v>140</v>
      </c>
      <c r="APH58" s="4">
        <f t="shared" si="98"/>
        <v>88.338666666666697</v>
      </c>
      <c r="API58" s="4">
        <f t="shared" si="99"/>
        <v>91.894222222222197</v>
      </c>
      <c r="APJ58" s="4">
        <f t="shared" si="100"/>
        <v>90.116444444444454</v>
      </c>
      <c r="APK58" s="4">
        <v>1718.0244888888899</v>
      </c>
      <c r="APL58" s="4">
        <v>1637.3076000000001</v>
      </c>
      <c r="APM58" s="4">
        <v>0.73703493397333297</v>
      </c>
      <c r="APN58" s="4">
        <v>0.71309776702222205</v>
      </c>
      <c r="APO58" s="4">
        <v>0.58690431326000003</v>
      </c>
      <c r="APP58" s="4">
        <v>0.5639943664</v>
      </c>
      <c r="APQ58" s="4">
        <v>0.841395717788888</v>
      </c>
      <c r="APR58" s="4">
        <v>0.81577904772444398</v>
      </c>
      <c r="APS58" s="4">
        <f t="shared" si="101"/>
        <v>0.82858738275666599</v>
      </c>
      <c r="APT58" s="4">
        <v>0.74215049742666706</v>
      </c>
      <c r="APU58" s="4">
        <v>0.71108799341777795</v>
      </c>
      <c r="APV58" s="4">
        <v>0.26474728702</v>
      </c>
      <c r="APW58" s="4">
        <v>0.24951668700444399</v>
      </c>
      <c r="APX58" s="4">
        <v>0.72691725284888897</v>
      </c>
      <c r="APY58" s="4">
        <v>0.71955321949111095</v>
      </c>
      <c r="APZ58" s="4">
        <v>0.68724753158444396</v>
      </c>
      <c r="AQA58" s="4">
        <v>0.66164741581111097</v>
      </c>
      <c r="AQB58" s="4">
        <v>-1.9814143922222201E-2</v>
      </c>
      <c r="AQC58" s="4">
        <v>1.6602216933333299E-2</v>
      </c>
      <c r="AQD58" s="4">
        <v>5.6183007096066699</v>
      </c>
      <c r="AQE58" s="4">
        <v>5.0156793782133304</v>
      </c>
      <c r="AQF58" s="4">
        <v>0.31469704879999999</v>
      </c>
      <c r="AQG58" s="4">
        <v>0.305463527491111</v>
      </c>
      <c r="AQH58" s="4">
        <v>0.45793166270222202</v>
      </c>
      <c r="AQI58" s="4">
        <v>0.44206522053111102</v>
      </c>
      <c r="AQJ58" s="4">
        <v>0.49301860924000002</v>
      </c>
      <c r="AQK58" s="4">
        <v>0.476839344706667</v>
      </c>
      <c r="AQL58" s="4">
        <v>0.35907473112444499</v>
      </c>
      <c r="AQM58" s="4">
        <v>0.34900002678444397</v>
      </c>
      <c r="AQN58" s="4">
        <v>-0.85172262484444405</v>
      </c>
      <c r="AQO58" s="4">
        <v>-0.830739988888889</v>
      </c>
      <c r="AQP58" s="4">
        <v>0.84714803821555495</v>
      </c>
      <c r="AQQ58" s="4">
        <v>0.81369930366888898</v>
      </c>
      <c r="AQR58" s="4">
        <v>0.88574769949111098</v>
      </c>
      <c r="AQS58" s="4">
        <v>0.88053677470222202</v>
      </c>
      <c r="AQT58" s="4">
        <v>0.79673123875333296</v>
      </c>
      <c r="AQU58" s="4">
        <v>0.78701312643555499</v>
      </c>
      <c r="AQV58" s="4">
        <v>0.30287482474888899</v>
      </c>
      <c r="AQW58" s="4">
        <v>0.305654969693333</v>
      </c>
      <c r="AQX58" s="4">
        <v>0.34190175823944602</v>
      </c>
      <c r="AQY58" s="4">
        <v>0.34710060947375099</v>
      </c>
      <c r="AQZ58" s="4">
        <v>0.49476994630666699</v>
      </c>
      <c r="ARA58" s="4">
        <v>0.49982976489777797</v>
      </c>
      <c r="ARB58" s="4">
        <v>-0.88680847295555598</v>
      </c>
      <c r="ARC58" s="4">
        <v>-0.88059550404444398</v>
      </c>
      <c r="ARD58" s="4">
        <v>0.98068935892444398</v>
      </c>
      <c r="ARE58" s="4">
        <v>1.00069878046</v>
      </c>
      <c r="ARF58" s="4">
        <v>0.12680625635000001</v>
      </c>
      <c r="ARG58" s="4">
        <v>3.6034517575000001E-2</v>
      </c>
      <c r="ARH58" s="4">
        <v>9.4860851649999994E-2</v>
      </c>
      <c r="ARI58" s="4">
        <v>9.8280000000000006E-2</v>
      </c>
      <c r="ARJ58" s="4">
        <v>0.669471131</v>
      </c>
      <c r="ARK58" s="4">
        <v>0.39801814617499998</v>
      </c>
      <c r="ARL58" s="4">
        <v>9.90374064E-2</v>
      </c>
      <c r="ARM58" s="4">
        <v>0.69384370044999999</v>
      </c>
      <c r="ARN58" s="4">
        <v>0.395988067</v>
      </c>
      <c r="ARO58" s="4">
        <v>0.124636657325</v>
      </c>
      <c r="ARP58" s="4">
        <v>5.4759759800000002E-2</v>
      </c>
      <c r="ARQ58" s="4">
        <v>0.1116815951</v>
      </c>
      <c r="ARR58" s="4">
        <v>0.13312499999999999</v>
      </c>
      <c r="ARS58" s="4">
        <v>0.24995000000000001</v>
      </c>
      <c r="ART58" s="4">
        <v>1.5049999999999999E-2</v>
      </c>
      <c r="ARU58" s="4">
        <v>0.15037500000000001</v>
      </c>
      <c r="ARV58" s="4">
        <v>0.2772</v>
      </c>
      <c r="ARW58" s="4">
        <v>1.695E-2</v>
      </c>
      <c r="ARX58" s="4">
        <v>35.44</v>
      </c>
      <c r="ARY58" s="4">
        <v>34.200499999999998</v>
      </c>
      <c r="ARZ58" s="4">
        <v>38.549500000000002</v>
      </c>
      <c r="ASA58" s="4">
        <v>28.965</v>
      </c>
      <c r="ASB58" s="4">
        <v>29.008500000000002</v>
      </c>
      <c r="ASC58" s="4">
        <v>35.500999999999998</v>
      </c>
      <c r="ASD58" s="4">
        <v>35.588999999999999</v>
      </c>
      <c r="ASE58" s="4">
        <v>-0.16456524249999999</v>
      </c>
      <c r="ASF58" s="4">
        <v>-0.150860625</v>
      </c>
      <c r="ASG58" s="4">
        <v>48.201749999999997</v>
      </c>
      <c r="ASH58" s="4">
        <v>45.820250000000001</v>
      </c>
      <c r="ASI58" s="4">
        <v>148</v>
      </c>
      <c r="ASJ58" s="4">
        <f t="shared" si="102"/>
        <v>99.798249999999996</v>
      </c>
      <c r="ASK58" s="4">
        <f t="shared" si="103"/>
        <v>102.17975</v>
      </c>
      <c r="ASL58" s="4">
        <v>1639.4693749999999</v>
      </c>
      <c r="ASM58" s="4">
        <v>1585.4013500000001</v>
      </c>
      <c r="ASN58" s="4">
        <v>0.74989355760499998</v>
      </c>
      <c r="ASO58" s="4">
        <v>0.74333800726999999</v>
      </c>
      <c r="ASP58" s="4">
        <v>0.59952501919000001</v>
      </c>
      <c r="ASQ58" s="4">
        <v>0.60346959580500004</v>
      </c>
      <c r="ASR58" s="4">
        <v>0.85303050515750001</v>
      </c>
      <c r="ASS58" s="4">
        <v>0.89700745948500005</v>
      </c>
      <c r="AST58" s="4">
        <v>0.75601879433999997</v>
      </c>
      <c r="ASU58" s="4">
        <v>0.83320415254000002</v>
      </c>
      <c r="ASV58" s="4">
        <v>0.27337218192750001</v>
      </c>
      <c r="ASW58" s="4">
        <v>0.25360612175500002</v>
      </c>
      <c r="ASX58" s="4">
        <v>0.72163079494000004</v>
      </c>
      <c r="ASY58" s="4">
        <v>0.74988215021250004</v>
      </c>
      <c r="ASZ58" s="4">
        <v>0.6947529870875</v>
      </c>
      <c r="ATA58" s="4">
        <v>0.67940792986249998</v>
      </c>
      <c r="ATB58" s="4">
        <v>-6.0062288707500001E-2</v>
      </c>
      <c r="ATC58" s="4">
        <v>1.8488891147499999E-2</v>
      </c>
      <c r="ATD58" s="4">
        <v>6.0134613165450004</v>
      </c>
      <c r="ATE58" s="4">
        <v>5.8230108229050002</v>
      </c>
      <c r="ATF58" s="4">
        <v>0.32055570881250001</v>
      </c>
      <c r="ATG58" s="4">
        <v>0.28245494139999999</v>
      </c>
      <c r="ATH58" s="4">
        <v>0.46627790264000002</v>
      </c>
      <c r="ATI58" s="4">
        <v>0.42612311651750001</v>
      </c>
      <c r="ATJ58" s="4">
        <v>0.50079389925749995</v>
      </c>
      <c r="ATK58" s="4">
        <v>0.4724012829625</v>
      </c>
      <c r="ATL58" s="4">
        <v>0.36449361995750001</v>
      </c>
      <c r="ATM58" s="4">
        <v>0.34061262870249998</v>
      </c>
      <c r="ATN58" s="4">
        <v>-0.86085155759999998</v>
      </c>
      <c r="ATO58" s="4">
        <v>-0.90888370959999998</v>
      </c>
      <c r="ATP58" s="4">
        <v>0.87535840672249998</v>
      </c>
      <c r="ATQ58" s="4">
        <v>0.75511956596749996</v>
      </c>
      <c r="ATR58" s="4">
        <v>0.88480764607249995</v>
      </c>
      <c r="ATS58" s="4">
        <v>0.88589847840000002</v>
      </c>
      <c r="ATT58" s="4">
        <v>0.7976293645525</v>
      </c>
      <c r="ATU58" s="4">
        <v>0.79609848162249996</v>
      </c>
      <c r="ATV58" s="4">
        <v>0.29641733573000001</v>
      </c>
      <c r="ATW58" s="4">
        <v>0.3049694590675</v>
      </c>
      <c r="ATX58" s="4">
        <v>0.33498686084047402</v>
      </c>
      <c r="ATY58" s="4">
        <v>0.34425210639390003</v>
      </c>
      <c r="ATZ58" s="4">
        <v>0.48690712868250002</v>
      </c>
      <c r="AUA58" s="4">
        <v>0.49742546506500002</v>
      </c>
      <c r="AUB58" s="4">
        <v>-0.88738559115000004</v>
      </c>
      <c r="AUC58" s="4">
        <v>-0.88638866655000004</v>
      </c>
      <c r="AUD58" s="4">
        <v>0.95050277161499996</v>
      </c>
      <c r="AUE58" s="4">
        <v>0.99068436169749996</v>
      </c>
      <c r="AUF58" s="4">
        <v>0.14447940942307699</v>
      </c>
      <c r="AUG58" s="4">
        <v>5.3654897884615402E-2</v>
      </c>
      <c r="AUH58" s="4">
        <v>5.8285945999999901E-2</v>
      </c>
      <c r="AUI58" s="4">
        <v>0.117733971192308</v>
      </c>
      <c r="AUJ58" s="4">
        <v>0.74478439930769202</v>
      </c>
      <c r="AUK58" s="4">
        <v>0.447364257961539</v>
      </c>
      <c r="AUL58" s="4">
        <v>0.118833759326923</v>
      </c>
      <c r="AUM58" s="4">
        <v>0.77579667607692304</v>
      </c>
      <c r="AUN58" s="4">
        <v>5.9132585000000001E-2</v>
      </c>
      <c r="AUO58" s="4">
        <v>0.14531036413461501</v>
      </c>
      <c r="AUP58" s="4">
        <v>6.9854250173076907E-2</v>
      </c>
      <c r="AUQ58" s="4">
        <v>5.77581E-2</v>
      </c>
      <c r="AUR58" s="4">
        <v>0.153980769230769</v>
      </c>
      <c r="AUS58" s="4">
        <v>0.28930769230769199</v>
      </c>
      <c r="AUT58" s="4">
        <v>2.0307692307692301E-2</v>
      </c>
      <c r="AUU58" s="4">
        <v>0.167038461538461</v>
      </c>
      <c r="AUV58" s="4">
        <v>0.30855769230769198</v>
      </c>
      <c r="AUW58" s="4">
        <v>2.26153846153846E-2</v>
      </c>
      <c r="AUX58" s="4">
        <v>33.024615384615402</v>
      </c>
      <c r="AUY58" s="4">
        <v>31.6909615384616</v>
      </c>
      <c r="AUZ58" s="4">
        <v>51.7792307692308</v>
      </c>
      <c r="AVA58" s="4">
        <v>29.298076923076898</v>
      </c>
      <c r="AVB58" s="4">
        <v>29.2176923076923</v>
      </c>
      <c r="AVC58" s="4">
        <v>33.378076923077003</v>
      </c>
      <c r="AVD58" s="4">
        <v>33.4</v>
      </c>
      <c r="AVE58" s="4">
        <v>-0.10247032288461499</v>
      </c>
      <c r="AVF58" s="4">
        <v>-9.5587305192307695E-2</v>
      </c>
      <c r="AVG58" s="4">
        <v>44.366346153846202</v>
      </c>
      <c r="AVH58" s="4">
        <v>40.248846153846102</v>
      </c>
      <c r="AVI58" s="4">
        <v>151</v>
      </c>
      <c r="AVJ58" s="4">
        <f t="shared" si="104"/>
        <v>106.63365384615381</v>
      </c>
      <c r="AVK58" s="4">
        <f t="shared" si="105"/>
        <v>110.7511538461539</v>
      </c>
      <c r="AVL58" s="4">
        <v>1552.4000384615399</v>
      </c>
      <c r="AVM58" s="4">
        <v>1458.96157692308</v>
      </c>
      <c r="AVN58" s="4">
        <v>0.73376519028846199</v>
      </c>
      <c r="AVO58" s="4">
        <v>0.72624318662307696</v>
      </c>
      <c r="AVP58" s="4">
        <v>-0.333064035615385</v>
      </c>
      <c r="AVQ58" s="4">
        <v>0.583270976198077</v>
      </c>
      <c r="AVR58" s="4">
        <v>0.83360745004038495</v>
      </c>
      <c r="AVS58" s="4">
        <v>0.86454072157692297</v>
      </c>
      <c r="AVT58" s="4">
        <v>-8.1531004576923E-2</v>
      </c>
      <c r="AVU58" s="4">
        <v>0.78478042143653903</v>
      </c>
      <c r="AVV58" s="4">
        <v>0.85699773676923097</v>
      </c>
      <c r="AVW58" s="4">
        <v>0.248524634490385</v>
      </c>
      <c r="AVX58" s="4">
        <v>0.86008695248653799</v>
      </c>
      <c r="AVY58" s="4">
        <v>0.85361790778653801</v>
      </c>
      <c r="AVZ58" s="4">
        <v>0.68332160472307701</v>
      </c>
      <c r="AWA58" s="4">
        <v>0.67298849561538499</v>
      </c>
      <c r="AWB58" s="4">
        <v>0.34345959082692301</v>
      </c>
      <c r="AWC58" s="4">
        <v>0.33531114610961499</v>
      </c>
      <c r="AWD58" s="4">
        <v>5.5277318562423101</v>
      </c>
      <c r="AWE58" s="4">
        <v>5.3427395149384598</v>
      </c>
      <c r="AWF58" s="4">
        <v>1.0282278081384599</v>
      </c>
      <c r="AWG58" s="4">
        <v>0.28738146978846202</v>
      </c>
      <c r="AWH58" s="4">
        <v>1.01519886367885</v>
      </c>
      <c r="AWI58" s="4">
        <v>0.42804394752115399</v>
      </c>
      <c r="AWJ58" s="4">
        <v>1.09049113265</v>
      </c>
      <c r="AWK58" s="4">
        <v>0.47137131617115402</v>
      </c>
      <c r="AWL58" s="4">
        <v>1.16809349937308</v>
      </c>
      <c r="AWM58" s="4">
        <v>0.34149090955961497</v>
      </c>
      <c r="AWN58" s="4">
        <v>0.18131568530384601</v>
      </c>
      <c r="AWO58" s="4">
        <v>-0.87904674478846201</v>
      </c>
      <c r="AWP58" s="4">
        <v>-102.521866472692</v>
      </c>
      <c r="AWQ58" s="4">
        <v>0.75939834667884598</v>
      </c>
      <c r="AWR58" s="4">
        <v>0.86304773869615403</v>
      </c>
      <c r="AWS58" s="4">
        <v>0.86883588408269297</v>
      </c>
      <c r="AWT58" s="4">
        <v>0.76105103729615398</v>
      </c>
      <c r="AWU58" s="4">
        <v>0.76704745276923103</v>
      </c>
      <c r="AWV58" s="4">
        <v>0.29752456393461502</v>
      </c>
      <c r="AWW58" s="4">
        <v>0.30554481856153898</v>
      </c>
      <c r="AWX58" s="4">
        <v>0.344703784823225</v>
      </c>
      <c r="AWY58" s="4">
        <v>0.35164984135632499</v>
      </c>
      <c r="AWZ58" s="4">
        <v>0.49483790975384601</v>
      </c>
      <c r="AXA58" s="4">
        <v>0.50327055257115405</v>
      </c>
      <c r="AXB58" s="4">
        <v>-0.86424200799999995</v>
      </c>
      <c r="AXC58" s="4">
        <v>-0.86806801074999995</v>
      </c>
      <c r="AXD58" s="4">
        <v>0.98107678598653802</v>
      </c>
      <c r="AXE58" s="4">
        <v>1.0146590695865401</v>
      </c>
      <c r="AXF58" s="29">
        <v>4.78</v>
      </c>
      <c r="AXG58" s="30">
        <v>1.08</v>
      </c>
      <c r="AXH58" s="29">
        <v>80.099999999999994</v>
      </c>
      <c r="AXI58" s="29">
        <v>29.5</v>
      </c>
      <c r="AXJ58" s="29">
        <v>6</v>
      </c>
      <c r="AXK58" s="29">
        <v>11.2</v>
      </c>
    </row>
    <row r="59" spans="1:1311" x14ac:dyDescent="0.25">
      <c r="A59" s="4">
        <v>58</v>
      </c>
      <c r="B59" s="4">
        <v>15</v>
      </c>
      <c r="C59" s="4" t="s">
        <v>11</v>
      </c>
      <c r="D59" s="4">
        <v>100</v>
      </c>
      <c r="E59" s="4">
        <v>2</v>
      </c>
      <c r="F59" s="4">
        <v>3</v>
      </c>
      <c r="G59" s="22">
        <v>-9999</v>
      </c>
      <c r="H59" s="22">
        <v>-9999</v>
      </c>
      <c r="I59" s="22">
        <v>-9999</v>
      </c>
      <c r="J59" s="22">
        <v>-9999</v>
      </c>
      <c r="K59" s="22">
        <v>-9999</v>
      </c>
      <c r="L59" s="4">
        <f t="shared" si="18"/>
        <v>125.44000000000001</v>
      </c>
      <c r="M59" s="4">
        <v>112</v>
      </c>
      <c r="N59" s="4">
        <v>55.120000000000005</v>
      </c>
      <c r="O59" s="4">
        <v>20</v>
      </c>
      <c r="P59" s="4">
        <v>24.880000000000003</v>
      </c>
      <c r="Q59" s="4">
        <v>58.4</v>
      </c>
      <c r="R59" s="4">
        <v>16.72</v>
      </c>
      <c r="S59" s="4">
        <v>24.880000000000003</v>
      </c>
      <c r="T59" s="4">
        <v>64.400000000000006</v>
      </c>
      <c r="U59" s="4">
        <v>18.72</v>
      </c>
      <c r="V59" s="4">
        <v>16.880000000000003</v>
      </c>
      <c r="W59" s="4">
        <v>62.4</v>
      </c>
      <c r="X59" s="4">
        <v>20.72</v>
      </c>
      <c r="Y59" s="4">
        <v>16.880000000000003</v>
      </c>
      <c r="Z59" s="4" t="s">
        <v>97</v>
      </c>
      <c r="AA59" s="4">
        <v>8.6999999999999993</v>
      </c>
      <c r="AB59" s="4">
        <v>7.2</v>
      </c>
      <c r="AC59" s="4">
        <v>0.95</v>
      </c>
      <c r="AD59" s="4" t="s">
        <v>40</v>
      </c>
      <c r="AE59" s="4">
        <v>2</v>
      </c>
      <c r="AF59" s="4">
        <v>1.1000000000000001</v>
      </c>
      <c r="AG59" s="4">
        <v>3.5</v>
      </c>
      <c r="AH59" s="4">
        <v>6</v>
      </c>
      <c r="AI59" s="4">
        <v>595</v>
      </c>
      <c r="AJ59" s="4">
        <v>59</v>
      </c>
      <c r="AK59" s="4">
        <v>0.85</v>
      </c>
      <c r="AL59" s="4">
        <v>9.4</v>
      </c>
      <c r="AM59" s="4">
        <v>7.3</v>
      </c>
      <c r="AN59" s="4">
        <v>1.36</v>
      </c>
      <c r="AO59" s="4">
        <v>5230</v>
      </c>
      <c r="AP59" s="4">
        <v>230</v>
      </c>
      <c r="AQ59" s="4">
        <v>481</v>
      </c>
      <c r="AR59" s="4">
        <v>31.7</v>
      </c>
      <c r="AS59" s="4">
        <v>0</v>
      </c>
      <c r="AT59" s="4">
        <v>5</v>
      </c>
      <c r="AU59" s="4">
        <v>82</v>
      </c>
      <c r="AV59" s="4">
        <v>6</v>
      </c>
      <c r="AW59" s="4">
        <v>7</v>
      </c>
      <c r="AX59" s="4">
        <v>78</v>
      </c>
      <c r="AY59" s="4">
        <v>4.335</v>
      </c>
      <c r="AZ59" s="4">
        <v>2.0549999999999997</v>
      </c>
      <c r="BA59" s="4">
        <v>0.85000000000000009</v>
      </c>
      <c r="BB59" s="4">
        <v>1.115</v>
      </c>
      <c r="BC59" s="4">
        <v>12.13</v>
      </c>
      <c r="BD59" s="4">
        <v>13.105</v>
      </c>
      <c r="BE59" s="4">
        <v>17.384999999999998</v>
      </c>
      <c r="BF59" s="5">
        <f t="shared" si="19"/>
        <v>25.56</v>
      </c>
      <c r="BG59" s="5">
        <f t="shared" si="20"/>
        <v>28.96</v>
      </c>
      <c r="BH59" s="5">
        <f t="shared" si="21"/>
        <v>33.42</v>
      </c>
      <c r="BI59" s="5">
        <f t="shared" si="22"/>
        <v>81.94</v>
      </c>
      <c r="BJ59" s="5">
        <f t="shared" si="23"/>
        <v>134.36000000000001</v>
      </c>
      <c r="BK59" s="4">
        <f t="shared" si="210"/>
        <v>4.46</v>
      </c>
      <c r="BL59" s="4">
        <f t="shared" si="211"/>
        <v>48.52</v>
      </c>
      <c r="BM59" s="4">
        <f t="shared" si="212"/>
        <v>52.42</v>
      </c>
      <c r="BN59" s="4">
        <f t="shared" si="24"/>
        <v>105.4</v>
      </c>
      <c r="BO59" s="4">
        <v>1.5785554728220403</v>
      </c>
      <c r="BP59" s="4">
        <v>0.94838774084057109</v>
      </c>
      <c r="BQ59" s="4">
        <v>0.7318399841764327</v>
      </c>
      <c r="BR59" s="4">
        <v>0.3036789963658087</v>
      </c>
      <c r="BS59" s="4">
        <v>0.42909889232611514</v>
      </c>
      <c r="BT59" s="4">
        <v>0.54405319631252835</v>
      </c>
      <c r="BU59" s="4">
        <v>0.52296045422850879</v>
      </c>
      <c r="BV59" s="5">
        <f t="shared" si="25"/>
        <v>10.107772854650445</v>
      </c>
      <c r="BW59" s="5">
        <f t="shared" si="26"/>
        <v>13.035132791356176</v>
      </c>
      <c r="BX59" s="5">
        <f t="shared" si="27"/>
        <v>14.249848776819411</v>
      </c>
      <c r="BY59" s="5">
        <f t="shared" si="28"/>
        <v>18.142457131373984</v>
      </c>
      <c r="BZ59" s="4">
        <f t="shared" si="29"/>
        <v>1.2147159854632348</v>
      </c>
      <c r="CA59" s="4">
        <f t="shared" si="30"/>
        <v>1.7163955693044606</v>
      </c>
      <c r="CB59" s="4">
        <f t="shared" si="31"/>
        <v>2.1762127852501134</v>
      </c>
      <c r="CC59" s="4">
        <f t="shared" ref="CC59:CD59" si="271">SUM(BZ59:CB59)</f>
        <v>5.1073243400178088</v>
      </c>
      <c r="CD59" s="4">
        <f t="shared" si="271"/>
        <v>8.999932694572383</v>
      </c>
      <c r="CE59" s="4">
        <v>5.5600000000000005</v>
      </c>
      <c r="CF59" s="4">
        <v>2.145</v>
      </c>
      <c r="CG59" s="4">
        <v>0.375</v>
      </c>
      <c r="CH59" s="4">
        <v>0.33500000000000002</v>
      </c>
      <c r="CI59" s="4">
        <v>0.185</v>
      </c>
      <c r="CJ59" s="4">
        <v>0.19</v>
      </c>
      <c r="CK59" s="4">
        <v>0.19500000000000001</v>
      </c>
      <c r="CL59" s="5">
        <f t="shared" si="131"/>
        <v>30.82</v>
      </c>
      <c r="CM59" s="5">
        <f t="shared" si="132"/>
        <v>32.32</v>
      </c>
      <c r="CN59" s="5">
        <f t="shared" si="133"/>
        <v>33.660000000000004</v>
      </c>
      <c r="CO59" s="5">
        <f t="shared" si="134"/>
        <v>34.400000000000006</v>
      </c>
      <c r="CP59" s="5">
        <f t="shared" si="135"/>
        <v>35.160000000000004</v>
      </c>
      <c r="CQ59" s="4">
        <f t="shared" si="136"/>
        <v>1.34</v>
      </c>
      <c r="CR59" s="4">
        <f t="shared" si="137"/>
        <v>0.74</v>
      </c>
      <c r="CS59" s="4">
        <f t="shared" si="138"/>
        <v>0.76</v>
      </c>
      <c r="CT59" s="4">
        <f t="shared" si="139"/>
        <v>2.84</v>
      </c>
      <c r="CU59" s="4">
        <v>2.8249999999999997</v>
      </c>
      <c r="CV59" s="4">
        <v>1.845</v>
      </c>
      <c r="CW59" s="4">
        <v>1.5</v>
      </c>
      <c r="CX59" s="4">
        <v>1.49</v>
      </c>
      <c r="CY59" s="4">
        <v>1.23</v>
      </c>
      <c r="CZ59" s="4">
        <v>1.2250000000000001</v>
      </c>
      <c r="DA59" s="4">
        <v>1.2549999999999999</v>
      </c>
      <c r="DB59" s="5">
        <f t="shared" si="140"/>
        <v>18.68</v>
      </c>
      <c r="DC59" s="5">
        <f t="shared" si="141"/>
        <v>24.68</v>
      </c>
      <c r="DD59" s="5">
        <f t="shared" si="142"/>
        <v>30.64</v>
      </c>
      <c r="DE59" s="5">
        <f t="shared" si="143"/>
        <v>35.56</v>
      </c>
      <c r="DF59" s="5">
        <f t="shared" si="144"/>
        <v>40.46</v>
      </c>
      <c r="DG59" s="4">
        <f t="shared" si="145"/>
        <v>5.96</v>
      </c>
      <c r="DH59" s="4">
        <f t="shared" si="146"/>
        <v>4.92</v>
      </c>
      <c r="DI59" s="4">
        <f t="shared" si="147"/>
        <v>4.9000000000000004</v>
      </c>
      <c r="DJ59" s="4">
        <f t="shared" si="148"/>
        <v>15.78</v>
      </c>
      <c r="DK59" s="4">
        <f t="shared" si="233"/>
        <v>50.31</v>
      </c>
      <c r="DL59" s="4">
        <f t="shared" si="234"/>
        <v>23.94</v>
      </c>
      <c r="DM59" s="4">
        <f t="shared" si="235"/>
        <v>11.25</v>
      </c>
      <c r="DN59" s="4">
        <f t="shared" si="236"/>
        <v>10.95</v>
      </c>
      <c r="DO59" s="4">
        <f t="shared" si="237"/>
        <v>8.4899999999999984</v>
      </c>
      <c r="DP59" s="4">
        <f t="shared" si="238"/>
        <v>8.49</v>
      </c>
      <c r="DQ59" s="4">
        <f t="shared" si="203"/>
        <v>8.6999999999999993</v>
      </c>
      <c r="DR59" s="4">
        <v>0.35763379966313918</v>
      </c>
      <c r="DS59" s="4">
        <v>0.35278076862526886</v>
      </c>
      <c r="DT59" s="4">
        <v>0.35907130398243364</v>
      </c>
      <c r="DU59" s="4">
        <v>0.35862367720522126</v>
      </c>
      <c r="DV59" s="4">
        <v>0.3514761940732557</v>
      </c>
      <c r="DW59" s="4">
        <v>0.35548075622550518</v>
      </c>
      <c r="DX59" s="4">
        <v>0.36326500939036843</v>
      </c>
      <c r="DY59" s="4">
        <f t="shared" si="261"/>
        <v>0.4985956819315176</v>
      </c>
      <c r="DZ59" s="4">
        <f t="shared" si="261"/>
        <v>0.31908132015928348</v>
      </c>
      <c r="EA59" s="4">
        <f t="shared" si="261"/>
        <v>2.7065786167150725E-2</v>
      </c>
      <c r="EB59" s="4">
        <f t="shared" si="261"/>
        <v>2.6004307745662841E-2</v>
      </c>
      <c r="EC59" s="4">
        <f t="shared" si="261"/>
        <v>3.0457962913276283E-2</v>
      </c>
      <c r="ED59" s="4">
        <f t="shared" si="261"/>
        <v>2.2018424730570613E-2</v>
      </c>
      <c r="EE59" s="4">
        <f t="shared" si="262"/>
        <v>4.393297961084436E-3</v>
      </c>
      <c r="EF59" s="4">
        <f t="shared" si="263"/>
        <v>0.25333323767203908</v>
      </c>
      <c r="EG59" s="4">
        <f t="shared" si="263"/>
        <v>0.27445456209504804</v>
      </c>
      <c r="EH59" s="4">
        <f t="shared" si="263"/>
        <v>0.1082631446686029</v>
      </c>
      <c r="EI59" s="4">
        <f t="shared" si="263"/>
        <v>0.11566095086876904</v>
      </c>
      <c r="EJ59" s="4">
        <f t="shared" si="263"/>
        <v>0.20250429396394498</v>
      </c>
      <c r="EK59" s="4">
        <f t="shared" si="263"/>
        <v>0.14196089628920527</v>
      </c>
      <c r="EL59" s="4">
        <f t="shared" si="264"/>
        <v>2.8274815082876752E-2</v>
      </c>
      <c r="EM59" s="4">
        <f t="shared" si="265"/>
        <v>7.9495485001836348E-3</v>
      </c>
      <c r="EN59" s="4">
        <f t="shared" si="265"/>
        <v>5.0873934974375546E-3</v>
      </c>
      <c r="EO59" s="4">
        <f t="shared" si="265"/>
        <v>4.3153358047115308E-4</v>
      </c>
      <c r="EP59" s="4">
        <f t="shared" si="265"/>
        <v>4.1460949849589986E-4</v>
      </c>
      <c r="EQ59" s="4">
        <f t="shared" si="265"/>
        <v>4.8561803114279781E-4</v>
      </c>
      <c r="ER59" s="4">
        <f t="shared" si="265"/>
        <v>3.5105906777057732E-4</v>
      </c>
      <c r="ES59" s="4">
        <f t="shared" si="265"/>
        <v>7.0046204736677861E-5</v>
      </c>
      <c r="ET59" s="4">
        <f t="shared" si="265"/>
        <v>4.0391141210465407E-3</v>
      </c>
      <c r="EU59" s="4">
        <f t="shared" si="265"/>
        <v>4.3758699313623728E-3</v>
      </c>
      <c r="EV59" s="4">
        <f t="shared" si="265"/>
        <v>1.7261343218846123E-3</v>
      </c>
      <c r="EW59" s="4">
        <f t="shared" si="265"/>
        <v>1.8440840380862409E-3</v>
      </c>
      <c r="EX59" s="4">
        <f t="shared" si="265"/>
        <v>3.2287036665169795E-3</v>
      </c>
      <c r="EY59" s="4">
        <f t="shared" si="265"/>
        <v>2.2634071474681959E-3</v>
      </c>
      <c r="EZ59" s="4">
        <f t="shared" si="265"/>
        <v>4.5081018945913187E-4</v>
      </c>
      <c r="FA59" s="4">
        <f t="shared" si="266"/>
        <v>3.2717931796062374E-2</v>
      </c>
      <c r="FB59" s="4">
        <v>5.4892891618251727E-2</v>
      </c>
      <c r="FC59" s="4">
        <f t="shared" si="47"/>
        <v>548.92891618251724</v>
      </c>
      <c r="FD59" s="4">
        <v>0.367479597370299</v>
      </c>
      <c r="FE59" s="31">
        <v>-9999</v>
      </c>
      <c r="FF59" s="32">
        <v>-9999</v>
      </c>
      <c r="FG59" s="31">
        <v>-9999</v>
      </c>
      <c r="FH59" s="32">
        <v>-9999</v>
      </c>
      <c r="FI59" s="31">
        <v>-9999</v>
      </c>
      <c r="FJ59" s="32">
        <v>-9999</v>
      </c>
      <c r="FK59" s="33">
        <v>-9999</v>
      </c>
      <c r="FL59" s="33">
        <v>-9999</v>
      </c>
      <c r="FM59" s="33">
        <v>-9999</v>
      </c>
      <c r="FN59" s="33">
        <v>-9999</v>
      </c>
      <c r="FO59" s="33">
        <v>-9999</v>
      </c>
      <c r="FP59" s="33">
        <v>-9999</v>
      </c>
      <c r="FQ59" s="33">
        <v>-9999</v>
      </c>
      <c r="FR59" s="33">
        <v>-9999</v>
      </c>
      <c r="FS59" s="33">
        <v>-9999</v>
      </c>
      <c r="FT59" s="33">
        <v>-9999</v>
      </c>
      <c r="FU59" s="33">
        <v>-9999</v>
      </c>
      <c r="FV59" s="33">
        <v>-9999</v>
      </c>
      <c r="FW59" s="33">
        <v>-9999</v>
      </c>
      <c r="FX59" s="33">
        <v>-9999</v>
      </c>
      <c r="FY59" s="33">
        <v>-9999</v>
      </c>
      <c r="FZ59" s="33">
        <v>-9999</v>
      </c>
      <c r="GA59" s="31">
        <v>-9999</v>
      </c>
      <c r="GB59" s="31">
        <v>-9999</v>
      </c>
      <c r="GC59" s="31">
        <v>-9999</v>
      </c>
      <c r="GD59" s="31">
        <v>-9999</v>
      </c>
      <c r="GE59" s="31">
        <v>-9999</v>
      </c>
      <c r="GF59" s="34">
        <v>-9999</v>
      </c>
      <c r="GG59" s="34">
        <v>-9999</v>
      </c>
      <c r="GH59" s="34">
        <v>-9999</v>
      </c>
      <c r="GI59" s="34">
        <v>-9999</v>
      </c>
      <c r="GJ59" s="34">
        <v>-9999</v>
      </c>
      <c r="GK59" s="33">
        <v>-9999</v>
      </c>
      <c r="GL59" s="33">
        <v>-9999</v>
      </c>
      <c r="GM59" s="33">
        <v>-9999</v>
      </c>
      <c r="GN59" s="33">
        <v>-9999</v>
      </c>
      <c r="GO59" s="33">
        <v>-9999</v>
      </c>
      <c r="GP59" s="33">
        <v>-9999</v>
      </c>
      <c r="GQ59" s="33">
        <v>-9999</v>
      </c>
      <c r="GR59" s="33">
        <v>-9999</v>
      </c>
      <c r="GS59" s="33">
        <v>-9999</v>
      </c>
      <c r="GT59" s="33">
        <v>-9999</v>
      </c>
      <c r="GU59" s="33">
        <v>-9999</v>
      </c>
      <c r="GV59" s="33">
        <v>-9999</v>
      </c>
      <c r="GW59" s="33">
        <v>-9999</v>
      </c>
      <c r="GX59" s="33">
        <v>-9999</v>
      </c>
      <c r="GY59" s="22">
        <v>-9999</v>
      </c>
      <c r="GZ59" s="22">
        <v>-9999</v>
      </c>
      <c r="HA59" s="22">
        <v>-9999</v>
      </c>
      <c r="HB59" s="22">
        <v>-9999</v>
      </c>
      <c r="HC59" s="22">
        <v>-9999</v>
      </c>
      <c r="HD59" s="22">
        <v>-9999</v>
      </c>
      <c r="HE59" s="22">
        <v>-9999</v>
      </c>
      <c r="HF59" s="22">
        <v>-9999</v>
      </c>
      <c r="HG59" s="22">
        <v>-9999</v>
      </c>
      <c r="HH59" s="33">
        <v>-9999</v>
      </c>
      <c r="HI59" s="33">
        <v>-9999</v>
      </c>
      <c r="HJ59" s="22">
        <v>-9999</v>
      </c>
      <c r="HK59" s="33">
        <v>-9999</v>
      </c>
      <c r="HL59" s="33">
        <v>-9999</v>
      </c>
      <c r="HM59" s="33">
        <v>-9999</v>
      </c>
      <c r="HN59" s="33">
        <v>-9999</v>
      </c>
      <c r="HO59" s="33">
        <v>-9999</v>
      </c>
      <c r="HP59" s="33">
        <v>-9999</v>
      </c>
      <c r="HQ59" s="33">
        <v>-9999</v>
      </c>
      <c r="HR59" s="33">
        <v>-9999</v>
      </c>
      <c r="HS59" s="33">
        <v>-9999</v>
      </c>
      <c r="HT59" s="33">
        <v>-9999</v>
      </c>
      <c r="HU59" s="33">
        <v>-9999</v>
      </c>
      <c r="HV59" s="18">
        <v>330.7</v>
      </c>
      <c r="HW59" s="18">
        <v>72.09</v>
      </c>
      <c r="HX59" s="17">
        <f t="shared" si="48"/>
        <v>258.61</v>
      </c>
      <c r="HY59" s="11">
        <v>10</v>
      </c>
      <c r="HZ59" s="11">
        <v>449.6</v>
      </c>
      <c r="IA59" s="11">
        <v>32.880000000000003</v>
      </c>
      <c r="IB59" s="20">
        <f t="shared" si="49"/>
        <v>416.72</v>
      </c>
      <c r="IC59" s="23">
        <v>122</v>
      </c>
      <c r="ID59" s="11">
        <v>407.6</v>
      </c>
      <c r="IE59" s="11">
        <v>32.880000000000003</v>
      </c>
      <c r="IF59" s="10">
        <f t="shared" si="50"/>
        <v>374.72</v>
      </c>
      <c r="IG59" s="11">
        <v>173.8</v>
      </c>
      <c r="IH59" s="11">
        <v>32.880000000000003</v>
      </c>
      <c r="II59" s="10">
        <f t="shared" si="51"/>
        <v>140.92000000000002</v>
      </c>
      <c r="IJ59" s="9">
        <v>242.9</v>
      </c>
      <c r="IK59" s="11">
        <v>32.880000000000003</v>
      </c>
      <c r="IL59" s="10">
        <f t="shared" si="52"/>
        <v>210.02</v>
      </c>
      <c r="IM59" s="24">
        <v>113.8</v>
      </c>
      <c r="IN59" s="24">
        <v>6.91</v>
      </c>
      <c r="IO59" s="18">
        <v>138.19999999999999</v>
      </c>
      <c r="IP59" s="24">
        <v>32.880000000000003</v>
      </c>
      <c r="IQ59" s="20">
        <f t="shared" si="253"/>
        <v>106.89</v>
      </c>
      <c r="IR59" s="20">
        <f t="shared" si="254"/>
        <v>105.32</v>
      </c>
      <c r="IS59" s="17">
        <f t="shared" si="55"/>
        <v>1032.5490196078431</v>
      </c>
      <c r="IT59" s="17">
        <f t="shared" si="56"/>
        <v>921.91876750700271</v>
      </c>
      <c r="IU59" s="22">
        <f t="shared" si="214"/>
        <v>2535.3921568627452</v>
      </c>
      <c r="IV59" s="17">
        <f t="shared" si="215"/>
        <v>4085.4901960784318</v>
      </c>
      <c r="IW59" s="17">
        <f t="shared" si="216"/>
        <v>1381.5686274509806</v>
      </c>
      <c r="IX59" s="17">
        <f t="shared" si="57"/>
        <v>2059.0196078431372</v>
      </c>
      <c r="IY59" s="22">
        <f t="shared" si="217"/>
        <v>3673.7254901960787</v>
      </c>
      <c r="IZ59" s="17">
        <f t="shared" si="58"/>
        <v>10061.470588235294</v>
      </c>
      <c r="JA59" s="17">
        <f t="shared" si="59"/>
        <v>1047.9411764705883</v>
      </c>
      <c r="JB59" s="18">
        <v>90.8</v>
      </c>
      <c r="JC59" s="23">
        <v>2.6274357592757527</v>
      </c>
      <c r="JD59" s="4">
        <v>2.87</v>
      </c>
      <c r="JE59" s="4">
        <f t="shared" si="218"/>
        <v>72.76575490196079</v>
      </c>
      <c r="JF59" s="28">
        <v>0.25894948193094708</v>
      </c>
      <c r="JG59" s="4">
        <v>0.56000000000000005</v>
      </c>
      <c r="JH59" s="4">
        <f t="shared" si="219"/>
        <v>22.878745098039222</v>
      </c>
      <c r="JI59" s="28">
        <v>0.26701744201186173</v>
      </c>
      <c r="JJ59" s="4">
        <v>1.22</v>
      </c>
      <c r="JK59" s="4">
        <f t="shared" si="220"/>
        <v>16.855137254901962</v>
      </c>
      <c r="JL59" s="28">
        <v>0.27189481380975228</v>
      </c>
      <c r="JM59" s="4">
        <v>3.89</v>
      </c>
      <c r="JN59" s="4">
        <f t="shared" si="221"/>
        <v>40.764911764705886</v>
      </c>
      <c r="JO59" s="28">
        <v>0.25715854329227006</v>
      </c>
      <c r="JP59" s="17">
        <f t="shared" si="60"/>
        <v>153.26454901960784</v>
      </c>
      <c r="JQ59" s="17">
        <f t="shared" si="61"/>
        <v>136.84334733893556</v>
      </c>
      <c r="JR59" s="20">
        <v>18.399999999999999</v>
      </c>
      <c r="JS59" s="5">
        <v>126.230752</v>
      </c>
      <c r="JT59" s="17">
        <v>7.29</v>
      </c>
      <c r="JU59" s="17">
        <f t="shared" si="62"/>
        <v>6.78</v>
      </c>
      <c r="JV59" s="4">
        <f t="shared" si="112"/>
        <v>5153.431914143106</v>
      </c>
      <c r="JW59" s="10">
        <v>2.56</v>
      </c>
      <c r="JX59" s="4">
        <f t="shared" si="114"/>
        <v>0.3775811209439528</v>
      </c>
      <c r="JY59" s="4">
        <f t="shared" si="63"/>
        <v>1945.8385988504942</v>
      </c>
      <c r="JZ59" s="4">
        <f t="shared" si="64"/>
        <v>2179.3392307125537</v>
      </c>
      <c r="KA59" s="10">
        <v>3.17</v>
      </c>
      <c r="KB59" s="4">
        <f t="shared" si="222"/>
        <v>0.46755162241887904</v>
      </c>
      <c r="KC59" s="4">
        <f t="shared" si="223"/>
        <v>2409.4954524828386</v>
      </c>
      <c r="KD59" s="4">
        <f t="shared" si="65"/>
        <v>2698.6349067807796</v>
      </c>
      <c r="KE59" s="4">
        <v>2.9</v>
      </c>
      <c r="KF59" s="4">
        <v>60.6</v>
      </c>
      <c r="KG59" s="4">
        <f t="shared" si="66"/>
        <v>740</v>
      </c>
      <c r="KH59" s="4">
        <v>3.0041818155233679</v>
      </c>
      <c r="KI59" s="4">
        <f t="shared" si="67"/>
        <v>3.2476427608120262</v>
      </c>
      <c r="KJ59" s="4">
        <f t="shared" si="224"/>
        <v>87.642021190812372</v>
      </c>
      <c r="KK59" s="28">
        <v>0.29012926985992077</v>
      </c>
      <c r="KL59" s="4">
        <v>3.72</v>
      </c>
      <c r="KM59" s="4">
        <v>0.26696984970454501</v>
      </c>
      <c r="KN59" s="4">
        <v>0.42753390756818199</v>
      </c>
      <c r="KO59" s="4">
        <v>0.241647612931818</v>
      </c>
      <c r="KP59" s="4">
        <v>0.34881891570454598</v>
      </c>
      <c r="KQ59" s="4">
        <v>0.52465741159090895</v>
      </c>
      <c r="KR59" s="4">
        <v>0.45099459940909098</v>
      </c>
      <c r="KS59" s="4">
        <v>0.35878266465909098</v>
      </c>
      <c r="KT59" s="4">
        <v>0.52873835922727297</v>
      </c>
      <c r="KU59" s="4">
        <v>0.47983664775000001</v>
      </c>
      <c r="KV59" s="4">
        <v>0.267406818181818</v>
      </c>
      <c r="KW59" s="4">
        <v>0.43133181818181798</v>
      </c>
      <c r="KX59" s="4">
        <v>0.264113636363636</v>
      </c>
      <c r="KY59" s="4">
        <v>26.47</v>
      </c>
      <c r="KZ59" s="4">
        <v>24.447272727272701</v>
      </c>
      <c r="LA59" s="4">
        <v>15.8865909090909</v>
      </c>
      <c r="LB59" s="4">
        <v>38.375909090909097</v>
      </c>
      <c r="LC59" s="4">
        <v>38.303863636363602</v>
      </c>
      <c r="LD59" s="4">
        <v>27.5095454545454</v>
      </c>
      <c r="LE59" s="4">
        <v>26.992272727272699</v>
      </c>
      <c r="LF59" s="4">
        <v>0.30005040909090902</v>
      </c>
      <c r="LG59" s="4">
        <v>0.28495629545454498</v>
      </c>
      <c r="LH59" s="4">
        <v>53.882045454545498</v>
      </c>
      <c r="LI59" s="4">
        <v>49.360681818181803</v>
      </c>
      <c r="LJ59" s="4">
        <v>53</v>
      </c>
      <c r="LK59" s="4">
        <f t="shared" si="68"/>
        <v>-0.88204545454549788</v>
      </c>
      <c r="LL59" s="4">
        <f t="shared" si="69"/>
        <v>3.6393181818181972</v>
      </c>
      <c r="LM59" s="4">
        <v>1768.42447727273</v>
      </c>
      <c r="LN59" s="4">
        <v>1665.79134090909</v>
      </c>
      <c r="LO59" s="4">
        <v>0.191365175329545</v>
      </c>
      <c r="LP59" s="4">
        <v>0.200369810768182</v>
      </c>
      <c r="LQ59" s="4">
        <v>0.144327081725</v>
      </c>
      <c r="LR59" s="4">
        <v>0.12737649876818199</v>
      </c>
      <c r="LS59" s="4">
        <v>0.101357020920455</v>
      </c>
      <c r="LT59" s="4">
        <v>0.101105349359091</v>
      </c>
      <c r="LU59" s="4">
        <v>5.3225825797727298E-2</v>
      </c>
      <c r="LV59" s="4">
        <v>2.6372702856818201E-2</v>
      </c>
      <c r="LW59" s="4">
        <v>4.8399609286363603E-2</v>
      </c>
      <c r="LX59" s="4">
        <v>7.4902697781818198E-2</v>
      </c>
      <c r="LY59" s="4">
        <v>0.33366021816136399</v>
      </c>
      <c r="LZ59" s="4">
        <v>0.368416142213636</v>
      </c>
      <c r="MA59" s="4">
        <v>0.32813309689999998</v>
      </c>
      <c r="MB59" s="4">
        <v>0.32457062148863602</v>
      </c>
      <c r="MC59" s="4">
        <v>0.15201082734090901</v>
      </c>
      <c r="MD59" s="4">
        <v>0.181575693529545</v>
      </c>
      <c r="ME59" s="4">
        <v>0.47406507473181803</v>
      </c>
      <c r="MF59" s="4">
        <v>0.50406930797954497</v>
      </c>
      <c r="MG59" s="4">
        <v>0.471136985625</v>
      </c>
      <c r="MH59" s="4">
        <v>0.72447925624999998</v>
      </c>
      <c r="MI59" s="4">
        <v>0.49444082428409097</v>
      </c>
      <c r="MJ59" s="4">
        <v>0.73830651172272699</v>
      </c>
      <c r="MK59" s="4">
        <v>0.28344494147045501</v>
      </c>
      <c r="ML59" s="4">
        <v>0.40133837428181801</v>
      </c>
      <c r="MM59" s="4">
        <v>0.24960133552045499</v>
      </c>
      <c r="MN59" s="4">
        <v>0.36149478135909102</v>
      </c>
      <c r="MO59" s="4">
        <v>-0.100948071363636</v>
      </c>
      <c r="MP59" s="4">
        <v>-5.0550668627272699E-2</v>
      </c>
      <c r="MQ59" s="4">
        <v>0.49444082428409097</v>
      </c>
      <c r="MR59" s="4">
        <v>0.73830651172272699</v>
      </c>
      <c r="MS59" s="4">
        <v>0.102024283770455</v>
      </c>
      <c r="MT59" s="4">
        <v>9.7567138954545399E-2</v>
      </c>
      <c r="MU59" s="4">
        <v>5.8456626202272703E-2</v>
      </c>
      <c r="MV59" s="4">
        <v>5.3148807125000003E-2</v>
      </c>
      <c r="MW59" s="4">
        <v>4.3831117661363599E-2</v>
      </c>
      <c r="MX59" s="4">
        <v>4.4653701388636398E-2</v>
      </c>
      <c r="MY59" s="4">
        <v>0.42880242924545497</v>
      </c>
      <c r="MZ59" s="4">
        <v>0.457078848002273</v>
      </c>
      <c r="NA59" s="4">
        <v>0.45281160560909101</v>
      </c>
      <c r="NB59" s="4">
        <v>0.47963787461590901</v>
      </c>
      <c r="NC59" s="4">
        <v>-0.11038372563636401</v>
      </c>
      <c r="ND59" s="4">
        <v>-0.100888503522727</v>
      </c>
      <c r="NE59" s="4">
        <v>0.45281160560909101</v>
      </c>
      <c r="NF59" s="4">
        <v>0.47963787461590901</v>
      </c>
      <c r="NG59" s="4">
        <v>0.26580175472727302</v>
      </c>
      <c r="NH59" s="4">
        <v>0.42874272012121201</v>
      </c>
      <c r="NI59" s="4">
        <v>0.24198025327272699</v>
      </c>
      <c r="NJ59" s="4">
        <v>0.35371844081818199</v>
      </c>
      <c r="NK59" s="4">
        <v>0.51718222812121195</v>
      </c>
      <c r="NL59" s="4">
        <v>0.44693484672727302</v>
      </c>
      <c r="NM59" s="4">
        <v>0.36287878778787902</v>
      </c>
      <c r="NN59" s="4">
        <v>0.53389966190909099</v>
      </c>
      <c r="NO59" s="4">
        <v>0.48592104415151499</v>
      </c>
      <c r="NP59" s="4">
        <v>0.26367283663636398</v>
      </c>
      <c r="NQ59" s="4">
        <v>0.42906969696969699</v>
      </c>
      <c r="NR59" s="4">
        <v>0.26264430015151502</v>
      </c>
      <c r="NS59" s="4">
        <v>32.8363636363636</v>
      </c>
      <c r="NT59" s="4">
        <v>30.625454545454499</v>
      </c>
      <c r="NU59" s="4">
        <v>7.9503030303030302</v>
      </c>
      <c r="NV59" s="4">
        <v>49.985757575757603</v>
      </c>
      <c r="NW59" s="4">
        <v>50.677878787878797</v>
      </c>
      <c r="NX59" s="4">
        <v>35.198181818181801</v>
      </c>
      <c r="NY59" s="4">
        <v>35.255757575757599</v>
      </c>
      <c r="NZ59" s="4">
        <v>0.42481787575757601</v>
      </c>
      <c r="OA59" s="4">
        <v>0.40590995151515202</v>
      </c>
      <c r="OB59" s="4">
        <v>49.041515151515199</v>
      </c>
      <c r="OC59" s="4">
        <v>45.929393939393897</v>
      </c>
      <c r="OD59" s="4">
        <v>54.5</v>
      </c>
      <c r="OE59" s="4">
        <f t="shared" si="70"/>
        <v>5.458484848484801</v>
      </c>
      <c r="OF59" s="4">
        <f t="shared" si="71"/>
        <v>8.570606060606103</v>
      </c>
      <c r="OG59" s="4">
        <v>1608.9815454545501</v>
      </c>
      <c r="OH59" s="4">
        <v>1538.3090303030301</v>
      </c>
      <c r="OI59" s="4">
        <v>0.190415026636364</v>
      </c>
      <c r="OJ59" s="4">
        <v>0.18588936946666701</v>
      </c>
      <c r="OK59" s="4">
        <v>0.144901444145454</v>
      </c>
      <c r="OL59" s="4">
        <v>0.115577263993939</v>
      </c>
      <c r="OM59" s="4">
        <v>0.10860783160606099</v>
      </c>
      <c r="ON59" s="4">
        <v>9.1759309348484794E-2</v>
      </c>
      <c r="OO59" s="4">
        <v>6.2105797306060598E-2</v>
      </c>
      <c r="OP59" s="4">
        <v>1.99707928636364E-2</v>
      </c>
      <c r="OQ59" s="4">
        <v>4.6838033181818201E-2</v>
      </c>
      <c r="OR59" s="4">
        <v>7.1881327509090903E-2</v>
      </c>
      <c r="OS59" s="4">
        <v>0.34030277828484901</v>
      </c>
      <c r="OT59" s="4">
        <v>0.36061008566060598</v>
      </c>
      <c r="OU59" s="4">
        <v>0.33852571530606101</v>
      </c>
      <c r="OV59" s="4">
        <v>0.31921120879090897</v>
      </c>
      <c r="OW59" s="4">
        <v>0.160366102327273</v>
      </c>
      <c r="OX59" s="4">
        <v>0.18759121684545499</v>
      </c>
      <c r="OY59" s="4">
        <v>0.47130790770606101</v>
      </c>
      <c r="OZ59" s="4">
        <v>0.46167005619090901</v>
      </c>
      <c r="PA59" s="4">
        <v>0.42278986906363603</v>
      </c>
      <c r="PB59" s="4">
        <v>1.1846239119242401</v>
      </c>
      <c r="PC59" s="4">
        <v>0.44736160617878801</v>
      </c>
      <c r="PD59" s="4">
        <v>1.1979012919363601</v>
      </c>
      <c r="PE59" s="4">
        <v>0.27473345973636398</v>
      </c>
      <c r="PF59" s="4">
        <v>0.389173542669697</v>
      </c>
      <c r="PG59" s="4">
        <v>0.24175856954545499</v>
      </c>
      <c r="PH59" s="4">
        <v>0.35588024969999998</v>
      </c>
      <c r="PI59" s="4">
        <v>-0.11679103993939401</v>
      </c>
      <c r="PJ59" s="4">
        <v>-3.7674379569696999E-2</v>
      </c>
      <c r="PK59" s="4">
        <v>0.44736160617878801</v>
      </c>
      <c r="PL59" s="4">
        <v>1.1979012919363601</v>
      </c>
      <c r="PM59" s="4">
        <v>0.25864446394285701</v>
      </c>
      <c r="PN59" s="4">
        <v>0.40986561491428602</v>
      </c>
      <c r="PO59" s="4">
        <v>0.23604552754285699</v>
      </c>
      <c r="PP59" s="4">
        <v>0.34038760834285697</v>
      </c>
      <c r="PQ59" s="4">
        <v>0.50574661962857104</v>
      </c>
      <c r="PR59" s="4">
        <v>0.450277230771429</v>
      </c>
      <c r="PS59" s="4">
        <v>0.34791887128571403</v>
      </c>
      <c r="PT59" s="4">
        <v>0.52179608191428595</v>
      </c>
      <c r="PU59" s="4">
        <v>0.48916780765714302</v>
      </c>
      <c r="PV59" s="4">
        <v>0.25615417677142899</v>
      </c>
      <c r="PW59" s="4">
        <v>0.403842857142857</v>
      </c>
      <c r="PX59" s="4">
        <v>0.24806957508571401</v>
      </c>
      <c r="PY59" s="4">
        <v>24.87</v>
      </c>
      <c r="PZ59" s="4">
        <v>22.956</v>
      </c>
      <c r="QA59" s="4">
        <v>26.411999999999999</v>
      </c>
      <c r="QB59" s="4">
        <v>42.149428571428601</v>
      </c>
      <c r="QC59" s="4">
        <v>42.912285714285701</v>
      </c>
      <c r="QD59" s="4">
        <v>27.04</v>
      </c>
      <c r="QE59" s="4">
        <v>27.04</v>
      </c>
      <c r="QF59" s="4">
        <v>0.42427829142857099</v>
      </c>
      <c r="QG59" s="4">
        <v>0.40791374857142898</v>
      </c>
      <c r="QH59" s="4">
        <v>53.1142857142857</v>
      </c>
      <c r="QI59" s="4">
        <v>49.99</v>
      </c>
      <c r="QJ59" s="4">
        <v>58</v>
      </c>
      <c r="QK59" s="4">
        <f t="shared" si="72"/>
        <v>4.8857142857143003</v>
      </c>
      <c r="QL59" s="4">
        <f t="shared" si="73"/>
        <v>8.009999999999998</v>
      </c>
      <c r="QM59" s="4">
        <v>1752.40751428572</v>
      </c>
      <c r="QN59" s="4">
        <v>1680.0747142857099</v>
      </c>
      <c r="QO59" s="4">
        <v>0.19973778620857099</v>
      </c>
      <c r="QP59" s="4">
        <v>0.19425188173142899</v>
      </c>
      <c r="QQ59" s="4">
        <v>0.16868234335999999</v>
      </c>
      <c r="QR59" s="4">
        <v>0.13864147240571401</v>
      </c>
      <c r="QS59" s="4">
        <v>0.12727732120857099</v>
      </c>
      <c r="QT59" s="4">
        <v>0.10361326583142901</v>
      </c>
      <c r="QU59" s="4">
        <v>9.5527335599999999E-2</v>
      </c>
      <c r="QV59" s="4">
        <v>4.6678566328571397E-2</v>
      </c>
      <c r="QW59" s="4">
        <v>3.2161420908571402E-2</v>
      </c>
      <c r="QX59" s="4">
        <v>5.7233408142857101E-2</v>
      </c>
      <c r="QY59" s="4">
        <v>0.35541806082857103</v>
      </c>
      <c r="QZ59" s="4">
        <v>0.36241652077428599</v>
      </c>
      <c r="RA59" s="4">
        <v>0.34128024947142799</v>
      </c>
      <c r="RB59" s="4">
        <v>0.32209529291142802</v>
      </c>
      <c r="RC59" s="4">
        <v>0.16761621724857101</v>
      </c>
      <c r="RD59" s="4">
        <v>0.18105444090857101</v>
      </c>
      <c r="RE59" s="4">
        <v>0.49996675450857098</v>
      </c>
      <c r="RF59" s="4">
        <v>0.48604494560857198</v>
      </c>
      <c r="RG59" s="4">
        <v>0.246059417311429</v>
      </c>
      <c r="RH59" s="4">
        <v>0.48392010198857099</v>
      </c>
      <c r="RI59" s="4">
        <v>0.26844806835142898</v>
      </c>
      <c r="RJ59" s="4">
        <v>0.50133960592285698</v>
      </c>
      <c r="RK59" s="4">
        <v>0.18363329232</v>
      </c>
      <c r="RL59" s="4">
        <v>0.30576000951142901</v>
      </c>
      <c r="RM59" s="4">
        <v>0.158252847825714</v>
      </c>
      <c r="RN59" s="4">
        <v>0.27296870649999999</v>
      </c>
      <c r="RO59" s="4">
        <v>-0.17422929237142901</v>
      </c>
      <c r="RP59" s="4">
        <v>-8.8640807914285705E-2</v>
      </c>
      <c r="RQ59" s="4">
        <v>0.26844806835142898</v>
      </c>
      <c r="RR59" s="4">
        <v>0.50133960592285698</v>
      </c>
      <c r="RS59" s="4">
        <v>0.12858991663428601</v>
      </c>
      <c r="RT59" s="4">
        <v>0.123144895314286</v>
      </c>
      <c r="RU59" s="4">
        <v>7.8916537357142796E-2</v>
      </c>
      <c r="RV59" s="4">
        <v>6.9076727482857106E-2</v>
      </c>
      <c r="RW59" s="4">
        <v>5.01957718028571E-2</v>
      </c>
      <c r="RX59" s="4">
        <v>5.4549294951428601E-2</v>
      </c>
      <c r="RY59" s="4">
        <v>0.390046756594286</v>
      </c>
      <c r="RZ59" s="4">
        <v>0.44334635569714298</v>
      </c>
      <c r="SA59" s="4">
        <v>0.41938482054571402</v>
      </c>
      <c r="SB59" s="4">
        <v>0.47170160368285702</v>
      </c>
      <c r="SC59" s="4">
        <v>-0.146095404685714</v>
      </c>
      <c r="SD59" s="4">
        <v>-0.129051693885714</v>
      </c>
      <c r="SE59" s="4">
        <v>0.41938482054571402</v>
      </c>
      <c r="SF59" s="4">
        <v>0.47170160368285702</v>
      </c>
      <c r="SG59" s="4">
        <v>0.24202675172973001</v>
      </c>
      <c r="SH59" s="4">
        <v>0.35348535470270298</v>
      </c>
      <c r="SI59" s="4">
        <v>0.20853092354054101</v>
      </c>
      <c r="SJ59" s="4">
        <v>0.30177364859459499</v>
      </c>
      <c r="SK59" s="4">
        <v>0.45151665432432397</v>
      </c>
      <c r="SL59" s="4">
        <v>0.37637140759459498</v>
      </c>
      <c r="SM59" s="4">
        <v>0.30999972505405399</v>
      </c>
      <c r="SN59" s="4">
        <v>0.47812827748648601</v>
      </c>
      <c r="SO59" s="4">
        <v>0.42092984175675702</v>
      </c>
      <c r="SP59" s="4">
        <v>0.24119083545945899</v>
      </c>
      <c r="SQ59" s="4">
        <v>0.363114438297297</v>
      </c>
      <c r="SR59" s="4">
        <v>0.23329949237837799</v>
      </c>
      <c r="SS59" s="4">
        <v>22.870810810810799</v>
      </c>
      <c r="ST59" s="4">
        <v>20.490270270270301</v>
      </c>
      <c r="SU59" s="4">
        <v>25.021351351351299</v>
      </c>
      <c r="SV59" s="4">
        <v>38.5256756756757</v>
      </c>
      <c r="SW59" s="4">
        <v>39.333513513513502</v>
      </c>
      <c r="SX59" s="4">
        <v>24.5348648648649</v>
      </c>
      <c r="SY59" s="4">
        <v>24.44</v>
      </c>
      <c r="SZ59" s="4">
        <v>0.38903472972973002</v>
      </c>
      <c r="TA59" s="4">
        <v>0.379120513513514</v>
      </c>
      <c r="TB59" s="4">
        <v>56.488918918918898</v>
      </c>
      <c r="TC59" s="4">
        <v>51.229189189189199</v>
      </c>
      <c r="TD59" s="4">
        <v>62</v>
      </c>
      <c r="TE59" s="4">
        <f t="shared" si="74"/>
        <v>5.5110810810811017</v>
      </c>
      <c r="TF59" s="4">
        <f t="shared" si="75"/>
        <v>10.770810810810801</v>
      </c>
      <c r="TG59" s="4">
        <v>1827.62651351351</v>
      </c>
      <c r="TH59" s="4">
        <v>1708.1969189189199</v>
      </c>
      <c r="TI59" s="4">
        <v>0.213117956954054</v>
      </c>
      <c r="TJ59" s="4">
        <v>0.19663481239729699</v>
      </c>
      <c r="TK59" s="4">
        <v>0.151767234505405</v>
      </c>
      <c r="TL59" s="4">
        <v>0.109453400545946</v>
      </c>
      <c r="TM59" s="4">
        <v>0.13661263563243201</v>
      </c>
      <c r="TN59" s="4">
        <v>0.119786226635135</v>
      </c>
      <c r="TO59" s="4">
        <v>7.3847822791891907E-2</v>
      </c>
      <c r="TP59" s="4">
        <v>3.0927741159459499E-2</v>
      </c>
      <c r="TQ59" s="4">
        <v>6.3429445959459402E-2</v>
      </c>
      <c r="TR59" s="4">
        <v>8.9199199772972998E-2</v>
      </c>
      <c r="TS59" s="4">
        <v>0.34399550464054102</v>
      </c>
      <c r="TT59" s="4">
        <v>0.36607666772702702</v>
      </c>
      <c r="TU59" s="4">
        <v>0.32920727837567598</v>
      </c>
      <c r="TV59" s="4">
        <v>0.29988340667027003</v>
      </c>
      <c r="TW59" s="4">
        <v>0.14128546482973001</v>
      </c>
      <c r="TX59" s="4">
        <v>0.182784816067568</v>
      </c>
      <c r="TY59" s="4">
        <v>0.54269494833243204</v>
      </c>
      <c r="TZ59" s="4">
        <v>0.49638666898108103</v>
      </c>
      <c r="UA59" s="4">
        <v>0.46271234827297297</v>
      </c>
      <c r="UB59" s="4">
        <v>0.70935416285675701</v>
      </c>
      <c r="UC59" s="4">
        <v>0.493931344794595</v>
      </c>
      <c r="UD59" s="4">
        <v>0.72519890492432404</v>
      </c>
      <c r="UE59" s="4">
        <v>0.336694695864865</v>
      </c>
      <c r="UF59" s="4">
        <v>0.468357418016216</v>
      </c>
      <c r="UG59" s="4">
        <v>0.29541327858648703</v>
      </c>
      <c r="UH59" s="4">
        <v>0.42859325691891897</v>
      </c>
      <c r="UI59" s="4">
        <v>-0.13724706527027</v>
      </c>
      <c r="UJ59" s="4">
        <v>-5.8739834832432399E-2</v>
      </c>
      <c r="UK59" s="4">
        <v>0.493931344794595</v>
      </c>
      <c r="UL59" s="4">
        <v>0.72519890492432404</v>
      </c>
      <c r="UM59" s="4">
        <v>0.14925608300000001</v>
      </c>
      <c r="UN59" s="4">
        <v>0.13408389911081101</v>
      </c>
      <c r="UO59" s="4">
        <v>9.2902795059459503E-2</v>
      </c>
      <c r="UP59" s="4">
        <v>7.9472443932432399E-2</v>
      </c>
      <c r="UQ59" s="4">
        <v>5.7192543872972998E-2</v>
      </c>
      <c r="UR59" s="4">
        <v>5.5252094889189203E-2</v>
      </c>
      <c r="US59" s="4">
        <v>0.38247538548108101</v>
      </c>
      <c r="UT59" s="4">
        <v>0.41352905912162202</v>
      </c>
      <c r="UU59" s="4">
        <v>0.41507180342972999</v>
      </c>
      <c r="UV59" s="4">
        <v>0.44478738595945999</v>
      </c>
      <c r="UW59" s="4">
        <v>-0.16966525981081099</v>
      </c>
      <c r="UX59" s="4">
        <v>-0.14678300864864899</v>
      </c>
      <c r="UY59" s="4">
        <v>0.41507180342972999</v>
      </c>
      <c r="UZ59" s="4">
        <v>0.44478738595945999</v>
      </c>
      <c r="VA59" s="4">
        <v>0.21313396735416701</v>
      </c>
      <c r="VB59" s="4">
        <v>0.31737330662500002</v>
      </c>
      <c r="VC59" s="4">
        <v>0.19207829308333299</v>
      </c>
      <c r="VD59" s="4">
        <v>0.26706882254166697</v>
      </c>
      <c r="VE59" s="4">
        <v>0.42557262893749997</v>
      </c>
      <c r="VF59" s="4">
        <v>0.36782097491666699</v>
      </c>
      <c r="VG59" s="4">
        <v>0.27543290043750002</v>
      </c>
      <c r="VH59" s="4">
        <v>0.46792234668749999</v>
      </c>
      <c r="VI59" s="4">
        <v>0.40159913354166699</v>
      </c>
      <c r="VJ59" s="4">
        <v>0.20916331320833301</v>
      </c>
      <c r="VK59" s="4">
        <v>0.31347389062499997</v>
      </c>
      <c r="VL59" s="4">
        <v>0.207952844333333</v>
      </c>
      <c r="VM59" s="4">
        <v>33.549999999999997</v>
      </c>
      <c r="VN59" s="4">
        <v>32.182499999999997</v>
      </c>
      <c r="VO59" s="4">
        <v>12.1435416666667</v>
      </c>
      <c r="VP59" s="4">
        <v>43.905625000000001</v>
      </c>
      <c r="VQ59" s="4">
        <v>43.888750000000002</v>
      </c>
      <c r="VR59" s="4">
        <v>35.422916666666701</v>
      </c>
      <c r="VS59" s="4">
        <v>35.366666666666603</v>
      </c>
      <c r="VT59" s="4">
        <v>0.23500809583333299</v>
      </c>
      <c r="VU59" s="4">
        <v>0.21574860208333299</v>
      </c>
      <c r="VV59" s="4">
        <v>67.335833333333298</v>
      </c>
      <c r="VW59" s="4">
        <v>59.209166666666597</v>
      </c>
      <c r="VX59" s="4">
        <v>68.099999999999994</v>
      </c>
      <c r="VY59" s="4">
        <f t="shared" si="76"/>
        <v>0.76416666666669641</v>
      </c>
      <c r="VZ59" s="4">
        <f t="shared" si="77"/>
        <v>8.8908333333333971</v>
      </c>
      <c r="WA59" s="4">
        <f t="shared" si="78"/>
        <v>4.8275000000000468</v>
      </c>
      <c r="WB59" s="4">
        <v>2073.8188333333301</v>
      </c>
      <c r="WC59" s="4">
        <v>1889.35852083333</v>
      </c>
      <c r="WD59" s="4">
        <v>0.25853841662916699</v>
      </c>
      <c r="WE59" s="4">
        <v>0.226461480097917</v>
      </c>
      <c r="WF59" s="4">
        <v>0.18643029050208301</v>
      </c>
      <c r="WG59" s="4">
        <v>0.15835734164583301</v>
      </c>
      <c r="WH59" s="4">
        <v>0.19758986642500001</v>
      </c>
      <c r="WI59" s="4">
        <v>0.143585695810417</v>
      </c>
      <c r="WJ59" s="4">
        <f t="shared" si="79"/>
        <v>0.1705877811177085</v>
      </c>
      <c r="WK59" s="4">
        <v>0.123601774039583</v>
      </c>
      <c r="WL59" s="4">
        <v>7.3560825262500004E-2</v>
      </c>
      <c r="WM59" s="4">
        <v>7.5928035543749994E-2</v>
      </c>
      <c r="WN59" s="4">
        <v>7.0889031770833305E-2</v>
      </c>
      <c r="WO59" s="4">
        <v>0.38428933341041699</v>
      </c>
      <c r="WP59" s="4">
        <v>0.37565114909375003</v>
      </c>
      <c r="WQ59" s="4">
        <v>0.38173920088541702</v>
      </c>
      <c r="WR59" s="4">
        <v>0.33017592646249999</v>
      </c>
      <c r="WS59" s="4">
        <v>0.13951561695625</v>
      </c>
      <c r="WT59" s="4">
        <v>0.16338781084583301</v>
      </c>
      <c r="WU59" s="4">
        <v>0.70182290263541702</v>
      </c>
      <c r="WV59" s="4">
        <v>0.59418818561041697</v>
      </c>
      <c r="WW59" s="4">
        <v>0.38441520830833298</v>
      </c>
      <c r="WX59" s="4">
        <v>0.39655196777916701</v>
      </c>
      <c r="WY59" s="4">
        <v>0.427072891610417</v>
      </c>
      <c r="WZ59" s="4">
        <v>0.41760121920833299</v>
      </c>
      <c r="XA59" s="4">
        <v>0.34084563517916699</v>
      </c>
      <c r="XB59" s="4">
        <v>0.317594676383333</v>
      </c>
      <c r="XC59" s="4">
        <v>0.29146026864791702</v>
      </c>
      <c r="XD59" s="4">
        <v>0.28035541390416702</v>
      </c>
      <c r="XE59" s="4">
        <v>-0.219359261625</v>
      </c>
      <c r="XF59" s="4">
        <v>-0.13569891677083301</v>
      </c>
      <c r="XG59" s="4">
        <v>0.427072891610417</v>
      </c>
      <c r="XH59" s="4">
        <v>0.41760121920833299</v>
      </c>
      <c r="XI59" s="4">
        <v>0.22763937633125</v>
      </c>
      <c r="XJ59" s="4">
        <v>0.19409135801041699</v>
      </c>
      <c r="XK59" s="4">
        <v>0.142814723564583</v>
      </c>
      <c r="XL59" s="4">
        <v>0.11303245737708301</v>
      </c>
      <c r="XM59" s="4">
        <v>8.7893585322916704E-2</v>
      </c>
      <c r="XN59" s="4">
        <v>8.3113223972916705E-2</v>
      </c>
      <c r="XO59" s="4">
        <v>0.3870607371875</v>
      </c>
      <c r="XP59" s="4">
        <v>0.43107821283333297</v>
      </c>
      <c r="XQ59" s="4">
        <v>0.438165284191667</v>
      </c>
      <c r="XR59" s="4">
        <v>0.475998305572917</v>
      </c>
      <c r="XS59" s="4">
        <v>-0.24879188633333299</v>
      </c>
      <c r="XT59" s="4">
        <v>-0.201896532791667</v>
      </c>
      <c r="XU59" s="4">
        <v>0.438165284191667</v>
      </c>
      <c r="XV59" s="4">
        <v>0.475998305572917</v>
      </c>
      <c r="XW59" s="4">
        <v>0.17321347806818199</v>
      </c>
      <c r="XX59" s="4">
        <v>0.226781510318182</v>
      </c>
      <c r="XY59" s="4">
        <v>0.15537353725</v>
      </c>
      <c r="XZ59" s="4">
        <v>0.19831582750000001</v>
      </c>
      <c r="YA59" s="4">
        <v>0.42662186227272703</v>
      </c>
      <c r="YB59" s="4">
        <v>0.34794928127272701</v>
      </c>
      <c r="YC59" s="4">
        <v>0.202912709181818</v>
      </c>
      <c r="YD59" s="4">
        <v>0.44588516750000001</v>
      </c>
      <c r="YE59" s="4">
        <v>0.34177300668181798</v>
      </c>
      <c r="YF59" s="4">
        <v>0.162767113363636</v>
      </c>
      <c r="YG59" s="4">
        <v>0.21350797375</v>
      </c>
      <c r="YH59" s="4">
        <v>0.161265597068182</v>
      </c>
      <c r="YI59" s="4">
        <v>0.122227272727273</v>
      </c>
      <c r="YJ59" s="4">
        <v>0.16152272727272701</v>
      </c>
      <c r="YK59" s="4">
        <v>7.5749999999999998E-2</v>
      </c>
      <c r="YL59" s="4">
        <v>0.13295454545454499</v>
      </c>
      <c r="YM59" s="4">
        <v>0.178272727272727</v>
      </c>
      <c r="YN59" s="4">
        <v>7.4727272727272698E-2</v>
      </c>
      <c r="YO59" s="4">
        <v>0.122886363636364</v>
      </c>
      <c r="YP59" s="4">
        <v>0.16163636363636399</v>
      </c>
      <c r="YQ59" s="4">
        <v>7.6431818181818198E-2</v>
      </c>
      <c r="YR59" s="4">
        <v>0.13411363636363599</v>
      </c>
      <c r="YS59" s="4">
        <v>0.17815909090909099</v>
      </c>
      <c r="YT59" s="4">
        <v>7.3909090909090897E-2</v>
      </c>
      <c r="YU59" s="4">
        <v>33.590000000000003</v>
      </c>
      <c r="YV59" s="4">
        <v>32.135227272727299</v>
      </c>
      <c r="YW59" s="4">
        <v>13.7872727272727</v>
      </c>
      <c r="YX59" s="4">
        <v>38.717727272727302</v>
      </c>
      <c r="YY59" s="4">
        <v>39.732500000000002</v>
      </c>
      <c r="YZ59" s="4">
        <v>35.468636363636399</v>
      </c>
      <c r="ZA59" s="4">
        <v>35.469090909090902</v>
      </c>
      <c r="ZB59" s="4">
        <v>8.9271354545454498E-2</v>
      </c>
      <c r="ZC59" s="4">
        <v>0.107525800954545</v>
      </c>
      <c r="ZD59" s="4">
        <v>62.648409090909098</v>
      </c>
      <c r="ZE59" s="4">
        <v>56.294318181818198</v>
      </c>
      <c r="ZF59" s="4">
        <v>80.900000000000006</v>
      </c>
      <c r="ZG59" s="4">
        <f t="shared" si="80"/>
        <v>18.251590909090908</v>
      </c>
      <c r="ZH59" s="4">
        <f t="shared" si="81"/>
        <v>24.605681818181807</v>
      </c>
      <c r="ZI59" s="4">
        <v>1967.4285</v>
      </c>
      <c r="ZJ59" s="4">
        <v>1823.18611363636</v>
      </c>
      <c r="ZK59" s="4">
        <v>0.373102015559091</v>
      </c>
      <c r="ZL59" s="4">
        <v>0.36263783826590901</v>
      </c>
      <c r="ZM59" s="4">
        <v>0.25473054491818198</v>
      </c>
      <c r="ZN59" s="4">
        <v>0.27319847057500002</v>
      </c>
      <c r="ZO59" s="4">
        <v>0.35196880001818198</v>
      </c>
      <c r="ZP59" s="4">
        <v>0.30411703664772699</v>
      </c>
      <c r="ZQ59" s="4">
        <v>0.231568525140909</v>
      </c>
      <c r="ZR59" s="4">
        <v>0.21091784394090901</v>
      </c>
      <c r="ZS59" s="4">
        <v>0.13141183833181799</v>
      </c>
      <c r="ZT59" s="4">
        <v>9.9896219940909095E-2</v>
      </c>
      <c r="ZU59" s="4">
        <v>0.46789442533636399</v>
      </c>
      <c r="ZV59" s="4">
        <v>0.46379065566818201</v>
      </c>
      <c r="ZW59" s="4">
        <v>0.46404047731363601</v>
      </c>
      <c r="ZX59" s="4">
        <v>0.41996776515909101</v>
      </c>
      <c r="ZY59" s="4">
        <v>0.11410509865909101</v>
      </c>
      <c r="ZZ59" s="4">
        <v>0.121346643509091</v>
      </c>
      <c r="AAA59" s="4">
        <v>1.2070256380295501</v>
      </c>
      <c r="AAB59" s="4">
        <v>1.15817323943636</v>
      </c>
      <c r="AAC59" s="4">
        <v>0.37574791859772699</v>
      </c>
      <c r="AAD59" s="4">
        <v>0.31723613628636399</v>
      </c>
      <c r="AAE59" s="4">
        <v>0.44757617847954501</v>
      </c>
      <c r="AAF59" s="4">
        <v>0.37317887370909097</v>
      </c>
      <c r="AAG59" s="4">
        <v>0.42720024358181802</v>
      </c>
      <c r="AAH59" s="4">
        <v>0.32739332840227298</v>
      </c>
      <c r="AAI59" s="4">
        <v>0.352399569177273</v>
      </c>
      <c r="AAJ59" s="4">
        <v>0.26608212977500001</v>
      </c>
      <c r="AAK59" s="4">
        <v>-0.37443700909090899</v>
      </c>
      <c r="AAL59" s="4">
        <v>-0.34665717099999999</v>
      </c>
      <c r="AAM59" s="4">
        <v>0.82885365636590902</v>
      </c>
      <c r="AAN59" s="4">
        <v>0.69771171983409097</v>
      </c>
      <c r="AAO59" s="4">
        <v>0.41030478351363597</v>
      </c>
      <c r="AAP59" s="4">
        <v>0.35730543023636402</v>
      </c>
      <c r="AAQ59" s="4">
        <v>0.285493381379545</v>
      </c>
      <c r="AAR59" s="4">
        <v>0.234381761668182</v>
      </c>
      <c r="AAS59" s="4">
        <v>0.142540466477273</v>
      </c>
      <c r="AAT59" s="4">
        <v>0.13576993657727299</v>
      </c>
      <c r="AAU59" s="4">
        <v>0.348020954577273</v>
      </c>
      <c r="AAV59" s="4">
        <v>0.38231775670000001</v>
      </c>
      <c r="AAW59" s="4">
        <v>0.43014757310000001</v>
      </c>
      <c r="AAX59" s="4">
        <v>0.457459769063636</v>
      </c>
      <c r="AAY59" s="4">
        <v>-0.44160553027272698</v>
      </c>
      <c r="AAZ59" s="4">
        <v>-0.37587782850000001</v>
      </c>
      <c r="ABA59" s="4">
        <v>0.75790863246818196</v>
      </c>
      <c r="ABB59" s="4">
        <v>0.84755009750454602</v>
      </c>
      <c r="ABC59" s="4">
        <v>0.146666189</v>
      </c>
      <c r="ABD59" s="4">
        <v>0.14427803383333301</v>
      </c>
      <c r="ABE59" s="4">
        <v>0.119088237428571</v>
      </c>
      <c r="ABF59" s="4">
        <v>0.153959802261905</v>
      </c>
      <c r="ABG59" s="4">
        <v>0.49128056630952399</v>
      </c>
      <c r="ABH59" s="4">
        <v>0.33705179285714298</v>
      </c>
      <c r="ABI59" s="4">
        <v>0.151071428571429</v>
      </c>
      <c r="ABJ59" s="4">
        <v>0.47293389973809502</v>
      </c>
      <c r="ABK59" s="4">
        <v>0.32432465733333299</v>
      </c>
      <c r="ABL59" s="4">
        <v>0.13282780499999999</v>
      </c>
      <c r="ABM59" s="4">
        <v>0.12903472326190499</v>
      </c>
      <c r="ABN59" s="4">
        <v>0.13172785047619001</v>
      </c>
      <c r="ABO59" s="4">
        <v>0.1105</v>
      </c>
      <c r="ABP59" s="4">
        <v>0.16485714285714301</v>
      </c>
      <c r="ABQ59" s="4">
        <v>4.4952380952381001E-2</v>
      </c>
      <c r="ABR59" s="4">
        <v>0.12416666666666699</v>
      </c>
      <c r="ABS59" s="4">
        <v>0.18833333333333299</v>
      </c>
      <c r="ABT59" s="4">
        <v>4.1785714285714301E-2</v>
      </c>
      <c r="ABU59" s="4">
        <v>0.111095238095238</v>
      </c>
      <c r="ABV59" s="4">
        <v>0.166261904761905</v>
      </c>
      <c r="ABW59" s="4">
        <v>4.4238095238095201E-2</v>
      </c>
      <c r="ABX59" s="4">
        <v>0.127714285714286</v>
      </c>
      <c r="ABY59" s="4">
        <v>0.191857142857143</v>
      </c>
      <c r="ABZ59" s="4">
        <v>4.0071428571428598E-2</v>
      </c>
      <c r="ACA59" s="4" t="s">
        <v>655</v>
      </c>
      <c r="ACB59" s="4" t="s">
        <v>655</v>
      </c>
      <c r="ACC59" s="4" t="s">
        <v>655</v>
      </c>
      <c r="ACD59" s="4" t="s">
        <v>655</v>
      </c>
      <c r="ACE59" s="4" t="s">
        <v>655</v>
      </c>
      <c r="ACF59" s="4" t="s">
        <v>655</v>
      </c>
      <c r="ACG59" s="4" t="s">
        <v>655</v>
      </c>
      <c r="ACH59" s="4" t="s">
        <v>655</v>
      </c>
      <c r="ACI59" s="4" t="s">
        <v>655</v>
      </c>
      <c r="ACJ59" s="4" t="s">
        <v>655</v>
      </c>
      <c r="ACK59" s="4" t="s">
        <v>655</v>
      </c>
      <c r="ACL59" s="4" t="s">
        <v>655</v>
      </c>
      <c r="ACM59" s="4" t="s">
        <v>655</v>
      </c>
      <c r="ACN59" s="4" t="s">
        <v>655</v>
      </c>
      <c r="ACO59" s="22">
        <v>-9999</v>
      </c>
      <c r="ACP59" s="4" t="s">
        <v>655</v>
      </c>
      <c r="ACQ59" s="4" t="s">
        <v>655</v>
      </c>
      <c r="ACR59" s="4">
        <v>0.51383422399761902</v>
      </c>
      <c r="ACS59" s="4">
        <v>0.51843585777857104</v>
      </c>
      <c r="ACT59" s="4">
        <v>0.36351092417619002</v>
      </c>
      <c r="ACU59" s="4">
        <v>0.37078203245952401</v>
      </c>
      <c r="ACV59" s="4">
        <v>0.57009300095476201</v>
      </c>
      <c r="ACW59" s="4">
        <v>0.542851466490476</v>
      </c>
      <c r="ACX59" s="4">
        <v>0.43062108171666702</v>
      </c>
      <c r="ACY59" s="4">
        <v>0.39941405614523801</v>
      </c>
      <c r="ACZ59" s="4">
        <v>0.18557697646666699</v>
      </c>
      <c r="ADA59" s="4">
        <v>0.18384893671904801</v>
      </c>
      <c r="ADB59" s="4">
        <v>0.56260984579761897</v>
      </c>
      <c r="ADC59" s="4">
        <v>0.60633152352619102</v>
      </c>
      <c r="ADD59" s="4">
        <v>0.55983010206428596</v>
      </c>
      <c r="ADE59" s="4">
        <v>0.536355601171429</v>
      </c>
      <c r="ADF59" s="4">
        <v>6.8343385645238106E-2</v>
      </c>
      <c r="ADG59" s="4">
        <v>0.12771173328095201</v>
      </c>
      <c r="ADH59" s="4">
        <v>2.1391821610595199</v>
      </c>
      <c r="ADI59" s="4">
        <v>2.2033212420785699</v>
      </c>
      <c r="ADJ59" s="4">
        <v>0.32578739604523799</v>
      </c>
      <c r="ADK59" s="4">
        <v>0.33523338341190501</v>
      </c>
      <c r="ADL59" s="4">
        <v>0.43096162335238097</v>
      </c>
      <c r="ADM59" s="4">
        <v>0.43321851825000002</v>
      </c>
      <c r="ADN59" s="4">
        <v>0.46099166948571402</v>
      </c>
      <c r="ADO59" s="4">
        <v>0.44559347440476199</v>
      </c>
      <c r="ADP59" s="4">
        <v>0.36131176914761898</v>
      </c>
      <c r="ADQ59" s="4">
        <v>0.34985145484285701</v>
      </c>
      <c r="ADR59" s="4">
        <v>-0.60097047830952399</v>
      </c>
      <c r="ADS59" s="4">
        <v>-0.56893554930952395</v>
      </c>
      <c r="ADT59" s="4">
        <v>0.761812007854762</v>
      </c>
      <c r="ADU59" s="4">
        <v>0.82514590429285695</v>
      </c>
      <c r="ADV59" s="4">
        <v>0.64414049609047597</v>
      </c>
      <c r="ADW59" s="4">
        <v>0.57162583093333297</v>
      </c>
      <c r="ADX59" s="4">
        <v>0.50885888560238102</v>
      </c>
      <c r="ADY59" s="4">
        <v>0.42489495843333303</v>
      </c>
      <c r="ADZ59" s="4">
        <v>0.202498878847619</v>
      </c>
      <c r="AEA59" s="4">
        <v>0.19650005464761899</v>
      </c>
      <c r="AEB59" s="4">
        <v>0.31453442386904801</v>
      </c>
      <c r="AEC59" s="4">
        <v>0.34425370942380901</v>
      </c>
      <c r="AED59" s="4">
        <v>0.430131082809524</v>
      </c>
      <c r="AEE59" s="4">
        <v>0.45196638516904802</v>
      </c>
      <c r="AEF59" s="4">
        <v>-0.67316127495238098</v>
      </c>
      <c r="AEG59" s="4">
        <v>-0.593442916571429</v>
      </c>
      <c r="AEH59" s="4">
        <v>0.75595656374761899</v>
      </c>
      <c r="AEI59" s="4">
        <v>0.82636275378095203</v>
      </c>
      <c r="AEJ59" s="4">
        <v>0.13840614317948699</v>
      </c>
      <c r="AEK59" s="4">
        <v>0.12938313905128199</v>
      </c>
      <c r="AEL59" s="4">
        <v>0.10889771187179501</v>
      </c>
      <c r="AEM59" s="4">
        <v>0.13907447076923099</v>
      </c>
      <c r="AEN59" s="4">
        <v>0.42626920987179501</v>
      </c>
      <c r="AEO59" s="4">
        <v>0.29645977461538497</v>
      </c>
      <c r="AEP59" s="4">
        <v>0.13852181120512799</v>
      </c>
      <c r="AEQ59" s="4">
        <v>0.44612214902564101</v>
      </c>
      <c r="AER59" s="4">
        <v>0.30350034910256402</v>
      </c>
      <c r="AES59" s="4">
        <v>0.123258641307692</v>
      </c>
      <c r="AET59" s="4">
        <v>0.113018413820513</v>
      </c>
      <c r="AEU59" s="4">
        <v>0.119394471</v>
      </c>
      <c r="AEV59" s="4">
        <v>0.109974358974359</v>
      </c>
      <c r="AEW59" s="4">
        <v>0.17056410256410301</v>
      </c>
      <c r="AEX59" s="4">
        <v>3.8897435897435897E-2</v>
      </c>
      <c r="AEY59" s="4">
        <v>0.123615384615385</v>
      </c>
      <c r="AEZ59" s="4">
        <v>0.190487179487179</v>
      </c>
      <c r="AFA59" s="4">
        <v>3.6538461538461499E-2</v>
      </c>
      <c r="AFB59" s="4">
        <v>0.11033333333333301</v>
      </c>
      <c r="AFC59" s="4">
        <v>0.170384615384615</v>
      </c>
      <c r="AFD59" s="4">
        <v>3.86153846153846E-2</v>
      </c>
      <c r="AFE59" s="4">
        <v>0.125153846153846</v>
      </c>
      <c r="AFF59" s="4">
        <v>0.19125641025640999</v>
      </c>
      <c r="AFG59" s="4">
        <v>3.4974358974359E-2</v>
      </c>
      <c r="AFH59" s="4">
        <v>34.11</v>
      </c>
      <c r="AFI59" s="4">
        <v>33.9494871794872</v>
      </c>
      <c r="AFJ59" s="4">
        <v>23.39</v>
      </c>
      <c r="AFK59" s="4">
        <v>34.602564102564102</v>
      </c>
      <c r="AFL59" s="4">
        <v>34.621282051282002</v>
      </c>
      <c r="AFM59" s="4">
        <v>38.04</v>
      </c>
      <c r="AFN59" s="4">
        <v>38.090000000000003</v>
      </c>
      <c r="AFO59" s="4">
        <v>-8.7492906410256394E-2</v>
      </c>
      <c r="AFP59" s="4">
        <v>-7.9659793769230797E-2</v>
      </c>
      <c r="AFQ59" s="4">
        <v>65.817692307692298</v>
      </c>
      <c r="AFR59" s="4">
        <v>57.68</v>
      </c>
      <c r="AFS59" s="4">
        <v>101.2</v>
      </c>
      <c r="AFT59" s="4">
        <f t="shared" si="85"/>
        <v>35.382307692307705</v>
      </c>
      <c r="AFU59" s="4">
        <f t="shared" si="86"/>
        <v>43.52</v>
      </c>
      <c r="AFV59" s="4">
        <f t="shared" si="87"/>
        <v>39.451153846153858</v>
      </c>
      <c r="AFW59" s="4">
        <v>2039.3470256410301</v>
      </c>
      <c r="AFX59" s="4">
        <v>1854.63723076923</v>
      </c>
      <c r="AFY59" s="4">
        <v>0.52466572576410297</v>
      </c>
      <c r="AFZ59" s="4">
        <v>0.504805940151282</v>
      </c>
      <c r="AGA59" s="4">
        <v>0.37222120889230798</v>
      </c>
      <c r="AGB59" s="4">
        <v>0.35900724293589797</v>
      </c>
      <c r="AGC59" s="4">
        <v>0.594764691405128</v>
      </c>
      <c r="AGD59" s="4">
        <v>0.53158199366410297</v>
      </c>
      <c r="AGE59" s="4">
        <f t="shared" si="88"/>
        <v>0.56317334253461548</v>
      </c>
      <c r="AGF59" s="4">
        <v>0.45707099178718003</v>
      </c>
      <c r="AGG59" s="4">
        <v>0.39093859840512801</v>
      </c>
      <c r="AGH59" s="4">
        <v>0.189839514025641</v>
      </c>
      <c r="AGI59" s="4">
        <v>0.17843465291794899</v>
      </c>
      <c r="AGJ59" s="4">
        <v>0.57647758325128196</v>
      </c>
      <c r="AGK59" s="4">
        <v>0.59044961297948695</v>
      </c>
      <c r="AGL59" s="4">
        <v>0.56582748126923099</v>
      </c>
      <c r="AGM59" s="4">
        <v>0.50695680673076904</v>
      </c>
      <c r="AGN59" s="4">
        <v>7.4182277697435905E-2</v>
      </c>
      <c r="AGO59" s="4">
        <v>0.121829495687179</v>
      </c>
      <c r="AGP59" s="4">
        <v>2.2246433075461498</v>
      </c>
      <c r="AGQ59" s="4">
        <v>2.07179083667436</v>
      </c>
      <c r="AGR59" s="4">
        <v>0.31941621482051302</v>
      </c>
      <c r="AGS59" s="4">
        <v>0.33408275674615401</v>
      </c>
      <c r="AGT59" s="4">
        <v>0.42779529614102602</v>
      </c>
      <c r="AGU59" s="4">
        <v>0.43185252379230799</v>
      </c>
      <c r="AGV59" s="4">
        <v>0.46364701238974299</v>
      </c>
      <c r="AGW59" s="4">
        <v>0.44716382563589702</v>
      </c>
      <c r="AGX59" s="4">
        <v>0.362109299417949</v>
      </c>
      <c r="AGY59" s="4">
        <v>0.35237728349230801</v>
      </c>
      <c r="AGZ59" s="4">
        <v>-0.62646292225640998</v>
      </c>
      <c r="AHA59" s="4">
        <v>-0.560340096820513</v>
      </c>
      <c r="AHB59" s="4">
        <v>0.74999137691538498</v>
      </c>
      <c r="AHC59" s="4">
        <v>0.80011961115897401</v>
      </c>
      <c r="AHD59" s="4">
        <v>0.68273099350256405</v>
      </c>
      <c r="AHE59" s="4">
        <v>0.62517087839743601</v>
      </c>
      <c r="AHF59" s="4">
        <v>0.55253219396153896</v>
      </c>
      <c r="AHG59" s="4">
        <v>0.47782923550256401</v>
      </c>
      <c r="AHH59" s="4">
        <v>0.210382273630769</v>
      </c>
      <c r="AHI59" s="4">
        <v>0.213280816102564</v>
      </c>
      <c r="AHJ59" s="4">
        <v>0.30833497122820502</v>
      </c>
      <c r="AHK59" s="4">
        <v>0.34173176046153902</v>
      </c>
      <c r="AHL59" s="4">
        <v>0.42861768131794897</v>
      </c>
      <c r="AHM59" s="4">
        <v>0.45752890429743598</v>
      </c>
      <c r="AHN59" s="4">
        <v>-0.71056964717948701</v>
      </c>
      <c r="AHO59" s="4">
        <v>-0.64365704453846095</v>
      </c>
      <c r="AHP59" s="4">
        <v>0.75129435059487204</v>
      </c>
      <c r="AHQ59" s="4">
        <v>0.84505050041025598</v>
      </c>
      <c r="AHR59" s="4">
        <v>0.12113367177083301</v>
      </c>
      <c r="AHS59" s="4">
        <v>9.62317735208333E-2</v>
      </c>
      <c r="AHT59" s="4">
        <v>9.1136325229166704E-2</v>
      </c>
      <c r="AHU59" s="4">
        <v>0.10931544631249999</v>
      </c>
      <c r="AHV59" s="4">
        <v>0.42742720077083401</v>
      </c>
      <c r="AHW59" s="4">
        <v>0.291210826916667</v>
      </c>
      <c r="AHX59" s="4">
        <v>0.111950388416667</v>
      </c>
      <c r="AHY59" s="4">
        <v>0.46634235966666698</v>
      </c>
      <c r="AHZ59" s="4">
        <v>0.29898708554166697</v>
      </c>
      <c r="AIA59" s="4">
        <v>0.11286337406249999</v>
      </c>
      <c r="AIB59" s="4">
        <v>8.66723858541667E-2</v>
      </c>
      <c r="AIC59" s="4">
        <v>0.101392216583333</v>
      </c>
      <c r="AID59" s="4">
        <v>0.108708333333333</v>
      </c>
      <c r="AIE59" s="4">
        <v>0.1766875</v>
      </c>
      <c r="AIF59" s="4">
        <v>2.32708333333333E-2</v>
      </c>
      <c r="AIG59" s="4">
        <v>0.11814583333333301</v>
      </c>
      <c r="AIH59" s="4">
        <v>0.192791666666667</v>
      </c>
      <c r="AII59" s="4">
        <v>2.34583333333333E-2</v>
      </c>
      <c r="AIJ59" s="4">
        <v>0.1071875</v>
      </c>
      <c r="AIK59" s="4">
        <v>0.177125</v>
      </c>
      <c r="AIL59" s="4">
        <v>2.34375E-2</v>
      </c>
      <c r="AIM59" s="4">
        <v>0.119916666666667</v>
      </c>
      <c r="AIN59" s="4">
        <v>0.19235416666666699</v>
      </c>
      <c r="AIO59" s="4">
        <v>2.38958333333333E-2</v>
      </c>
      <c r="AIP59" s="4">
        <v>29.78</v>
      </c>
      <c r="AIQ59" s="4">
        <v>27.815208333333299</v>
      </c>
      <c r="AIR59" s="4">
        <v>14.1429166666667</v>
      </c>
      <c r="AIS59" s="4">
        <v>26.7366666666667</v>
      </c>
      <c r="AIT59" s="4">
        <v>26.578125</v>
      </c>
      <c r="AIU59" s="4">
        <v>30.52</v>
      </c>
      <c r="AIV59" s="4">
        <v>30.54</v>
      </c>
      <c r="AIW59" s="4">
        <v>-9.4173217708333395E-2</v>
      </c>
      <c r="AIX59" s="4">
        <v>-8.9707254375000003E-2</v>
      </c>
      <c r="AIY59" s="4">
        <v>63.385208333333303</v>
      </c>
      <c r="AIZ59" s="4">
        <v>58.805624999999999</v>
      </c>
      <c r="AJA59" s="4">
        <v>116</v>
      </c>
      <c r="AJB59" s="4">
        <f t="shared" si="89"/>
        <v>52.614791666666697</v>
      </c>
      <c r="AJC59" s="4">
        <f t="shared" si="90"/>
        <v>57.194375000000001</v>
      </c>
      <c r="AJD59" s="4">
        <f t="shared" si="91"/>
        <v>54.904583333333349</v>
      </c>
      <c r="AJE59" s="4">
        <v>1984.1541875</v>
      </c>
      <c r="AJF59" s="4">
        <v>1880.18697916667</v>
      </c>
      <c r="AJG59" s="4">
        <v>0.61154930666458296</v>
      </c>
      <c r="AJH59" s="4">
        <v>0.58779143056041705</v>
      </c>
      <c r="AJI59" s="4">
        <v>0.45411461415833299</v>
      </c>
      <c r="AJJ59" s="4">
        <v>0.45141474807708298</v>
      </c>
      <c r="AJK59" s="4">
        <v>0.68553869413541701</v>
      </c>
      <c r="AJL59" s="4">
        <v>0.62817750106458303</v>
      </c>
      <c r="AJM59" s="4">
        <f t="shared" si="92"/>
        <v>0.65685809760000002</v>
      </c>
      <c r="AJN59" s="4">
        <v>0.54991412080625002</v>
      </c>
      <c r="AJO59" s="4">
        <v>0.50098307294375</v>
      </c>
      <c r="AJP59" s="4">
        <v>0.21827983389375</v>
      </c>
      <c r="AJQ59" s="4">
        <v>0.18689726970416701</v>
      </c>
      <c r="AJR59" s="4">
        <v>0.64163763324791701</v>
      </c>
      <c r="AJS59" s="4">
        <v>0.64437931476458299</v>
      </c>
      <c r="AJT59" s="4">
        <v>0.60904609449583302</v>
      </c>
      <c r="AJU59" s="4">
        <v>0.55377637725416695</v>
      </c>
      <c r="AJV59" s="4">
        <v>4.9673431625E-2</v>
      </c>
      <c r="AJW59" s="4">
        <v>9.1064827443749996E-2</v>
      </c>
      <c r="AJX59" s="4">
        <v>3.16948718537083</v>
      </c>
      <c r="AJY59" s="4">
        <v>2.9158492777979199</v>
      </c>
      <c r="AJZ59" s="4">
        <v>0.31840847748333301</v>
      </c>
      <c r="AKA59" s="4">
        <v>0.29544347166041701</v>
      </c>
      <c r="AKB59" s="4">
        <v>0.44024683381875002</v>
      </c>
      <c r="AKC59" s="4">
        <v>0.40234153368749997</v>
      </c>
      <c r="AKD59" s="4">
        <v>0.47194925630833301</v>
      </c>
      <c r="AKE59" s="4">
        <v>0.41877053091041699</v>
      </c>
      <c r="AKF59" s="4">
        <v>0.35706060214375002</v>
      </c>
      <c r="AKG59" s="4">
        <v>0.31492617691875002</v>
      </c>
      <c r="AKH59" s="4">
        <v>-0.70910243299999998</v>
      </c>
      <c r="AKI59" s="4">
        <v>-0.66596486910416697</v>
      </c>
      <c r="AKJ59" s="4">
        <v>0.78957752470208298</v>
      </c>
      <c r="AKK59" s="4">
        <v>0.71129894506250002</v>
      </c>
      <c r="AKL59" s="4">
        <v>0.77984010293541695</v>
      </c>
      <c r="AKM59" s="4">
        <v>0.76198264281250006</v>
      </c>
      <c r="AKN59" s="4">
        <v>0.66738225380833305</v>
      </c>
      <c r="AKO59" s="4">
        <v>0.64102624183750001</v>
      </c>
      <c r="AKP59" s="4">
        <v>0.23564461712083301</v>
      </c>
      <c r="AKQ59" s="4">
        <v>0.24043736730208301</v>
      </c>
      <c r="AKR59" s="4">
        <f t="shared" si="93"/>
        <v>0.23804099221145802</v>
      </c>
      <c r="AKS59" s="4">
        <v>0.302202985254167</v>
      </c>
      <c r="AKT59" s="4">
        <v>0.315617449102083</v>
      </c>
      <c r="AKU59" s="4">
        <v>0.43515060280208301</v>
      </c>
      <c r="AKV59" s="4">
        <v>0.44813293740833299</v>
      </c>
      <c r="AKW59" s="4">
        <v>-0.79997366449999996</v>
      </c>
      <c r="AKX59" s="4">
        <v>-0.77929764691666603</v>
      </c>
      <c r="AKY59" s="4">
        <v>0.77150492531250003</v>
      </c>
      <c r="AKZ59" s="4">
        <v>0.81353401291041605</v>
      </c>
      <c r="ALA59" s="4">
        <v>9.2530041586956505E-2</v>
      </c>
      <c r="ALB59" s="4">
        <v>5.7276266347826101E-2</v>
      </c>
      <c r="ALC59" s="4">
        <v>7.4395892521739101E-2</v>
      </c>
      <c r="ALD59" s="4">
        <v>8.0584558391304295E-2</v>
      </c>
      <c r="ALE59" s="4">
        <v>0.41495948402173899</v>
      </c>
      <c r="ALF59" s="4">
        <v>0.23355702921739099</v>
      </c>
      <c r="ALG59" s="4">
        <v>8.0541340630434805E-2</v>
      </c>
      <c r="ALH59" s="4">
        <v>0.426823695195652</v>
      </c>
      <c r="ALI59" s="4">
        <v>0.25111933943478298</v>
      </c>
      <c r="ALJ59" s="4">
        <v>7.9650676217391303E-2</v>
      </c>
      <c r="ALK59" s="4">
        <v>5.2534773869565198E-2</v>
      </c>
      <c r="ALL59" s="4">
        <v>8.0746900652173895E-2</v>
      </c>
      <c r="ALM59" s="4">
        <v>9.2826086956521794E-2</v>
      </c>
      <c r="ALN59" s="4">
        <v>0.17121739130434799</v>
      </c>
      <c r="ALO59" s="4">
        <v>1.2847826086956501E-2</v>
      </c>
      <c r="ALP59" s="4">
        <v>9.6195652173913099E-2</v>
      </c>
      <c r="ALQ59" s="4">
        <v>0.177586956521739</v>
      </c>
      <c r="ALR59" s="4">
        <v>1.3369565217391299E-2</v>
      </c>
      <c r="ALS59" s="4">
        <v>36.900869565217398</v>
      </c>
      <c r="ALT59" s="4">
        <v>37.4445652173913</v>
      </c>
      <c r="ALU59" s="4">
        <v>21.1245652173913</v>
      </c>
      <c r="ALV59" s="4">
        <v>31.682608695652199</v>
      </c>
      <c r="ALW59" s="4">
        <v>31.271521739130399</v>
      </c>
      <c r="ALX59" s="4">
        <v>38.487826086956503</v>
      </c>
      <c r="ALY59" s="4">
        <v>38.6786956521739</v>
      </c>
      <c r="ALZ59" s="4">
        <v>-0.17257111739130401</v>
      </c>
      <c r="AMA59" s="4">
        <v>-0.17054666521739101</v>
      </c>
      <c r="AMB59" s="4">
        <v>70.292608695652106</v>
      </c>
      <c r="AMC59" s="4">
        <v>67.330869565217398</v>
      </c>
      <c r="AMD59" s="4">
        <v>140</v>
      </c>
      <c r="AME59" s="4">
        <f t="shared" si="94"/>
        <v>69.707391304347894</v>
      </c>
      <c r="AMF59" s="4">
        <f t="shared" si="95"/>
        <v>72.669130434782602</v>
      </c>
      <c r="AMG59" s="4">
        <f t="shared" si="96"/>
        <v>71.188260869565255</v>
      </c>
      <c r="AMH59" s="4">
        <v>2140.9042173912999</v>
      </c>
      <c r="AMI59" s="4">
        <v>2073.7103260869599</v>
      </c>
      <c r="AMJ59" s="4">
        <v>0.68159385891086999</v>
      </c>
      <c r="AMK59" s="4">
        <v>0.67223541553695698</v>
      </c>
      <c r="AML59" s="4">
        <v>0.513381779763044</v>
      </c>
      <c r="AMM59" s="4">
        <v>0.48442434818912999</v>
      </c>
      <c r="AMN59" s="4">
        <v>0.77987334544130404</v>
      </c>
      <c r="AMO59" s="4">
        <v>0.75535847851739102</v>
      </c>
      <c r="AMP59" s="4">
        <f t="shared" si="97"/>
        <v>0.76761591197934753</v>
      </c>
      <c r="AMQ59" s="4">
        <v>0.65302628676521701</v>
      </c>
      <c r="AMR59" s="4">
        <v>0.60363933933043501</v>
      </c>
      <c r="AMS59" s="4">
        <v>0.259013784919565</v>
      </c>
      <c r="AMT59" s="4">
        <v>0.278974939271739</v>
      </c>
      <c r="AMU59" s="4">
        <v>0.68088304708912994</v>
      </c>
      <c r="AMV59" s="4">
        <v>0.69436550674782604</v>
      </c>
      <c r="AMW59" s="4">
        <v>0.68454557168043495</v>
      </c>
      <c r="AMX59" s="4">
        <v>0.63308107720434803</v>
      </c>
      <c r="AMY59" s="4">
        <v>-8.1855083478260798E-4</v>
      </c>
      <c r="AMZ59" s="4">
        <v>4.0804254771739101E-2</v>
      </c>
      <c r="ANA59" s="4">
        <v>4.3033055295282603</v>
      </c>
      <c r="ANB59" s="4">
        <v>4.1634363969304404</v>
      </c>
      <c r="ANC59" s="4">
        <v>0.33222555483043498</v>
      </c>
      <c r="AND59" s="4">
        <v>0.369025442265217</v>
      </c>
      <c r="ANE59" s="4">
        <v>0.46935103893695601</v>
      </c>
      <c r="ANF59" s="4">
        <v>0.50426657252391305</v>
      </c>
      <c r="ANG59" s="4">
        <v>0.50730710802173895</v>
      </c>
      <c r="ANH59" s="4">
        <v>0.53933889530652201</v>
      </c>
      <c r="ANI59" s="4">
        <v>0.38001890422608697</v>
      </c>
      <c r="ANJ59" s="4">
        <v>0.41384638440869598</v>
      </c>
      <c r="ANK59" s="4">
        <v>-0.78965779145652204</v>
      </c>
      <c r="ANL59" s="4">
        <v>-0.75178081978260802</v>
      </c>
      <c r="ANM59" s="4">
        <v>0.887607454904348</v>
      </c>
      <c r="ANN59" s="4">
        <v>1.05248729888696</v>
      </c>
      <c r="ANO59" s="4">
        <v>0.85938626516304295</v>
      </c>
      <c r="ANP59" s="4">
        <v>0.857864098991304</v>
      </c>
      <c r="ANQ59" s="22">
        <v>-9999</v>
      </c>
      <c r="ANR59" s="4">
        <v>0.75545811204130497</v>
      </c>
      <c r="ANS59" s="4">
        <v>0.75405941593913095</v>
      </c>
      <c r="ANT59" s="4">
        <v>0.29711485382826103</v>
      </c>
      <c r="ANU59" s="4">
        <v>0.29617075343043497</v>
      </c>
      <c r="ANV59" s="4">
        <v>0.34577172857516097</v>
      </c>
      <c r="ANW59" s="4">
        <v>0.34527917347273501</v>
      </c>
      <c r="ANX59" s="4">
        <v>0.49551039413043502</v>
      </c>
      <c r="ANY59" s="4">
        <v>0.49475703938478199</v>
      </c>
      <c r="ANZ59" s="4">
        <v>-0.86039079658695705</v>
      </c>
      <c r="AOA59" s="4">
        <v>-0.85914319358695701</v>
      </c>
      <c r="AOB59" s="4">
        <v>0.98372694189130405</v>
      </c>
      <c r="AOC59" s="4">
        <v>0.98066673979130403</v>
      </c>
      <c r="AOD59" s="4">
        <v>0.113452679</v>
      </c>
      <c r="AOE59" s="4">
        <v>5.4618879325000001E-2</v>
      </c>
      <c r="AOF59" s="4">
        <v>8.8317075649999993E-2</v>
      </c>
      <c r="AOG59" s="4">
        <v>9.1065189275E-2</v>
      </c>
      <c r="AOH59" s="4">
        <v>0.56012499994999998</v>
      </c>
      <c r="AOI59" s="4">
        <v>0.32789039042500001</v>
      </c>
      <c r="AOJ59" s="4">
        <v>9.1333833774999998E-2</v>
      </c>
      <c r="AOK59" s="4">
        <v>0.58810707740000001</v>
      </c>
      <c r="AOL59" s="4">
        <v>0.340834486075</v>
      </c>
      <c r="AOM59" s="4">
        <v>0.11061940217500001</v>
      </c>
      <c r="AON59" s="4">
        <v>5.2118048525000002E-2</v>
      </c>
      <c r="AOO59" s="4">
        <v>9.3541874400000002E-2</v>
      </c>
      <c r="AOP59" s="4">
        <v>0.12435</v>
      </c>
      <c r="AOQ59" s="4">
        <v>0.23400000000000001</v>
      </c>
      <c r="AOR59" s="4">
        <v>1.3875E-2</v>
      </c>
      <c r="AOS59" s="4">
        <v>0.13200000000000001</v>
      </c>
      <c r="AOT59" s="4">
        <v>0.24807499999999999</v>
      </c>
      <c r="AOU59" s="4">
        <v>1.4625000000000001E-2</v>
      </c>
      <c r="AOV59" s="4">
        <v>36.479999999999997</v>
      </c>
      <c r="AOW59" s="4">
        <v>35.911999999999999</v>
      </c>
      <c r="AOX59" s="4">
        <v>14.94725</v>
      </c>
      <c r="AOY59" s="4">
        <v>25.08325</v>
      </c>
      <c r="AOZ59" s="4">
        <v>25.021249999999998</v>
      </c>
      <c r="APA59" s="4">
        <v>36.9</v>
      </c>
      <c r="APB59" s="4">
        <v>36.980499999999999</v>
      </c>
      <c r="APC59" s="4">
        <v>-0.29249109750000002</v>
      </c>
      <c r="APD59" s="4">
        <v>-0.26972805500000002</v>
      </c>
      <c r="APE59" s="4">
        <v>51.136749999999999</v>
      </c>
      <c r="APF59" s="4">
        <v>50.277749999999997</v>
      </c>
      <c r="APG59" s="4">
        <v>140</v>
      </c>
      <c r="APH59" s="4">
        <f t="shared" si="98"/>
        <v>88.863249999999994</v>
      </c>
      <c r="API59" s="4">
        <f t="shared" si="99"/>
        <v>89.722250000000003</v>
      </c>
      <c r="APJ59" s="4">
        <f t="shared" si="100"/>
        <v>89.292749999999998</v>
      </c>
      <c r="APK59" s="4">
        <v>1706.11985</v>
      </c>
      <c r="APL59" s="4">
        <v>1686.6050749999999</v>
      </c>
      <c r="APM59" s="4">
        <v>0.730525057905</v>
      </c>
      <c r="APN59" s="4">
        <v>0.71862556221499996</v>
      </c>
      <c r="APO59" s="4">
        <v>0.57667753900749996</v>
      </c>
      <c r="APP59" s="4">
        <v>0.56373233757249996</v>
      </c>
      <c r="APQ59" s="4">
        <v>0.83630230799750005</v>
      </c>
      <c r="APR59" s="4">
        <v>0.82038650662250001</v>
      </c>
      <c r="APS59" s="4">
        <f t="shared" si="101"/>
        <v>0.82834440731000003</v>
      </c>
      <c r="APT59" s="4">
        <v>0.73363444844000003</v>
      </c>
      <c r="APU59" s="4">
        <v>0.71208208747000001</v>
      </c>
      <c r="APV59" s="4">
        <v>0.266002938455</v>
      </c>
      <c r="APW59" s="4">
        <v>0.26072581543000001</v>
      </c>
      <c r="APX59" s="4">
        <v>0.72449029406749998</v>
      </c>
      <c r="APY59" s="4">
        <v>0.72577234394250001</v>
      </c>
      <c r="APZ59" s="4">
        <v>0.68238248868499995</v>
      </c>
      <c r="AQA59" s="4">
        <v>0.66107185994999995</v>
      </c>
      <c r="AQB59" s="4">
        <v>-1.1548636859999999E-2</v>
      </c>
      <c r="AQC59" s="4">
        <v>1.62761646025E-2</v>
      </c>
      <c r="AQD59" s="4">
        <v>5.4393875494074999</v>
      </c>
      <c r="AQE59" s="4">
        <v>5.1542314181175</v>
      </c>
      <c r="AQF59" s="4">
        <v>0.31811267033000001</v>
      </c>
      <c r="AQG59" s="4">
        <v>0.3176383566025</v>
      </c>
      <c r="AQH59" s="4">
        <v>0.46123980286749999</v>
      </c>
      <c r="AQI59" s="4">
        <v>0.45729001940750003</v>
      </c>
      <c r="AQJ59" s="4">
        <v>0.49757183407</v>
      </c>
      <c r="AQK59" s="4">
        <v>0.49254274535749998</v>
      </c>
      <c r="AQL59" s="4">
        <v>0.36411118128249997</v>
      </c>
      <c r="AQM59" s="4">
        <v>0.36210004117</v>
      </c>
      <c r="AQN59" s="4">
        <v>-0.84614636377499997</v>
      </c>
      <c r="AQO59" s="4">
        <v>-0.83136367104999997</v>
      </c>
      <c r="AQP59" s="4">
        <v>0.8577326971525</v>
      </c>
      <c r="AQQ59" s="4">
        <v>0.85884813636000001</v>
      </c>
      <c r="AQR59" s="4">
        <v>0.88856695206500003</v>
      </c>
      <c r="AQS59" s="4">
        <v>0.88722293210000003</v>
      </c>
      <c r="AQT59" s="4">
        <v>0.80046408030500005</v>
      </c>
      <c r="AQU59" s="4">
        <v>0.79836244852250005</v>
      </c>
      <c r="AQV59" s="4">
        <v>0.30541979191000002</v>
      </c>
      <c r="AQW59" s="4">
        <v>0.30552654006500002</v>
      </c>
      <c r="AQX59" s="4">
        <v>0.34372179268693198</v>
      </c>
      <c r="AQY59" s="4">
        <v>0.34432148776789101</v>
      </c>
      <c r="AQZ59" s="4">
        <v>0.49720668782249999</v>
      </c>
      <c r="ARA59" s="4">
        <v>0.49762170114749998</v>
      </c>
      <c r="ARB59" s="4">
        <v>-0.88910209760000003</v>
      </c>
      <c r="ARC59" s="4">
        <v>-0.88772072915</v>
      </c>
      <c r="ARD59" s="4">
        <v>0.98963269381749996</v>
      </c>
      <c r="ARE59" s="4">
        <v>0.99223745645000005</v>
      </c>
      <c r="ARF59" s="4">
        <v>0.13289101912500001</v>
      </c>
      <c r="ARG59" s="4">
        <v>3.3251987475000001E-2</v>
      </c>
      <c r="ARH59" s="4">
        <v>9.8891358200000001E-2</v>
      </c>
      <c r="ARI59" s="4">
        <v>9.8222500000000004E-2</v>
      </c>
      <c r="ARJ59" s="4">
        <v>0.68393893269999995</v>
      </c>
      <c r="ARK59" s="4">
        <v>0.40772963065000001</v>
      </c>
      <c r="ARL59" s="4">
        <v>9.4900249349999993E-2</v>
      </c>
      <c r="ARM59" s="4">
        <v>0.66157087022500005</v>
      </c>
      <c r="ARN59" s="4">
        <v>0.379888900325</v>
      </c>
      <c r="ARO59" s="4">
        <v>0.12137161885</v>
      </c>
      <c r="ARP59" s="4">
        <v>5.0705705725000001E-2</v>
      </c>
      <c r="ARQ59" s="4">
        <v>0.1095919446</v>
      </c>
      <c r="ARR59" s="4">
        <v>0.14824999999999999</v>
      </c>
      <c r="ARS59" s="4">
        <v>0.27397500000000002</v>
      </c>
      <c r="ART59" s="4">
        <v>1.455E-2</v>
      </c>
      <c r="ARU59" s="4">
        <v>0.150975</v>
      </c>
      <c r="ARV59" s="4">
        <v>0.27842499999999998</v>
      </c>
      <c r="ARW59" s="4">
        <v>1.5699999999999999E-2</v>
      </c>
      <c r="ARX59" s="4">
        <v>35.44</v>
      </c>
      <c r="ARY59" s="4">
        <v>34.310499999999998</v>
      </c>
      <c r="ARZ59" s="4">
        <v>36.046750000000003</v>
      </c>
      <c r="ASA59" s="4">
        <v>29.17</v>
      </c>
      <c r="ASB59" s="4">
        <v>28.906749999999999</v>
      </c>
      <c r="ASC59" s="4">
        <v>35.509500000000003</v>
      </c>
      <c r="ASD59" s="4">
        <v>35.590499999999999</v>
      </c>
      <c r="ASE59" s="4">
        <v>-0.15966407499999999</v>
      </c>
      <c r="ASF59" s="4">
        <v>-0.15318000000000001</v>
      </c>
      <c r="ASG59" s="4">
        <v>45.481250000000003</v>
      </c>
      <c r="ASH59" s="4">
        <v>46.197499999999998</v>
      </c>
      <c r="ASI59" s="4">
        <v>148</v>
      </c>
      <c r="ASJ59" s="4">
        <f t="shared" si="102"/>
        <v>102.51875</v>
      </c>
      <c r="ASK59" s="4">
        <f t="shared" si="103"/>
        <v>101.80250000000001</v>
      </c>
      <c r="ASL59" s="4">
        <v>1577.74575</v>
      </c>
      <c r="ASM59" s="4">
        <v>1593.9798000000001</v>
      </c>
      <c r="ASN59" s="4">
        <v>0.74903532817749996</v>
      </c>
      <c r="ASO59" s="4">
        <v>0.74823530663000004</v>
      </c>
      <c r="ASP59" s="4">
        <v>0.59994963629749998</v>
      </c>
      <c r="ASQ59" s="4">
        <v>0.61138543745499996</v>
      </c>
      <c r="ASR59" s="4">
        <v>0.85702028345000003</v>
      </c>
      <c r="ASS59" s="4">
        <v>0.90638005191500004</v>
      </c>
      <c r="AST59" s="4">
        <v>0.76336624916499995</v>
      </c>
      <c r="ASU59" s="4">
        <v>0.8482965428825</v>
      </c>
      <c r="ASV59" s="4">
        <v>0.270814889595</v>
      </c>
      <c r="ASW59" s="4">
        <v>0.25234353432750001</v>
      </c>
      <c r="ASX59" s="4">
        <v>0.71506766926999998</v>
      </c>
      <c r="ASY59" s="4">
        <v>0.74628119459999998</v>
      </c>
      <c r="ASZ59" s="4">
        <v>0.68926654117749997</v>
      </c>
      <c r="ATA59" s="4">
        <v>0.67305822941500004</v>
      </c>
      <c r="ATB59" s="4">
        <v>-7.1309473760000006E-2</v>
      </c>
      <c r="ATC59" s="4">
        <v>-2.4896472424999999E-3</v>
      </c>
      <c r="ATD59" s="4">
        <v>5.9774296249300001</v>
      </c>
      <c r="ATE59" s="4">
        <v>5.9709807449875001</v>
      </c>
      <c r="ATF59" s="4">
        <v>0.31608498891749998</v>
      </c>
      <c r="ATG59" s="4">
        <v>0.27819300317250001</v>
      </c>
      <c r="ATH59" s="4">
        <v>0.46167037734499999</v>
      </c>
      <c r="ATI59" s="4">
        <v>0.42232171403500002</v>
      </c>
      <c r="ATJ59" s="4">
        <v>0.49741239818499999</v>
      </c>
      <c r="ATK59" s="4">
        <v>0.46892085688500001</v>
      </c>
      <c r="ATL59" s="4">
        <v>0.36149764033499998</v>
      </c>
      <c r="ATM59" s="4">
        <v>0.33664823216500001</v>
      </c>
      <c r="ATN59" s="4">
        <v>-0.86563762567500002</v>
      </c>
      <c r="ATO59" s="4">
        <v>-0.91780463077499996</v>
      </c>
      <c r="ATP59" s="4">
        <v>0.85948708889500003</v>
      </c>
      <c r="ATQ59" s="4">
        <v>0.74237457693749997</v>
      </c>
      <c r="ATR59" s="4">
        <v>0.89336727353250001</v>
      </c>
      <c r="ATS59" s="4">
        <v>0.89941457361749999</v>
      </c>
      <c r="ATT59" s="4">
        <v>0.81177002399249998</v>
      </c>
      <c r="ATU59" s="4">
        <v>0.82159181330749997</v>
      </c>
      <c r="ATV59" s="4">
        <v>0.29704860988749998</v>
      </c>
      <c r="ATW59" s="4">
        <v>0.29826374359000002</v>
      </c>
      <c r="ATX59" s="4">
        <v>0.332500646616886</v>
      </c>
      <c r="ATY59" s="4">
        <v>0.33162073778344597</v>
      </c>
      <c r="ATZ59" s="4">
        <v>0.48531407039750002</v>
      </c>
      <c r="AUA59" s="4">
        <v>0.48506688720000002</v>
      </c>
      <c r="AUB59" s="4">
        <v>-0.89607699075000002</v>
      </c>
      <c r="AUC59" s="4">
        <v>-0.90200264512499995</v>
      </c>
      <c r="AUD59" s="4">
        <v>0.94358885282250005</v>
      </c>
      <c r="AUE59" s="4">
        <v>0.94327065414</v>
      </c>
      <c r="AUF59" s="4">
        <v>0.15227569809803901</v>
      </c>
      <c r="AUG59" s="4">
        <v>5.3080580019607797E-2</v>
      </c>
      <c r="AUH59" s="4">
        <v>5.8285945999999901E-2</v>
      </c>
      <c r="AUI59" s="4">
        <v>0.12060495209803899</v>
      </c>
      <c r="AUJ59" s="4">
        <v>0.77761141515686305</v>
      </c>
      <c r="AUK59" s="4">
        <v>0.46352248760784298</v>
      </c>
      <c r="AUL59" s="4">
        <v>0.11790573223529401</v>
      </c>
      <c r="AUM59" s="4">
        <v>0.76563477723529405</v>
      </c>
      <c r="AUN59" s="4">
        <v>5.9132585000000001E-2</v>
      </c>
      <c r="AUO59" s="4">
        <v>0.14807049635294101</v>
      </c>
      <c r="AUP59" s="4">
        <v>6.8274280882353003E-2</v>
      </c>
      <c r="AUQ59" s="4">
        <v>5.77581E-2</v>
      </c>
      <c r="AUR59" s="4">
        <v>0.16790196078431399</v>
      </c>
      <c r="AUS59" s="4">
        <v>0.31372549019607798</v>
      </c>
      <c r="AUT59" s="4">
        <v>2.07647058823529E-2</v>
      </c>
      <c r="AUU59" s="4">
        <v>0.16990196078431399</v>
      </c>
      <c r="AUV59" s="4">
        <v>0.314176470588235</v>
      </c>
      <c r="AUW59" s="4">
        <v>2.1843137254902001E-2</v>
      </c>
      <c r="AUX59" s="4">
        <v>33.03</v>
      </c>
      <c r="AUY59" s="4">
        <v>31.716274509803899</v>
      </c>
      <c r="AUZ59" s="4">
        <v>54.4256862745098</v>
      </c>
      <c r="AVA59" s="4">
        <v>28.668235294117601</v>
      </c>
      <c r="AVB59" s="4">
        <v>28.635294117647099</v>
      </c>
      <c r="AVC59" s="4">
        <v>33.380000000000003</v>
      </c>
      <c r="AVD59" s="4">
        <v>33.4196078431373</v>
      </c>
      <c r="AVE59" s="4">
        <v>-0.118336229411765</v>
      </c>
      <c r="AVF59" s="4">
        <v>-0.109359596078431</v>
      </c>
      <c r="AVG59" s="4">
        <v>40.427647058823503</v>
      </c>
      <c r="AVH59" s="4">
        <v>40.8021568627451</v>
      </c>
      <c r="AVI59" s="4">
        <v>151</v>
      </c>
      <c r="AVJ59" s="4">
        <f t="shared" si="104"/>
        <v>110.57235294117649</v>
      </c>
      <c r="AVK59" s="4">
        <f t="shared" si="105"/>
        <v>110.19784313725489</v>
      </c>
      <c r="AVL59" s="4">
        <v>1463.03364705882</v>
      </c>
      <c r="AVM59" s="4">
        <v>1471.5069215686301</v>
      </c>
      <c r="AVN59" s="4">
        <v>0.73290559504705899</v>
      </c>
      <c r="AVO59" s="4">
        <v>0.73068826219607796</v>
      </c>
      <c r="AVP59" s="4">
        <v>-0.33061273417647102</v>
      </c>
      <c r="AVQ59" s="4">
        <v>0.58688064322745104</v>
      </c>
      <c r="AVR59" s="4">
        <v>0.83567844134313796</v>
      </c>
      <c r="AVS59" s="4">
        <v>0.87121250388823501</v>
      </c>
      <c r="AVT59" s="4">
        <v>-7.0280627498039205E-2</v>
      </c>
      <c r="AVU59" s="4">
        <v>0.79334283055490196</v>
      </c>
      <c r="AVV59" s="4">
        <v>0.85593021148431403</v>
      </c>
      <c r="AVW59" s="4">
        <v>0.25204335690980401</v>
      </c>
      <c r="AVX59" s="4">
        <v>0.85904183403529399</v>
      </c>
      <c r="AVY59" s="4">
        <v>0.85899757974509805</v>
      </c>
      <c r="AVZ59" s="4">
        <v>0.67523965521176499</v>
      </c>
      <c r="AWA59" s="4">
        <v>0.67043066888627501</v>
      </c>
      <c r="AWB59" s="4">
        <v>0.34103493668823498</v>
      </c>
      <c r="AWC59" s="4">
        <v>0.34543639152156902</v>
      </c>
      <c r="AWD59" s="4">
        <v>5.4949279026627398</v>
      </c>
      <c r="AWE59" s="4">
        <v>5.4553851766078401</v>
      </c>
      <c r="AWF59" s="4">
        <v>1.0244125633333301</v>
      </c>
      <c r="AWG59" s="4">
        <v>0.28928264866470599</v>
      </c>
      <c r="AWH59" s="4">
        <v>1.0131540064196101</v>
      </c>
      <c r="AWI59" s="4">
        <v>0.43129365275882398</v>
      </c>
      <c r="AWJ59" s="4">
        <v>1.09046667216863</v>
      </c>
      <c r="AWK59" s="4">
        <v>0.47528672176470599</v>
      </c>
      <c r="AWL59" s="4">
        <v>1.1679402492686299</v>
      </c>
      <c r="AWM59" s="4">
        <v>0.34438759175490202</v>
      </c>
      <c r="AWN59" s="4">
        <v>0.15459658802352899</v>
      </c>
      <c r="AWO59" s="4">
        <v>-0.88452441433333295</v>
      </c>
      <c r="AWP59" s="4">
        <v>-98.587228180196107</v>
      </c>
      <c r="AWQ59" s="4">
        <v>0.768194732386274</v>
      </c>
      <c r="AWR59" s="4">
        <v>0.869842397352941</v>
      </c>
      <c r="AWS59" s="4">
        <v>0.87604733193725504</v>
      </c>
      <c r="AWT59" s="4">
        <v>0.77199199387254902</v>
      </c>
      <c r="AWU59" s="4">
        <v>0.78028818419411805</v>
      </c>
      <c r="AWV59" s="4">
        <v>0.29812808926078399</v>
      </c>
      <c r="AWW59" s="4">
        <v>0.30313539291764702</v>
      </c>
      <c r="AWX59" s="4">
        <v>0.34275199525636502</v>
      </c>
      <c r="AWY59" s="4">
        <v>0.34598717631947701</v>
      </c>
      <c r="AWZ59" s="4">
        <v>0.49362899360392198</v>
      </c>
      <c r="AXA59" s="4">
        <v>0.49802244989411798</v>
      </c>
      <c r="AXB59" s="4">
        <v>-0.87122847211764698</v>
      </c>
      <c r="AXC59" s="4">
        <v>-0.87649694403921596</v>
      </c>
      <c r="AXD59" s="4">
        <v>0.97568162082156895</v>
      </c>
      <c r="AXE59" s="4">
        <v>0.99329853421372505</v>
      </c>
      <c r="AXF59" s="29">
        <v>5.05</v>
      </c>
      <c r="AXG59" s="30">
        <v>1.06</v>
      </c>
      <c r="AXH59" s="29">
        <v>78.2</v>
      </c>
      <c r="AXI59" s="29">
        <v>28.8</v>
      </c>
      <c r="AXJ59" s="29">
        <v>5.9</v>
      </c>
      <c r="AXK59" s="29">
        <v>12.6</v>
      </c>
    </row>
    <row r="60" spans="1:1311" x14ac:dyDescent="0.25">
      <c r="A60" s="4">
        <v>59</v>
      </c>
      <c r="B60" s="4">
        <v>15</v>
      </c>
      <c r="C60" s="4" t="s">
        <v>11</v>
      </c>
      <c r="D60" s="4">
        <v>100</v>
      </c>
      <c r="E60" s="4">
        <v>2</v>
      </c>
      <c r="F60" s="4">
        <v>3</v>
      </c>
      <c r="G60" s="4" t="s">
        <v>14</v>
      </c>
      <c r="H60" s="22">
        <v>-9999</v>
      </c>
      <c r="I60" s="22">
        <v>-9999</v>
      </c>
      <c r="J60" s="22">
        <v>-9999</v>
      </c>
      <c r="K60" s="22">
        <v>-9999</v>
      </c>
      <c r="L60" s="4">
        <f t="shared" si="18"/>
        <v>125.44000000000001</v>
      </c>
      <c r="M60" s="4">
        <v>112</v>
      </c>
      <c r="N60" s="4">
        <v>51.679999999999993</v>
      </c>
      <c r="O60" s="4">
        <v>20.72</v>
      </c>
      <c r="P60" s="4">
        <v>27.6</v>
      </c>
      <c r="Q60" s="4">
        <v>55.679999999999993</v>
      </c>
      <c r="R60" s="4">
        <v>16.72</v>
      </c>
      <c r="S60" s="4">
        <v>27.6</v>
      </c>
      <c r="T60" s="4">
        <v>43.679999999999993</v>
      </c>
      <c r="U60" s="4">
        <v>18.72</v>
      </c>
      <c r="V60" s="4">
        <v>37.6</v>
      </c>
      <c r="W60" s="4">
        <v>49.679999999999993</v>
      </c>
      <c r="X60" s="4">
        <v>18.72</v>
      </c>
      <c r="Y60" s="4">
        <v>31.6</v>
      </c>
      <c r="Z60" s="4" t="s">
        <v>98</v>
      </c>
      <c r="AA60" s="4">
        <v>8.8000000000000007</v>
      </c>
      <c r="AB60" s="4">
        <v>7.2</v>
      </c>
      <c r="AC60" s="4">
        <v>0.8</v>
      </c>
      <c r="AD60" s="4" t="s">
        <v>40</v>
      </c>
      <c r="AE60" s="4">
        <v>2</v>
      </c>
      <c r="AF60" s="4">
        <v>1.1000000000000001</v>
      </c>
      <c r="AG60" s="4">
        <v>3.9</v>
      </c>
      <c r="AH60" s="4">
        <v>7</v>
      </c>
      <c r="AI60" s="4">
        <v>421</v>
      </c>
      <c r="AJ60" s="4">
        <v>41</v>
      </c>
      <c r="AK60" s="4">
        <v>0.63</v>
      </c>
      <c r="AL60" s="4">
        <v>9.1</v>
      </c>
      <c r="AM60" s="4">
        <v>6.8</v>
      </c>
      <c r="AN60" s="4">
        <v>1.33</v>
      </c>
      <c r="AO60" s="4">
        <v>5271</v>
      </c>
      <c r="AP60" s="4">
        <v>201</v>
      </c>
      <c r="AQ60" s="4">
        <v>375</v>
      </c>
      <c r="AR60" s="4">
        <v>30.7</v>
      </c>
      <c r="AS60" s="4">
        <v>0</v>
      </c>
      <c r="AT60" s="4">
        <v>4</v>
      </c>
      <c r="AU60" s="4">
        <v>86</v>
      </c>
      <c r="AV60" s="4">
        <v>5</v>
      </c>
      <c r="AW60" s="4">
        <v>5</v>
      </c>
      <c r="AX60" s="4">
        <v>69</v>
      </c>
      <c r="AY60" s="4">
        <v>3.1</v>
      </c>
      <c r="AZ60" s="4">
        <v>1.75</v>
      </c>
      <c r="BA60" s="4">
        <v>1.3450000000000002</v>
      </c>
      <c r="BB60" s="4">
        <v>1.28</v>
      </c>
      <c r="BC60" s="4">
        <v>1.2549999999999999</v>
      </c>
      <c r="BD60" s="4">
        <v>4.6100000000000003</v>
      </c>
      <c r="BE60" s="22">
        <v>-9999</v>
      </c>
      <c r="BF60" s="5">
        <f t="shared" si="19"/>
        <v>19.399999999999999</v>
      </c>
      <c r="BG60" s="5">
        <f t="shared" si="20"/>
        <v>24.78</v>
      </c>
      <c r="BH60" s="5">
        <f t="shared" si="21"/>
        <v>29.900000000000002</v>
      </c>
      <c r="BI60" s="5">
        <f t="shared" si="22"/>
        <v>34.92</v>
      </c>
      <c r="BJ60" s="5">
        <f t="shared" si="23"/>
        <v>53.36</v>
      </c>
      <c r="BK60" s="4">
        <f t="shared" si="210"/>
        <v>5.12</v>
      </c>
      <c r="BL60" s="4">
        <f t="shared" si="211"/>
        <v>5.0199999999999996</v>
      </c>
      <c r="BM60" s="4">
        <f t="shared" si="212"/>
        <v>18.440000000000001</v>
      </c>
      <c r="BN60" s="4">
        <f t="shared" si="24"/>
        <v>28.580000000000002</v>
      </c>
      <c r="BO60" s="4">
        <v>1.816362271703778</v>
      </c>
      <c r="BP60" s="4">
        <v>0.9498100379924016</v>
      </c>
      <c r="BQ60" s="4">
        <v>1.0300515025751287</v>
      </c>
      <c r="BR60" s="4">
        <v>0.65862242332830567</v>
      </c>
      <c r="BS60" s="4">
        <v>0.4730987971211435</v>
      </c>
      <c r="BT60" s="4">
        <v>1.0116770686531105</v>
      </c>
      <c r="BU60" s="22">
        <v>-9999</v>
      </c>
      <c r="BV60" s="5">
        <f t="shared" si="25"/>
        <v>11.064689238784718</v>
      </c>
      <c r="BW60" s="5">
        <f t="shared" si="26"/>
        <v>15.184895249085233</v>
      </c>
      <c r="BX60" s="5">
        <f t="shared" si="27"/>
        <v>17.819384942398457</v>
      </c>
      <c r="BY60" s="5">
        <f t="shared" si="28"/>
        <v>23.75848840549547</v>
      </c>
      <c r="BZ60" s="4">
        <f t="shared" si="29"/>
        <v>2.6344896933132227</v>
      </c>
      <c r="CA60" s="4">
        <f t="shared" si="30"/>
        <v>1.892395188484574</v>
      </c>
      <c r="CB60" s="4">
        <f t="shared" si="31"/>
        <v>4.0467082746124419</v>
      </c>
      <c r="CC60" s="4">
        <f t="shared" ref="CC60:CD60" si="272">SUM(BZ60:CB60)</f>
        <v>8.5735931564102383</v>
      </c>
      <c r="CD60" s="4">
        <f t="shared" si="272"/>
        <v>14.512696619507254</v>
      </c>
      <c r="CE60" s="4">
        <v>1.835</v>
      </c>
      <c r="CF60" s="4">
        <v>1.0249999999999999</v>
      </c>
      <c r="CG60" s="4">
        <v>0.51500000000000001</v>
      </c>
      <c r="CH60" s="4">
        <v>0.74</v>
      </c>
      <c r="CI60" s="4">
        <v>0.73</v>
      </c>
      <c r="CJ60" s="4">
        <v>0.74</v>
      </c>
      <c r="CK60" s="4">
        <v>0.61499999999999999</v>
      </c>
      <c r="CL60" s="5">
        <f t="shared" si="131"/>
        <v>11.44</v>
      </c>
      <c r="CM60" s="5">
        <f t="shared" si="132"/>
        <v>13.5</v>
      </c>
      <c r="CN60" s="5">
        <f t="shared" si="133"/>
        <v>16.46</v>
      </c>
      <c r="CO60" s="5">
        <f t="shared" si="134"/>
        <v>19.380000000000003</v>
      </c>
      <c r="CP60" s="5">
        <f t="shared" si="135"/>
        <v>22.340000000000003</v>
      </c>
      <c r="CQ60" s="4">
        <f t="shared" si="136"/>
        <v>2.96</v>
      </c>
      <c r="CR60" s="4">
        <f t="shared" si="137"/>
        <v>2.92</v>
      </c>
      <c r="CS60" s="4">
        <f t="shared" si="138"/>
        <v>2.96</v>
      </c>
      <c r="CT60" s="4">
        <f t="shared" si="139"/>
        <v>8.84</v>
      </c>
      <c r="CU60" s="4">
        <v>3.7650000000000001</v>
      </c>
      <c r="CV60" s="4">
        <v>2.3899999999999997</v>
      </c>
      <c r="CW60" s="4">
        <v>1.9950000000000001</v>
      </c>
      <c r="CX60" s="4">
        <v>1.905</v>
      </c>
      <c r="CY60" s="4">
        <v>1.6700000000000002</v>
      </c>
      <c r="CZ60" s="4">
        <v>1.73</v>
      </c>
      <c r="DA60" s="4">
        <v>1.61</v>
      </c>
      <c r="DB60" s="5">
        <f t="shared" si="140"/>
        <v>24.619999999999997</v>
      </c>
      <c r="DC60" s="5">
        <f t="shared" si="141"/>
        <v>32.599999999999994</v>
      </c>
      <c r="DD60" s="5">
        <f t="shared" si="142"/>
        <v>40.219999999999992</v>
      </c>
      <c r="DE60" s="5">
        <f t="shared" si="143"/>
        <v>46.899999999999991</v>
      </c>
      <c r="DF60" s="5">
        <f t="shared" si="144"/>
        <v>53.819999999999993</v>
      </c>
      <c r="DG60" s="4">
        <f t="shared" si="145"/>
        <v>7.62</v>
      </c>
      <c r="DH60" s="4">
        <f t="shared" si="146"/>
        <v>6.6800000000000006</v>
      </c>
      <c r="DI60" s="4">
        <f t="shared" si="147"/>
        <v>6.92</v>
      </c>
      <c r="DJ60" s="4">
        <f t="shared" si="148"/>
        <v>21.22</v>
      </c>
      <c r="DK60" s="4">
        <f t="shared" si="233"/>
        <v>33.6</v>
      </c>
      <c r="DL60" s="4">
        <f t="shared" si="234"/>
        <v>20.49</v>
      </c>
      <c r="DM60" s="4">
        <f t="shared" si="235"/>
        <v>15.06</v>
      </c>
      <c r="DN60" s="4">
        <f t="shared" si="236"/>
        <v>15.870000000000001</v>
      </c>
      <c r="DO60" s="4">
        <f t="shared" si="237"/>
        <v>14.399999999999999</v>
      </c>
      <c r="DP60" s="4">
        <f t="shared" si="238"/>
        <v>14.82</v>
      </c>
      <c r="DQ60" s="4">
        <f t="shared" si="203"/>
        <v>13.35</v>
      </c>
      <c r="DR60" s="4">
        <v>0.35067504388244397</v>
      </c>
      <c r="DS60" s="4">
        <v>0.35779247835506961</v>
      </c>
      <c r="DT60" s="4">
        <v>0.3564154467846033</v>
      </c>
      <c r="DU60" s="4">
        <v>0.35526234693747261</v>
      </c>
      <c r="DV60" s="4">
        <v>0.35567857553507704</v>
      </c>
      <c r="DW60" s="4">
        <v>0.35339361232108468</v>
      </c>
      <c r="DX60" s="4">
        <v>0.36151168850605481</v>
      </c>
      <c r="DY60" s="4">
        <f t="shared" si="261"/>
        <v>0.32000706318262107</v>
      </c>
      <c r="DZ60" s="4">
        <f t="shared" si="261"/>
        <v>8.9937335308479124E-2</v>
      </c>
      <c r="EA60" s="4">
        <f t="shared" si="261"/>
        <v>5.3821416246095807E-2</v>
      </c>
      <c r="EB60" s="4">
        <f t="shared" si="261"/>
        <v>8.7723552806768454E-2</v>
      </c>
      <c r="EC60" s="4">
        <f t="shared" si="261"/>
        <v>8.2839093940445779E-2</v>
      </c>
      <c r="ED60" s="4">
        <f t="shared" si="261"/>
        <v>0.10455841422048924</v>
      </c>
      <c r="EE60" s="4">
        <f t="shared" si="262"/>
        <v>2.7857958922080504E-2</v>
      </c>
      <c r="EF60" s="4">
        <f t="shared" si="263"/>
        <v>0.65658124952728525</v>
      </c>
      <c r="EG60" s="4">
        <f t="shared" si="263"/>
        <v>0.20970754281684395</v>
      </c>
      <c r="EH60" s="4">
        <f t="shared" si="263"/>
        <v>0.20849267070089544</v>
      </c>
      <c r="EI60" s="4">
        <f t="shared" si="263"/>
        <v>0.22582887580661343</v>
      </c>
      <c r="EJ60" s="4">
        <f t="shared" si="263"/>
        <v>0.18950861216512938</v>
      </c>
      <c r="EK60" s="4">
        <f t="shared" si="263"/>
        <v>0.24444061702898162</v>
      </c>
      <c r="EL60" s="4">
        <f t="shared" si="264"/>
        <v>7.2928965633414E-2</v>
      </c>
      <c r="EM60" s="4">
        <f t="shared" si="265"/>
        <v>5.102153430845361E-3</v>
      </c>
      <c r="EN60" s="4">
        <f t="shared" si="265"/>
        <v>1.4339498614234553E-3</v>
      </c>
      <c r="EO60" s="4">
        <f t="shared" si="265"/>
        <v>8.5812207025025191E-4</v>
      </c>
      <c r="EP60" s="4">
        <f t="shared" si="265"/>
        <v>1.3986535842915888E-3</v>
      </c>
      <c r="EQ60" s="4">
        <f t="shared" si="265"/>
        <v>1.320776370223944E-3</v>
      </c>
      <c r="ER60" s="4">
        <f t="shared" si="265"/>
        <v>1.6670665532603512E-3</v>
      </c>
      <c r="ES60" s="4">
        <f t="shared" si="265"/>
        <v>4.4416388587500798E-4</v>
      </c>
      <c r="ET60" s="4">
        <f t="shared" si="265"/>
        <v>1.0468451044759011E-2</v>
      </c>
      <c r="EU60" s="4">
        <f t="shared" si="265"/>
        <v>3.3435513841971291E-3</v>
      </c>
      <c r="EV60" s="4">
        <f t="shared" si="265"/>
        <v>3.3241816119402969E-3</v>
      </c>
      <c r="EW60" s="4">
        <f t="shared" si="265"/>
        <v>3.6005879433452393E-3</v>
      </c>
      <c r="EX60" s="4">
        <f t="shared" si="265"/>
        <v>3.021502107224639E-3</v>
      </c>
      <c r="EY60" s="4">
        <f t="shared" si="265"/>
        <v>3.8973312664059567E-3</v>
      </c>
      <c r="EZ60" s="4">
        <f t="shared" si="265"/>
        <v>1.1627704979817282E-3</v>
      </c>
      <c r="FA60" s="4">
        <f t="shared" si="266"/>
        <v>4.1043261612023957E-2</v>
      </c>
      <c r="FB60" s="4">
        <v>5.416997107457517E-2</v>
      </c>
      <c r="FC60" s="4">
        <f t="shared" si="47"/>
        <v>541.69971074575164</v>
      </c>
      <c r="FD60" s="4">
        <v>0.3667603497777388</v>
      </c>
      <c r="FE60" s="18">
        <v>17.8</v>
      </c>
      <c r="FF60" s="11">
        <v>13.2</v>
      </c>
      <c r="FG60" s="18">
        <v>13.6</v>
      </c>
      <c r="FH60" s="11">
        <v>9.9</v>
      </c>
      <c r="FI60" s="19">
        <v>10.9</v>
      </c>
      <c r="FJ60" s="11">
        <v>10.3</v>
      </c>
      <c r="FK60" s="20">
        <v>8.8000000000000007</v>
      </c>
      <c r="FL60" s="33">
        <v>-9999</v>
      </c>
      <c r="FM60" s="20">
        <v>7.6</v>
      </c>
      <c r="FN60" s="10">
        <v>6.2</v>
      </c>
      <c r="FO60" s="10">
        <v>10.1</v>
      </c>
      <c r="FP60" s="20">
        <v>11.6</v>
      </c>
      <c r="FQ60" s="33">
        <v>-9999</v>
      </c>
      <c r="FR60" s="20">
        <v>7.8</v>
      </c>
      <c r="FS60" s="10">
        <v>10.4</v>
      </c>
      <c r="FT60" s="10">
        <v>8.4</v>
      </c>
      <c r="FU60" s="10">
        <v>9.1999999999999993</v>
      </c>
      <c r="FV60" s="10">
        <v>10.199999999999999</v>
      </c>
      <c r="FW60" s="10">
        <v>11</v>
      </c>
      <c r="FX60" s="10">
        <v>11.9</v>
      </c>
      <c r="FY60" s="10">
        <v>8.3000000000000007</v>
      </c>
      <c r="FZ60" s="10">
        <v>27</v>
      </c>
      <c r="GA60" s="18">
        <v>27.8</v>
      </c>
      <c r="GB60" s="18">
        <v>26.9</v>
      </c>
      <c r="GC60" s="18">
        <v>22.5</v>
      </c>
      <c r="GD60" s="18">
        <v>24</v>
      </c>
      <c r="GE60" s="18">
        <v>24.3</v>
      </c>
      <c r="GF60" s="21">
        <v>26.8</v>
      </c>
      <c r="GG60" s="21">
        <v>21</v>
      </c>
      <c r="GH60" s="21">
        <v>19.5</v>
      </c>
      <c r="GI60" s="21">
        <v>20.100000000000001</v>
      </c>
      <c r="GJ60" s="21">
        <v>27</v>
      </c>
      <c r="GK60" s="20">
        <v>44</v>
      </c>
      <c r="GL60" s="20">
        <v>26</v>
      </c>
      <c r="GM60" s="20">
        <v>53.5</v>
      </c>
      <c r="GN60" s="20">
        <v>48.5</v>
      </c>
      <c r="GO60" s="20">
        <v>71.5</v>
      </c>
      <c r="GP60" s="20">
        <v>71</v>
      </c>
      <c r="GQ60" s="20">
        <v>88.5</v>
      </c>
      <c r="GR60" s="20">
        <v>86</v>
      </c>
      <c r="GS60" s="20">
        <v>108.5</v>
      </c>
      <c r="GT60" s="20">
        <v>97</v>
      </c>
      <c r="GU60" s="20">
        <v>117.5</v>
      </c>
      <c r="GV60" s="20">
        <v>99.5</v>
      </c>
      <c r="GW60" s="20">
        <v>121</v>
      </c>
      <c r="GX60" s="20">
        <v>103</v>
      </c>
      <c r="GY60" s="22">
        <v>6051.8469656992074</v>
      </c>
      <c r="GZ60" s="22">
        <v>9662.9592850049648</v>
      </c>
      <c r="HA60" s="22">
        <v>10379.282868525897</v>
      </c>
      <c r="HB60" s="22">
        <v>7501.7982017982022</v>
      </c>
      <c r="HC60" s="22">
        <v>5946.5365853658532</v>
      </c>
      <c r="HD60" s="22">
        <v>3059.6579476861166</v>
      </c>
      <c r="HE60" s="22">
        <v>22.430830039525691</v>
      </c>
      <c r="HF60" s="22">
        <v>25.100401606425706</v>
      </c>
      <c r="HG60" s="22">
        <v>1.3902681231380338</v>
      </c>
      <c r="HH60" s="10">
        <v>6.0026000000000002</v>
      </c>
      <c r="HI60" s="10">
        <v>5.68</v>
      </c>
      <c r="HJ60" s="4">
        <v>5.13</v>
      </c>
      <c r="HK60" s="10">
        <v>4.726</v>
      </c>
      <c r="HL60" s="10">
        <v>2.5558999999999998</v>
      </c>
      <c r="HM60" s="10">
        <v>6.0026000000000002</v>
      </c>
      <c r="HN60" s="10">
        <v>5.68</v>
      </c>
      <c r="HO60" s="10">
        <v>4.9029999999999996</v>
      </c>
      <c r="HP60" s="10">
        <v>4.1513999999999998</v>
      </c>
      <c r="HQ60" s="10">
        <v>4.6882000000000001</v>
      </c>
      <c r="HR60" s="11">
        <v>3.84</v>
      </c>
      <c r="HS60" s="10">
        <v>3.2162000000000002</v>
      </c>
      <c r="HT60" s="10">
        <v>2.7246999999999999</v>
      </c>
      <c r="HU60" s="10">
        <v>2.5558999999999998</v>
      </c>
      <c r="HV60" s="18">
        <v>471.5</v>
      </c>
      <c r="HW60" s="18">
        <v>72.09</v>
      </c>
      <c r="HX60" s="17">
        <f t="shared" si="48"/>
        <v>399.40999999999997</v>
      </c>
      <c r="HY60" s="11">
        <v>10</v>
      </c>
      <c r="HZ60" s="10">
        <v>676.3</v>
      </c>
      <c r="IA60" s="11">
        <v>32.880000000000003</v>
      </c>
      <c r="IB60" s="20">
        <f t="shared" si="49"/>
        <v>643.41999999999996</v>
      </c>
      <c r="IC60" s="23">
        <v>161</v>
      </c>
      <c r="ID60" s="11">
        <v>593.79999999999995</v>
      </c>
      <c r="IE60" s="11">
        <v>32.880000000000003</v>
      </c>
      <c r="IF60" s="10">
        <f t="shared" si="50"/>
        <v>560.91999999999996</v>
      </c>
      <c r="IG60" s="11">
        <v>237</v>
      </c>
      <c r="IH60" s="11">
        <v>32.880000000000003</v>
      </c>
      <c r="II60" s="10">
        <f t="shared" si="51"/>
        <v>204.12</v>
      </c>
      <c r="IJ60" s="9">
        <v>377.4</v>
      </c>
      <c r="IK60" s="11">
        <v>32.880000000000003</v>
      </c>
      <c r="IL60" s="10">
        <f t="shared" si="52"/>
        <v>344.52</v>
      </c>
      <c r="IM60" s="24">
        <v>169</v>
      </c>
      <c r="IN60" s="24">
        <v>6.91</v>
      </c>
      <c r="IO60" s="18">
        <v>214.9</v>
      </c>
      <c r="IP60" s="24">
        <v>32.880000000000003</v>
      </c>
      <c r="IQ60" s="20">
        <f t="shared" si="253"/>
        <v>162.09</v>
      </c>
      <c r="IR60" s="20">
        <f t="shared" si="254"/>
        <v>182.02</v>
      </c>
      <c r="IS60" s="17">
        <f t="shared" si="55"/>
        <v>1784.5098039215686</v>
      </c>
      <c r="IT60" s="17">
        <f t="shared" si="56"/>
        <v>1593.3123249299717</v>
      </c>
      <c r="IU60" s="22">
        <f t="shared" si="214"/>
        <v>3915.7843137254899</v>
      </c>
      <c r="IV60" s="17">
        <f t="shared" si="215"/>
        <v>6308.0392156862745</v>
      </c>
      <c r="IW60" s="17">
        <f t="shared" si="216"/>
        <v>2001.1764705882354</v>
      </c>
      <c r="IX60" s="17">
        <f t="shared" si="57"/>
        <v>3377.6470588235293</v>
      </c>
      <c r="IY60" s="22">
        <f t="shared" si="217"/>
        <v>5499.2156862745096</v>
      </c>
      <c r="IZ60" s="17">
        <f t="shared" si="58"/>
        <v>15602.64705882353</v>
      </c>
      <c r="JA60" s="17">
        <f t="shared" si="59"/>
        <v>1589.1176470588234</v>
      </c>
      <c r="JB60" s="18">
        <v>134.29999999999998</v>
      </c>
      <c r="JC60" s="17">
        <v>2.6792390019215495</v>
      </c>
      <c r="JD60" s="4">
        <v>2.92</v>
      </c>
      <c r="JE60" s="4">
        <f t="shared" si="218"/>
        <v>114.34090196078431</v>
      </c>
      <c r="JF60" s="28">
        <v>0.26371198195029621</v>
      </c>
      <c r="JG60" s="4">
        <v>0.54</v>
      </c>
      <c r="JH60" s="4">
        <f t="shared" si="219"/>
        <v>34.063411764705883</v>
      </c>
      <c r="JI60" s="28">
        <v>0.26683662324336554</v>
      </c>
      <c r="JJ60" s="4">
        <v>1.1100000000000001</v>
      </c>
      <c r="JK60" s="4">
        <f t="shared" si="220"/>
        <v>22.213058823529412</v>
      </c>
      <c r="JL60" s="28">
        <v>0.26993657592721948</v>
      </c>
      <c r="JM60" s="4">
        <v>3.92</v>
      </c>
      <c r="JN60" s="4">
        <f t="shared" si="221"/>
        <v>62.293411764705873</v>
      </c>
      <c r="JO60" s="28">
        <v>0.26500432012253589</v>
      </c>
      <c r="JP60" s="17">
        <f t="shared" si="60"/>
        <v>232.91078431372549</v>
      </c>
      <c r="JQ60" s="17">
        <f t="shared" si="61"/>
        <v>207.95605742296917</v>
      </c>
      <c r="JR60" s="20">
        <v>18.399999999999999</v>
      </c>
      <c r="JS60" s="5">
        <v>124.624146</v>
      </c>
      <c r="JT60" s="17">
        <v>6.72</v>
      </c>
      <c r="JU60" s="17">
        <f t="shared" si="62"/>
        <v>6.21</v>
      </c>
      <c r="JV60" s="4">
        <f t="shared" si="112"/>
        <v>4781.0294969778488</v>
      </c>
      <c r="JW60" s="10">
        <v>2.44</v>
      </c>
      <c r="JX60" s="4">
        <f t="shared" si="114"/>
        <v>0.39291465378421897</v>
      </c>
      <c r="JY60" s="4">
        <f t="shared" si="63"/>
        <v>1878.53654953719</v>
      </c>
      <c r="JZ60" s="4">
        <f t="shared" si="64"/>
        <v>2103.960935481653</v>
      </c>
      <c r="KA60" s="10">
        <v>3.1</v>
      </c>
      <c r="KB60" s="4">
        <f t="shared" si="222"/>
        <v>0.49919484702093397</v>
      </c>
      <c r="KC60" s="4">
        <f t="shared" si="223"/>
        <v>2386.6652883464303</v>
      </c>
      <c r="KD60" s="4">
        <f t="shared" si="65"/>
        <v>2673.0651229480022</v>
      </c>
      <c r="KE60" s="4">
        <v>2.9</v>
      </c>
      <c r="KF60" s="4">
        <v>45.6</v>
      </c>
      <c r="KG60" s="4">
        <f t="shared" si="66"/>
        <v>365</v>
      </c>
      <c r="KH60" s="4">
        <v>3.1190837810184138</v>
      </c>
      <c r="KI60" s="4">
        <f t="shared" si="67"/>
        <v>3.3697146089539629</v>
      </c>
      <c r="KJ60" s="4">
        <f t="shared" si="224"/>
        <v>90.074665954832042</v>
      </c>
      <c r="KK60" s="28">
        <v>0.28833180701817895</v>
      </c>
      <c r="KL60" s="4">
        <v>3.63</v>
      </c>
      <c r="KM60" s="4">
        <v>0.26570116491111101</v>
      </c>
      <c r="KN60" s="4">
        <v>0.42286290313333302</v>
      </c>
      <c r="KO60" s="4">
        <v>0.24180862955555599</v>
      </c>
      <c r="KP60" s="4">
        <v>0.34779459579999999</v>
      </c>
      <c r="KQ60" s="4">
        <v>0.52158292279999996</v>
      </c>
      <c r="KR60" s="4">
        <v>0.45328932897777802</v>
      </c>
      <c r="KS60" s="4">
        <v>0.35198380566666698</v>
      </c>
      <c r="KT60" s="4">
        <v>0.51590677508888905</v>
      </c>
      <c r="KU60" s="4">
        <v>0.46859259257777802</v>
      </c>
      <c r="KV60" s="4">
        <v>0.261633333333333</v>
      </c>
      <c r="KW60" s="4">
        <v>0.422824444444444</v>
      </c>
      <c r="KX60" s="4">
        <v>0.25853555555555502</v>
      </c>
      <c r="KY60" s="4">
        <v>26.47</v>
      </c>
      <c r="KZ60" s="4">
        <v>24.363333333333301</v>
      </c>
      <c r="LA60" s="4">
        <v>14.436666666666699</v>
      </c>
      <c r="LB60" s="4">
        <v>37.509111111111103</v>
      </c>
      <c r="LC60" s="4">
        <v>37.3175555555556</v>
      </c>
      <c r="LD60" s="4">
        <v>27.5368888888889</v>
      </c>
      <c r="LE60" s="4">
        <v>27.027333333333299</v>
      </c>
      <c r="LF60" s="4">
        <v>0.27433405999999999</v>
      </c>
      <c r="LG60" s="4">
        <v>0.25837119111111101</v>
      </c>
      <c r="LH60" s="4">
        <v>54.918222222222198</v>
      </c>
      <c r="LI60" s="4">
        <v>51.874666666666599</v>
      </c>
      <c r="LJ60" s="4">
        <v>53</v>
      </c>
      <c r="LK60" s="4">
        <f t="shared" si="68"/>
        <v>-1.9182222222221981</v>
      </c>
      <c r="LL60" s="4">
        <f t="shared" si="69"/>
        <v>1.1253333333334012</v>
      </c>
      <c r="LM60" s="4">
        <v>1791.96426666667</v>
      </c>
      <c r="LN60" s="4">
        <v>1722.8332888888899</v>
      </c>
      <c r="LO60" s="4">
        <v>0.18881536809555599</v>
      </c>
      <c r="LP60" s="4">
        <v>0.198396268168889</v>
      </c>
      <c r="LQ60" s="4">
        <v>0.14207040942222199</v>
      </c>
      <c r="LR60" s="4">
        <v>0.13124158732888899</v>
      </c>
      <c r="LS60" s="4">
        <v>9.9124942339999994E-2</v>
      </c>
      <c r="LT60" s="4">
        <v>0.10311252244666699</v>
      </c>
      <c r="LU60" s="4">
        <v>5.1335631280000002E-2</v>
      </c>
      <c r="LV60" s="4">
        <v>3.4318333706666697E-2</v>
      </c>
      <c r="LW60" s="4">
        <v>4.80386739777778E-2</v>
      </c>
      <c r="LX60" s="4">
        <v>6.90483593933333E-2</v>
      </c>
      <c r="LY60" s="4">
        <v>0.33229741012444403</v>
      </c>
      <c r="LZ60" s="4">
        <v>0.36494379045333297</v>
      </c>
      <c r="MA60" s="4">
        <v>0.32701150380888899</v>
      </c>
      <c r="MB60" s="4">
        <v>0.323451534233333</v>
      </c>
      <c r="MC60" s="4">
        <v>0.153142128428889</v>
      </c>
      <c r="MD60" s="4">
        <v>0.179824694308889</v>
      </c>
      <c r="ME60" s="4">
        <v>0.46581623883555601</v>
      </c>
      <c r="MF60" s="4">
        <v>0.49975916942222198</v>
      </c>
      <c r="MG60" s="4">
        <v>0.483382061346667</v>
      </c>
      <c r="MH60" s="4">
        <v>0.84777768988444502</v>
      </c>
      <c r="MI60" s="4">
        <v>0.50640967567333295</v>
      </c>
      <c r="MJ60" s="4">
        <v>0.874302906831111</v>
      </c>
      <c r="MK60" s="4">
        <v>0.28667924644666698</v>
      </c>
      <c r="ML60" s="4">
        <v>0.35211122492000002</v>
      </c>
      <c r="MM60" s="4">
        <v>0.25292256614666703</v>
      </c>
      <c r="MN60" s="4">
        <v>0.31727475560888901</v>
      </c>
      <c r="MO60" s="4">
        <v>-9.7511371866666599E-2</v>
      </c>
      <c r="MP60" s="4">
        <v>-6.5698803602222203E-2</v>
      </c>
      <c r="MQ60" s="4">
        <v>0.50640967567333295</v>
      </c>
      <c r="MR60" s="4">
        <v>0.874302906831111</v>
      </c>
      <c r="MS60" s="4">
        <v>9.8677893395555605E-2</v>
      </c>
      <c r="MT60" s="4">
        <v>9.4962913271111102E-2</v>
      </c>
      <c r="MU60" s="4">
        <v>5.5069542966666697E-2</v>
      </c>
      <c r="MV60" s="4">
        <v>4.8608022322222201E-2</v>
      </c>
      <c r="MW60" s="4">
        <v>4.3849936293333301E-2</v>
      </c>
      <c r="MX60" s="4">
        <v>4.6572836022222203E-2</v>
      </c>
      <c r="MY60" s="4">
        <v>0.44262127163111098</v>
      </c>
      <c r="MZ60" s="4">
        <v>0.48990922674888898</v>
      </c>
      <c r="NA60" s="4">
        <v>0.46571383189555599</v>
      </c>
      <c r="NB60" s="4">
        <v>0.51183307712888904</v>
      </c>
      <c r="NC60" s="4">
        <v>-0.1043320722</v>
      </c>
      <c r="ND60" s="4">
        <v>-9.2677185266666698E-2</v>
      </c>
      <c r="NE60" s="4">
        <v>0.46571383189555599</v>
      </c>
      <c r="NF60" s="4">
        <v>0.51183307712888904</v>
      </c>
      <c r="NG60" s="4">
        <v>0.26534129796969702</v>
      </c>
      <c r="NH60" s="4">
        <v>0.42750942106060602</v>
      </c>
      <c r="NI60" s="4">
        <v>0.24432128663636399</v>
      </c>
      <c r="NJ60" s="4">
        <v>0.353222232606061</v>
      </c>
      <c r="NK60" s="4">
        <v>0.49866616212121201</v>
      </c>
      <c r="NL60" s="4">
        <v>0.450004978666667</v>
      </c>
      <c r="NM60" s="4">
        <v>0.35640692645454602</v>
      </c>
      <c r="NN60" s="4">
        <v>0.52693174399999998</v>
      </c>
      <c r="NO60" s="4">
        <v>0.478939716969697</v>
      </c>
      <c r="NP60" s="4">
        <v>0.25770949209090899</v>
      </c>
      <c r="NQ60" s="4">
        <v>0.42025151515151499</v>
      </c>
      <c r="NR60" s="4">
        <v>0.25714886960606098</v>
      </c>
      <c r="NS60" s="4">
        <v>36.119999999999997</v>
      </c>
      <c r="NT60" s="4">
        <v>33.575454545454498</v>
      </c>
      <c r="NU60" s="4">
        <v>9.0772727272727298</v>
      </c>
      <c r="NV60" s="4">
        <v>55.3</v>
      </c>
      <c r="NW60" s="4">
        <v>55.697272727272697</v>
      </c>
      <c r="NX60" s="4">
        <v>38.72</v>
      </c>
      <c r="NY60" s="4">
        <v>38.805454545454502</v>
      </c>
      <c r="NZ60" s="4">
        <v>0.47692163333333298</v>
      </c>
      <c r="OA60" s="4">
        <v>0.44457353939393901</v>
      </c>
      <c r="OB60" s="4">
        <v>54.240606060606098</v>
      </c>
      <c r="OC60" s="4">
        <v>51.2454545454545</v>
      </c>
      <c r="OD60" s="4">
        <v>54.5</v>
      </c>
      <c r="OE60" s="4">
        <f t="shared" si="70"/>
        <v>0.25939393939390243</v>
      </c>
      <c r="OF60" s="4">
        <f t="shared" si="71"/>
        <v>3.2545454545455001</v>
      </c>
      <c r="OG60" s="4">
        <v>1776.5493030303001</v>
      </c>
      <c r="OH60" s="4">
        <v>1708.56933333333</v>
      </c>
      <c r="OI60" s="4">
        <v>0.19301001306666701</v>
      </c>
      <c r="OJ60" s="4">
        <v>0.16901818895151499</v>
      </c>
      <c r="OK60" s="4">
        <v>0.14665827259090899</v>
      </c>
      <c r="OL60" s="4">
        <v>0.120263649078788</v>
      </c>
      <c r="OM60" s="4">
        <v>0.112585737681818</v>
      </c>
      <c r="ON60" s="4">
        <v>7.5214203021212095E-2</v>
      </c>
      <c r="OO60" s="4">
        <v>6.52204166424242E-2</v>
      </c>
      <c r="OP60" s="4">
        <v>2.5422748700000001E-2</v>
      </c>
      <c r="OQ60" s="4">
        <v>4.7711567496969698E-2</v>
      </c>
      <c r="OR60" s="4">
        <v>4.9895760800000001E-2</v>
      </c>
      <c r="OS60" s="4">
        <v>0.34407181007575799</v>
      </c>
      <c r="OT60" s="4">
        <v>0.34059059176363599</v>
      </c>
      <c r="OU60" s="4">
        <v>0.34310997594848502</v>
      </c>
      <c r="OV60" s="4">
        <v>0.30366706919999997</v>
      </c>
      <c r="OW60" s="4">
        <v>0.16181503025757599</v>
      </c>
      <c r="OX60" s="4">
        <v>0.182299530981818</v>
      </c>
      <c r="OY60" s="4">
        <v>0.47880257917878799</v>
      </c>
      <c r="OZ60" s="4">
        <v>0.41205541152727299</v>
      </c>
      <c r="PA60" s="4">
        <v>0.42243533590303001</v>
      </c>
      <c r="PB60" s="4">
        <v>0.50113993209393903</v>
      </c>
      <c r="PC60" s="4">
        <v>0.44771143610000003</v>
      </c>
      <c r="PD60" s="4">
        <v>0.50536345223030299</v>
      </c>
      <c r="PE60" s="4">
        <v>0.278934817542424</v>
      </c>
      <c r="PF60" s="4">
        <v>0.26512675651818202</v>
      </c>
      <c r="PG60" s="4">
        <v>0.245203544757576</v>
      </c>
      <c r="PH60" s="4">
        <v>0.24174359072121199</v>
      </c>
      <c r="PI60" s="4">
        <v>-0.12224854460606099</v>
      </c>
      <c r="PJ60" s="4">
        <v>-4.8974366493939402E-2</v>
      </c>
      <c r="PK60" s="4">
        <v>0.44771143610000003</v>
      </c>
      <c r="PL60" s="4">
        <v>0.50536345223030299</v>
      </c>
      <c r="PM60" s="4">
        <v>0.256532281628571</v>
      </c>
      <c r="PN60" s="4">
        <v>0.404937189628572</v>
      </c>
      <c r="PO60" s="4">
        <v>0.23454837302857101</v>
      </c>
      <c r="PP60" s="4">
        <v>0.33802672140000001</v>
      </c>
      <c r="PQ60" s="4">
        <v>0.49346266908571401</v>
      </c>
      <c r="PR60" s="4">
        <v>0.43814876534285702</v>
      </c>
      <c r="PS60" s="4">
        <v>0.34101410934285697</v>
      </c>
      <c r="PT60" s="4">
        <v>0.509489489542857</v>
      </c>
      <c r="PU60" s="4">
        <v>0.47492164917142798</v>
      </c>
      <c r="PV60" s="4">
        <v>0.25044848834285699</v>
      </c>
      <c r="PW60" s="4">
        <v>0.39685714285714302</v>
      </c>
      <c r="PX60" s="4">
        <v>0.242845736971429</v>
      </c>
      <c r="PY60" s="4">
        <v>24.89</v>
      </c>
      <c r="PZ60" s="4">
        <v>22.858000000000001</v>
      </c>
      <c r="QA60" s="4">
        <v>26.34</v>
      </c>
      <c r="QB60" s="4">
        <v>42.645142857142901</v>
      </c>
      <c r="QC60" s="4">
        <v>42.849428571428597</v>
      </c>
      <c r="QD60" s="4">
        <v>27.040571428571401</v>
      </c>
      <c r="QE60" s="4">
        <v>27.04</v>
      </c>
      <c r="QF60" s="4">
        <v>0.439094457142857</v>
      </c>
      <c r="QG60" s="4">
        <v>0.40621052571428601</v>
      </c>
      <c r="QH60" s="4">
        <v>55.8857142857143</v>
      </c>
      <c r="QI60" s="4">
        <v>52.351142857142897</v>
      </c>
      <c r="QJ60" s="4">
        <v>58</v>
      </c>
      <c r="QK60" s="4">
        <f t="shared" si="72"/>
        <v>2.1142857142856997</v>
      </c>
      <c r="QL60" s="4">
        <f t="shared" si="73"/>
        <v>5.6488571428571035</v>
      </c>
      <c r="QM60" s="4">
        <v>1814.1053428571399</v>
      </c>
      <c r="QN60" s="4">
        <v>1733.6791142857101</v>
      </c>
      <c r="QO60" s="4">
        <v>0.19788308482571401</v>
      </c>
      <c r="QP60" s="4">
        <v>0.18591601669999999</v>
      </c>
      <c r="QQ60" s="4">
        <v>0.16402461959428599</v>
      </c>
      <c r="QR60" s="4">
        <v>0.128727167474286</v>
      </c>
      <c r="QS60" s="4">
        <v>0.124102125702857</v>
      </c>
      <c r="QT60" s="4">
        <v>9.7571242268571404E-2</v>
      </c>
      <c r="QU60" s="4">
        <v>8.9495167274285706E-2</v>
      </c>
      <c r="QV60" s="4">
        <v>3.91299980114286E-2</v>
      </c>
      <c r="QW60" s="4">
        <v>3.5009475451428601E-2</v>
      </c>
      <c r="QX60" s="4">
        <v>5.86850454028571E-2</v>
      </c>
      <c r="QY60" s="4">
        <v>0.354277054757143</v>
      </c>
      <c r="QZ60" s="4">
        <v>0.35459905177142897</v>
      </c>
      <c r="RA60" s="4">
        <v>0.340728207845714</v>
      </c>
      <c r="RB60" s="4">
        <v>0.314863304394286</v>
      </c>
      <c r="RC60" s="4">
        <v>0.16821834184000001</v>
      </c>
      <c r="RD60" s="4">
        <v>0.18080244424</v>
      </c>
      <c r="RE60" s="4">
        <v>0.49400513281142799</v>
      </c>
      <c r="RF60" s="4">
        <v>0.46036903177999999</v>
      </c>
      <c r="RG60" s="4">
        <v>0.27830706190285698</v>
      </c>
      <c r="RH60" s="4">
        <v>0.56172358596857197</v>
      </c>
      <c r="RI60" s="4">
        <v>0.30181637888000001</v>
      </c>
      <c r="RJ60" s="4">
        <v>0.57991244533428599</v>
      </c>
      <c r="RK60" s="4">
        <v>0.202120380811429</v>
      </c>
      <c r="RL60" s="4">
        <v>0.33265384387714297</v>
      </c>
      <c r="RM60" s="4">
        <v>0.174876700317143</v>
      </c>
      <c r="RN60" s="4">
        <v>0.29798850090000001</v>
      </c>
      <c r="RO60" s="4">
        <v>-0.16407784985714299</v>
      </c>
      <c r="RP60" s="4">
        <v>-7.4708259248571496E-2</v>
      </c>
      <c r="RQ60" s="4">
        <v>0.30181637888000001</v>
      </c>
      <c r="RR60" s="4">
        <v>0.57991244533428599</v>
      </c>
      <c r="RS60" s="4">
        <v>0.119836549194286</v>
      </c>
      <c r="RT60" s="4">
        <v>0.11326222311428601</v>
      </c>
      <c r="RU60" s="4">
        <v>7.0398059777142905E-2</v>
      </c>
      <c r="RV60" s="4">
        <v>6.0076849897142903E-2</v>
      </c>
      <c r="RW60" s="4">
        <v>4.9877115871428603E-2</v>
      </c>
      <c r="RX60" s="4">
        <v>5.3563983325714298E-2</v>
      </c>
      <c r="RY60" s="4">
        <v>0.41611596277714302</v>
      </c>
      <c r="RZ60" s="4">
        <v>0.47364094640571403</v>
      </c>
      <c r="SA60" s="4">
        <v>0.444161761902857</v>
      </c>
      <c r="SB60" s="4">
        <v>0.49857242868000001</v>
      </c>
      <c r="SC60" s="4">
        <v>-0.13131625697142901</v>
      </c>
      <c r="SD60" s="4">
        <v>-0.113192719142857</v>
      </c>
      <c r="SE60" s="4">
        <v>0.444161761902857</v>
      </c>
      <c r="SF60" s="4">
        <v>0.49857242868000001</v>
      </c>
      <c r="SG60" s="4">
        <v>0.24180106786486499</v>
      </c>
      <c r="SH60" s="4">
        <v>0.35336112413513499</v>
      </c>
      <c r="SI60" s="4">
        <v>0.208964793027027</v>
      </c>
      <c r="SJ60" s="4">
        <v>0.30293973402702701</v>
      </c>
      <c r="SK60" s="4">
        <v>0.45088299308108098</v>
      </c>
      <c r="SL60" s="4">
        <v>0.36709050962162199</v>
      </c>
      <c r="SM60" s="4">
        <v>0.30549338762162198</v>
      </c>
      <c r="SN60" s="4">
        <v>0.47146967867567602</v>
      </c>
      <c r="SO60" s="4">
        <v>0.41385800302702702</v>
      </c>
      <c r="SP60" s="4">
        <v>0.23624091091891899</v>
      </c>
      <c r="SQ60" s="4">
        <v>0.35790444210810801</v>
      </c>
      <c r="SR60" s="4">
        <v>0.22938125943243201</v>
      </c>
      <c r="SS60" s="4">
        <v>22.899189189189201</v>
      </c>
      <c r="ST60" s="4">
        <v>20.557027027027001</v>
      </c>
      <c r="SU60" s="4">
        <v>25.128918918918899</v>
      </c>
      <c r="SV60" s="4">
        <v>38.924324324324303</v>
      </c>
      <c r="SW60" s="4">
        <v>39.547837837837797</v>
      </c>
      <c r="SX60" s="4">
        <v>24.56</v>
      </c>
      <c r="SY60" s="4">
        <v>24.455405405405401</v>
      </c>
      <c r="SZ60" s="4">
        <v>0.40014817837837802</v>
      </c>
      <c r="TA60" s="4">
        <v>0.384494145945946</v>
      </c>
      <c r="TB60" s="4">
        <v>59.855675675675698</v>
      </c>
      <c r="TC60" s="4">
        <v>53.075135135135099</v>
      </c>
      <c r="TD60" s="4">
        <v>62</v>
      </c>
      <c r="TE60" s="4">
        <f t="shared" si="74"/>
        <v>2.1443243243243018</v>
      </c>
      <c r="TF60" s="4">
        <f t="shared" si="75"/>
        <v>8.9248648648649009</v>
      </c>
      <c r="TG60" s="4">
        <v>1904.02724324324</v>
      </c>
      <c r="TH60" s="4">
        <v>1750.0787027027</v>
      </c>
      <c r="TI60" s="4">
        <v>0.21340060055135099</v>
      </c>
      <c r="TJ60" s="4">
        <v>0.19431938254324299</v>
      </c>
      <c r="TK60" s="4">
        <v>0.150581057021622</v>
      </c>
      <c r="TL60" s="4">
        <v>9.5422398394594599E-2</v>
      </c>
      <c r="TM60" s="4">
        <v>0.13679164482973</v>
      </c>
      <c r="TN60" s="4">
        <v>0.11949667047297299</v>
      </c>
      <c r="TO60" s="4">
        <v>7.2529239699999998E-2</v>
      </c>
      <c r="TP60" s="4">
        <v>1.8838295078378399E-2</v>
      </c>
      <c r="TQ60" s="4">
        <v>6.4929390456756803E-2</v>
      </c>
      <c r="TR60" s="4">
        <v>0.100912294851351</v>
      </c>
      <c r="TS60" s="4">
        <v>0.345271712091892</v>
      </c>
      <c r="TT60" s="4">
        <v>0.36461666822432398</v>
      </c>
      <c r="TU60" s="4">
        <v>0.33219955636756798</v>
      </c>
      <c r="TV60" s="4">
        <v>0.29986848172973002</v>
      </c>
      <c r="TW60" s="4">
        <v>0.142356867175676</v>
      </c>
      <c r="TX60" s="4">
        <v>0.18358132842432401</v>
      </c>
      <c r="TY60" s="4">
        <v>0.54354008725945901</v>
      </c>
      <c r="TZ60" s="4">
        <v>0.48904950638648598</v>
      </c>
      <c r="UA60" s="4">
        <v>0.47543705361351402</v>
      </c>
      <c r="UB60" s="4">
        <v>0.85165877690810798</v>
      </c>
      <c r="UC60" s="4">
        <v>0.50686606582973004</v>
      </c>
      <c r="UD60" s="4">
        <v>0.86228623842972996</v>
      </c>
      <c r="UE60" s="4">
        <v>0.34500713640540498</v>
      </c>
      <c r="UF60" s="4">
        <v>0.49617521571891898</v>
      </c>
      <c r="UG60" s="4">
        <v>0.30302426561081103</v>
      </c>
      <c r="UH60" s="4">
        <v>0.459896619062162</v>
      </c>
      <c r="UI60" s="4">
        <v>-0.134937760864865</v>
      </c>
      <c r="UJ60" s="4">
        <v>-3.6052271729729697E-2</v>
      </c>
      <c r="UK60" s="4">
        <v>0.50686606582973004</v>
      </c>
      <c r="UL60" s="4">
        <v>0.86228623842972996</v>
      </c>
      <c r="UM60" s="4">
        <v>0.13817319563243199</v>
      </c>
      <c r="UN60" s="4">
        <v>0.123771766281081</v>
      </c>
      <c r="UO60" s="4">
        <v>8.5943813337837793E-2</v>
      </c>
      <c r="UP60" s="4">
        <v>7.18290852945946E-2</v>
      </c>
      <c r="UQ60" s="4">
        <v>5.2903225605405398E-2</v>
      </c>
      <c r="UR60" s="4">
        <v>5.2458122148648603E-2</v>
      </c>
      <c r="US60" s="4">
        <v>0.38274206298108099</v>
      </c>
      <c r="UT60" s="4">
        <v>0.42435696833513498</v>
      </c>
      <c r="UU60" s="4">
        <v>0.41308250971351401</v>
      </c>
      <c r="UV60" s="4">
        <v>0.45351079008378398</v>
      </c>
      <c r="UW60" s="4">
        <v>-0.15790851664864899</v>
      </c>
      <c r="UX60" s="4">
        <v>-0.133590571513514</v>
      </c>
      <c r="UY60" s="4">
        <v>0.41308250971351401</v>
      </c>
      <c r="UZ60" s="4">
        <v>0.45351079008378398</v>
      </c>
      <c r="VA60" s="4">
        <v>0.21837837839999999</v>
      </c>
      <c r="VB60" s="4">
        <v>0.32156770917777799</v>
      </c>
      <c r="VC60" s="4">
        <v>0.19542562717777801</v>
      </c>
      <c r="VD60" s="4">
        <v>0.27109342177777801</v>
      </c>
      <c r="VE60" s="4">
        <v>0.42839822857777798</v>
      </c>
      <c r="VF60" s="4">
        <v>0.37664950217777798</v>
      </c>
      <c r="VG60" s="4">
        <v>0.27387723384444401</v>
      </c>
      <c r="VH60" s="4">
        <v>0.47094666235555499</v>
      </c>
      <c r="VI60" s="4">
        <v>0.39960131386666697</v>
      </c>
      <c r="VJ60" s="4">
        <v>0.209061032888889</v>
      </c>
      <c r="VK60" s="4">
        <v>0.31297519742222202</v>
      </c>
      <c r="VL60" s="4">
        <v>0.20861831891111099</v>
      </c>
      <c r="VM60" s="4">
        <v>33.550888888888899</v>
      </c>
      <c r="VN60" s="4">
        <v>32.082666666666697</v>
      </c>
      <c r="VO60" s="4">
        <v>11.939111111111099</v>
      </c>
      <c r="VP60" s="4">
        <v>42.359333333333304</v>
      </c>
      <c r="VQ60" s="4">
        <v>43.243333333333297</v>
      </c>
      <c r="VR60" s="4">
        <v>35.469555555555601</v>
      </c>
      <c r="VS60" s="4">
        <v>35.369999999999997</v>
      </c>
      <c r="VT60" s="4">
        <v>0.18988773555555599</v>
      </c>
      <c r="VU60" s="4">
        <v>0.199188728888889</v>
      </c>
      <c r="VV60" s="4">
        <v>63.286666666666697</v>
      </c>
      <c r="VW60" s="4">
        <v>54.122666666666603</v>
      </c>
      <c r="VX60" s="4">
        <v>68.099999999999994</v>
      </c>
      <c r="VY60" s="4">
        <f t="shared" si="76"/>
        <v>4.813333333333297</v>
      </c>
      <c r="VZ60" s="4">
        <f t="shared" si="77"/>
        <v>13.977333333333391</v>
      </c>
      <c r="WA60" s="4">
        <f t="shared" si="78"/>
        <v>9.395333333333344</v>
      </c>
      <c r="WB60" s="4">
        <v>1981.92006666667</v>
      </c>
      <c r="WC60" s="4">
        <v>1773.88857777778</v>
      </c>
      <c r="WD60" s="4">
        <v>0.26389650171555601</v>
      </c>
      <c r="WE60" s="4">
        <v>0.22265372250000001</v>
      </c>
      <c r="WF60" s="4">
        <v>0.18661131070444401</v>
      </c>
      <c r="WG60" s="4">
        <v>0.16235599004666701</v>
      </c>
      <c r="WH60" s="4">
        <v>0.20109628502222199</v>
      </c>
      <c r="WI60" s="4">
        <v>0.14062942768</v>
      </c>
      <c r="WJ60" s="4">
        <f t="shared" si="79"/>
        <v>0.17086285635111098</v>
      </c>
      <c r="WK60" s="4">
        <v>0.121752201588889</v>
      </c>
      <c r="WL60" s="4">
        <v>7.8614655628888905E-2</v>
      </c>
      <c r="WM60" s="4">
        <v>8.1477240602222195E-2</v>
      </c>
      <c r="WN60" s="4">
        <v>6.2822836382222205E-2</v>
      </c>
      <c r="WO60" s="4">
        <v>0.38539863615777797</v>
      </c>
      <c r="WP60" s="4">
        <v>0.37108527205555603</v>
      </c>
      <c r="WQ60" s="4">
        <v>0.38450136949555602</v>
      </c>
      <c r="WR60" s="4">
        <v>0.32238697774000002</v>
      </c>
      <c r="WS60" s="4">
        <v>0.13522454707777801</v>
      </c>
      <c r="WT60" s="4">
        <v>0.16196022663111101</v>
      </c>
      <c r="WU60" s="4">
        <v>0.72183399350222199</v>
      </c>
      <c r="WV60" s="4">
        <v>0.58308290034888899</v>
      </c>
      <c r="WW60" s="4">
        <v>0.40443551969555602</v>
      </c>
      <c r="WX60" s="4">
        <v>0.35261193486666698</v>
      </c>
      <c r="WY60" s="4">
        <v>0.448318640077778</v>
      </c>
      <c r="WZ60" s="4">
        <v>0.373815785524444</v>
      </c>
      <c r="XA60" s="4">
        <v>0.35690197868222201</v>
      </c>
      <c r="XB60" s="4">
        <v>0.28825109473111099</v>
      </c>
      <c r="XC60" s="4">
        <v>0.305493301711111</v>
      </c>
      <c r="XD60" s="4">
        <v>0.25392408305777803</v>
      </c>
      <c r="XE60" s="4">
        <v>-0.21623068986666699</v>
      </c>
      <c r="XF60" s="4">
        <v>-0.14451205717777801</v>
      </c>
      <c r="XG60" s="4">
        <v>0.448318640077778</v>
      </c>
      <c r="XH60" s="4">
        <v>0.373815785524444</v>
      </c>
      <c r="XI60" s="4">
        <v>0.21553412165111099</v>
      </c>
      <c r="XJ60" s="4">
        <v>0.18606719331111099</v>
      </c>
      <c r="XK60" s="4">
        <v>0.137531972686667</v>
      </c>
      <c r="XL60" s="4">
        <v>0.108714694444444</v>
      </c>
      <c r="XM60" s="4">
        <v>8.0667427473333303E-2</v>
      </c>
      <c r="XN60" s="4">
        <v>7.9304020064444494E-2</v>
      </c>
      <c r="XO60" s="4">
        <v>0.37545976643555601</v>
      </c>
      <c r="XP60" s="4">
        <v>0.42979651025999999</v>
      </c>
      <c r="XQ60" s="4">
        <v>0.42436735403999998</v>
      </c>
      <c r="XR60" s="4">
        <v>0.47538382668222201</v>
      </c>
      <c r="XS60" s="4">
        <v>-0.24030822733333301</v>
      </c>
      <c r="XT60" s="4">
        <v>-0.19422750462222199</v>
      </c>
      <c r="XU60" s="4">
        <v>0.42436735403999998</v>
      </c>
      <c r="XV60" s="4">
        <v>0.47538382668222201</v>
      </c>
      <c r="XW60" s="4">
        <v>0.17437358669697001</v>
      </c>
      <c r="XX60" s="4">
        <v>0.226795846939394</v>
      </c>
      <c r="XY60" s="4">
        <v>0.15503750378787901</v>
      </c>
      <c r="XZ60" s="4">
        <v>0.19798684054545501</v>
      </c>
      <c r="YA60" s="4">
        <v>0.421848145575758</v>
      </c>
      <c r="YB60" s="4">
        <v>0.35048979221212101</v>
      </c>
      <c r="YC60" s="4">
        <v>0.202695612939394</v>
      </c>
      <c r="YD60" s="4">
        <v>0.443639263393939</v>
      </c>
      <c r="YE60" s="4">
        <v>0.33840350218181797</v>
      </c>
      <c r="YF60" s="4">
        <v>0.16328323072727299</v>
      </c>
      <c r="YG60" s="4">
        <v>0.21462293893939399</v>
      </c>
      <c r="YH60" s="4">
        <v>0.162855020787879</v>
      </c>
      <c r="YI60" s="4">
        <v>0.11899999999999999</v>
      </c>
      <c r="YJ60" s="4">
        <v>0.155787878787879</v>
      </c>
      <c r="YK60" s="4">
        <v>7.6757575757575802E-2</v>
      </c>
      <c r="YL60" s="4">
        <v>0.13018181818181801</v>
      </c>
      <c r="YM60" s="4">
        <v>0.17199999999999999</v>
      </c>
      <c r="YN60" s="4">
        <v>7.5060606060606105E-2</v>
      </c>
      <c r="YO60" s="4">
        <v>0.118727272727273</v>
      </c>
      <c r="YP60" s="4">
        <v>0.15021212121212099</v>
      </c>
      <c r="YQ60" s="4">
        <v>8.0393939393939406E-2</v>
      </c>
      <c r="YR60" s="4">
        <v>0.13069696969697001</v>
      </c>
      <c r="YS60" s="4">
        <v>0.16966666666666699</v>
      </c>
      <c r="YT60" s="4">
        <v>7.5666666666666701E-2</v>
      </c>
      <c r="YU60" s="4">
        <v>33.6190909090909</v>
      </c>
      <c r="YV60" s="4">
        <v>32.133636363636398</v>
      </c>
      <c r="YW60" s="4">
        <v>13.3018181818182</v>
      </c>
      <c r="YX60" s="4">
        <v>39.685151515151503</v>
      </c>
      <c r="YY60" s="4">
        <v>41.303030303030297</v>
      </c>
      <c r="YZ60" s="4">
        <v>35.46</v>
      </c>
      <c r="ZA60" s="4">
        <v>35.46</v>
      </c>
      <c r="ZB60" s="4">
        <v>0.116510950757576</v>
      </c>
      <c r="ZC60" s="4">
        <v>0.14722141030302999</v>
      </c>
      <c r="ZD60" s="4">
        <v>62.523636363636399</v>
      </c>
      <c r="ZE60" s="4">
        <v>59.0209090909091</v>
      </c>
      <c r="ZF60" s="4">
        <v>80.900000000000006</v>
      </c>
      <c r="ZG60" s="4">
        <f t="shared" si="80"/>
        <v>18.376363636363607</v>
      </c>
      <c r="ZH60" s="4">
        <f t="shared" si="81"/>
        <v>21.879090909090905</v>
      </c>
      <c r="ZI60" s="4">
        <v>1964.5899090909099</v>
      </c>
      <c r="ZJ60" s="4">
        <v>1885.0665454545499</v>
      </c>
      <c r="ZK60" s="4">
        <v>0.369920384009091</v>
      </c>
      <c r="ZL60" s="4">
        <v>0.357768400224243</v>
      </c>
      <c r="ZM60" s="4">
        <v>0.25033726485757601</v>
      </c>
      <c r="ZN60" s="4">
        <v>0.27666206983333302</v>
      </c>
      <c r="ZO60" s="4">
        <v>0.34584172703939398</v>
      </c>
      <c r="ZP60" s="4">
        <v>0.29898915861818198</v>
      </c>
      <c r="ZQ60" s="4">
        <v>0.22424786129697</v>
      </c>
      <c r="ZR60" s="4">
        <v>0.21428016610909101</v>
      </c>
      <c r="ZS60" s="4">
        <v>0.13283384653939401</v>
      </c>
      <c r="ZT60" s="4">
        <v>9.0644202648484898E-2</v>
      </c>
      <c r="ZU60" s="4">
        <v>0.460451830681818</v>
      </c>
      <c r="ZV60" s="4">
        <v>0.45933463732424201</v>
      </c>
      <c r="ZW60" s="4">
        <v>0.459507897090909</v>
      </c>
      <c r="ZX60" s="4">
        <v>0.41192751510909098</v>
      </c>
      <c r="ZY60" s="4">
        <v>0.10863439369090901</v>
      </c>
      <c r="ZZ60" s="4">
        <v>0.121297994427273</v>
      </c>
      <c r="AAA60" s="4">
        <v>1.2002144952697</v>
      </c>
      <c r="AAB60" s="4">
        <v>1.1401836126181799</v>
      </c>
      <c r="AAC60" s="4">
        <v>0.38492751953333298</v>
      </c>
      <c r="AAD60" s="4">
        <v>0.30396007800000002</v>
      </c>
      <c r="AAE60" s="4">
        <v>0.45598425780000001</v>
      </c>
      <c r="AAF60" s="4">
        <v>0.353913734357576</v>
      </c>
      <c r="AAG60" s="4">
        <v>0.43095912839696998</v>
      </c>
      <c r="AAH60" s="4">
        <v>0.30116455666666703</v>
      </c>
      <c r="AAI60" s="4">
        <v>0.35651734683939401</v>
      </c>
      <c r="AAJ60" s="4">
        <v>0.24518584394545501</v>
      </c>
      <c r="AAK60" s="4">
        <v>-0.36371796796969702</v>
      </c>
      <c r="AAL60" s="4">
        <v>-0.348716222787879</v>
      </c>
      <c r="AAM60" s="4">
        <v>0.86099739454848501</v>
      </c>
      <c r="AAN60" s="4">
        <v>0.69273656933939398</v>
      </c>
      <c r="AAO60" s="4">
        <v>0.38582651257575801</v>
      </c>
      <c r="AAP60" s="4">
        <v>0.31973357486666698</v>
      </c>
      <c r="AAQ60" s="4">
        <v>0.26802032316060598</v>
      </c>
      <c r="AAR60" s="4">
        <v>0.20560587167878799</v>
      </c>
      <c r="AAS60" s="4">
        <v>0.13280426804242401</v>
      </c>
      <c r="AAT60" s="4">
        <v>0.1239176926</v>
      </c>
      <c r="AAU60" s="4">
        <v>0.34524277533030301</v>
      </c>
      <c r="AAV60" s="4">
        <v>0.393497596048485</v>
      </c>
      <c r="AAW60" s="4">
        <v>0.42157229120909101</v>
      </c>
      <c r="AAX60" s="4">
        <v>0.464592650172727</v>
      </c>
      <c r="AAY60" s="4">
        <v>-0.41968468718181801</v>
      </c>
      <c r="AAZ60" s="4">
        <v>-0.33561965530303001</v>
      </c>
      <c r="ABA60" s="4">
        <v>0.73287723750606104</v>
      </c>
      <c r="ABB60" s="4">
        <v>0.87860861235151499</v>
      </c>
      <c r="ABC60" s="4">
        <v>0.14731444327500001</v>
      </c>
      <c r="ABD60" s="4">
        <v>0.15006300405</v>
      </c>
      <c r="ABE60" s="4">
        <v>0.12006773699999999</v>
      </c>
      <c r="ABF60" s="4">
        <v>0.15504044650000001</v>
      </c>
      <c r="ABG60" s="4">
        <v>0.47400096522500001</v>
      </c>
      <c r="ABH60" s="4">
        <v>0.33209661357499998</v>
      </c>
      <c r="ABI60" s="4">
        <v>0.14837500000000001</v>
      </c>
      <c r="ABJ60" s="4">
        <v>0.4769756832</v>
      </c>
      <c r="ABK60" s="4">
        <v>0.32320134577499998</v>
      </c>
      <c r="ABL60" s="4">
        <v>0.131027995225</v>
      </c>
      <c r="ABM60" s="4">
        <v>0.12723921767499999</v>
      </c>
      <c r="ABN60" s="4">
        <v>0.12901145422499999</v>
      </c>
      <c r="ABO60" s="4">
        <v>0.1089</v>
      </c>
      <c r="ABP60" s="4">
        <v>0.15762499999999999</v>
      </c>
      <c r="ABQ60" s="4">
        <v>4.7350000000000003E-2</v>
      </c>
      <c r="ABR60" s="4">
        <v>0.12167500000000001</v>
      </c>
      <c r="ABS60" s="4">
        <v>0.18107500000000001</v>
      </c>
      <c r="ABT60" s="4">
        <v>4.1000000000000002E-2</v>
      </c>
      <c r="ABU60" s="4">
        <v>0.10942499999999999</v>
      </c>
      <c r="ABV60" s="4">
        <v>0.15932499999999999</v>
      </c>
      <c r="ABW60" s="4">
        <v>4.7149999999999997E-2</v>
      </c>
      <c r="ABX60" s="4">
        <v>0.124775</v>
      </c>
      <c r="ABY60" s="4">
        <v>0.18492500000000001</v>
      </c>
      <c r="ABZ60" s="4">
        <v>3.9524999999999998E-2</v>
      </c>
      <c r="ACA60" s="4" t="s">
        <v>655</v>
      </c>
      <c r="ACB60" s="4" t="s">
        <v>655</v>
      </c>
      <c r="ACC60" s="4" t="s">
        <v>655</v>
      </c>
      <c r="ACD60" s="4" t="s">
        <v>655</v>
      </c>
      <c r="ACE60" s="4" t="s">
        <v>655</v>
      </c>
      <c r="ACF60" s="4" t="s">
        <v>655</v>
      </c>
      <c r="ACG60" s="4" t="s">
        <v>655</v>
      </c>
      <c r="ACH60" s="4" t="s">
        <v>655</v>
      </c>
      <c r="ACI60" s="4" t="s">
        <v>655</v>
      </c>
      <c r="ACJ60" s="4" t="s">
        <v>655</v>
      </c>
      <c r="ACK60" s="4" t="s">
        <v>655</v>
      </c>
      <c r="ACL60" s="4" t="s">
        <v>655</v>
      </c>
      <c r="ACM60" s="4" t="s">
        <v>655</v>
      </c>
      <c r="ACN60" s="4" t="s">
        <v>655</v>
      </c>
      <c r="ACO60" s="22">
        <v>-9999</v>
      </c>
      <c r="ACP60" s="4" t="s">
        <v>655</v>
      </c>
      <c r="ACQ60" s="4" t="s">
        <v>655</v>
      </c>
      <c r="ACR60" s="4">
        <v>0.52322866804750001</v>
      </c>
      <c r="ACS60" s="4">
        <v>0.50300508081499995</v>
      </c>
      <c r="ACT60" s="4">
        <v>0.36954502761000002</v>
      </c>
      <c r="ACU60" s="4">
        <v>0.36186093143499998</v>
      </c>
      <c r="ACV60" s="4">
        <v>0.5767692458925</v>
      </c>
      <c r="ACW60" s="4">
        <v>0.51669194540499996</v>
      </c>
      <c r="ACX60" s="4">
        <v>0.43410518846750001</v>
      </c>
      <c r="ACY60" s="4">
        <v>0.37872910062499998</v>
      </c>
      <c r="ACZ60" s="4">
        <v>0.19121430883250001</v>
      </c>
      <c r="ADA60" s="4">
        <v>0.17367747758999999</v>
      </c>
      <c r="ADB60" s="4">
        <v>0.57257237247000003</v>
      </c>
      <c r="ADC60" s="4">
        <v>0.59226976873250003</v>
      </c>
      <c r="ADD60" s="4">
        <v>0.56736176193499999</v>
      </c>
      <c r="ADE60" s="4">
        <v>0.52203645383999997</v>
      </c>
      <c r="ADF60" s="4">
        <v>6.9963921365000001E-2</v>
      </c>
      <c r="ADG60" s="4">
        <v>0.12680395623499999</v>
      </c>
      <c r="ADH60" s="4">
        <v>2.219233010495</v>
      </c>
      <c r="ADI60" s="4">
        <v>2.0697063854175002</v>
      </c>
      <c r="ADJ60" s="4">
        <v>0.332082425515</v>
      </c>
      <c r="ADK60" s="4">
        <v>0.336036660145</v>
      </c>
      <c r="ADL60" s="4">
        <v>0.43895183601749999</v>
      </c>
      <c r="ADM60" s="4">
        <v>0.43202795597999999</v>
      </c>
      <c r="ADN60" s="4">
        <v>0.466988454065</v>
      </c>
      <c r="ADO60" s="4">
        <v>0.43805559091000001</v>
      </c>
      <c r="ADP60" s="4">
        <v>0.365425514595</v>
      </c>
      <c r="ADQ60" s="4">
        <v>0.34342109186000003</v>
      </c>
      <c r="ADR60" s="4">
        <v>-0.60401089497500005</v>
      </c>
      <c r="ADS60" s="4">
        <v>-0.54599538925000002</v>
      </c>
      <c r="ADT60" s="4">
        <v>0.78722337684749999</v>
      </c>
      <c r="ADU60" s="4">
        <v>0.791003340695</v>
      </c>
      <c r="ADV60" s="4">
        <v>0.63613422579500001</v>
      </c>
      <c r="ADW60" s="4">
        <v>0.53451221016249995</v>
      </c>
      <c r="ADX60" s="4">
        <v>0.506026939605</v>
      </c>
      <c r="ADY60" s="4">
        <v>0.39678302322499998</v>
      </c>
      <c r="ADZ60" s="4">
        <v>0.19417891327</v>
      </c>
      <c r="AEA60" s="4">
        <v>0.180896115055</v>
      </c>
      <c r="AEB60" s="4">
        <v>0.30563960081750002</v>
      </c>
      <c r="AEC60" s="4">
        <v>0.33936615516500002</v>
      </c>
      <c r="AED60" s="4">
        <v>0.41862531337249997</v>
      </c>
      <c r="AEE60" s="4">
        <v>0.44198850348750002</v>
      </c>
      <c r="AEF60" s="4">
        <v>-0.66967093532499999</v>
      </c>
      <c r="AEG60" s="4">
        <v>-0.55999085334999998</v>
      </c>
      <c r="AEH60" s="4">
        <v>0.72153382562250001</v>
      </c>
      <c r="AEI60" s="4">
        <v>0.79397557736250002</v>
      </c>
      <c r="AEJ60" s="4">
        <v>0.13814845141666701</v>
      </c>
      <c r="AEK60" s="4">
        <v>0.13446406080555601</v>
      </c>
      <c r="AEL60" s="4">
        <v>0.11028076705555601</v>
      </c>
      <c r="AEM60" s="4">
        <v>0.13871763938888901</v>
      </c>
      <c r="AEN60" s="4">
        <v>0.43385259516666702</v>
      </c>
      <c r="AEO60" s="4">
        <v>0.287743647777778</v>
      </c>
      <c r="AEP60" s="4">
        <v>0.13660626841666701</v>
      </c>
      <c r="AEQ60" s="4">
        <v>0.449655053972222</v>
      </c>
      <c r="AER60" s="4">
        <v>0.30277556916666698</v>
      </c>
      <c r="AES60" s="4">
        <v>0.121289606055556</v>
      </c>
      <c r="AET60" s="4">
        <v>0.111818783111111</v>
      </c>
      <c r="AEU60" s="4">
        <v>0.11849841144444399</v>
      </c>
      <c r="AEV60" s="4">
        <v>0.10516666666666701</v>
      </c>
      <c r="AEW60" s="4">
        <v>0.15683333333333299</v>
      </c>
      <c r="AEX60" s="4">
        <v>4.1944444444444402E-2</v>
      </c>
      <c r="AEY60" s="4">
        <v>0.119333333333333</v>
      </c>
      <c r="AEZ60" s="4">
        <v>0.181111111111111</v>
      </c>
      <c r="AFA60" s="4">
        <v>3.5472222222222197E-2</v>
      </c>
      <c r="AFB60" s="4">
        <v>0.105388888888889</v>
      </c>
      <c r="AFC60" s="4">
        <v>0.15747222222222201</v>
      </c>
      <c r="AFD60" s="4">
        <v>4.1944444444444402E-2</v>
      </c>
      <c r="AFE60" s="4">
        <v>0.120861111111111</v>
      </c>
      <c r="AFF60" s="4">
        <v>0.18225</v>
      </c>
      <c r="AFG60" s="4">
        <v>3.4694444444444403E-2</v>
      </c>
      <c r="AFH60" s="4">
        <v>34.15</v>
      </c>
      <c r="AFI60" s="4">
        <v>33.915833333333303</v>
      </c>
      <c r="AFJ60" s="4">
        <v>30.74</v>
      </c>
      <c r="AFK60" s="4">
        <v>34.575555555555603</v>
      </c>
      <c r="AFL60" s="4">
        <v>36.145000000000003</v>
      </c>
      <c r="AFM60" s="4">
        <v>38.04</v>
      </c>
      <c r="AFN60" s="4">
        <v>38.090000000000003</v>
      </c>
      <c r="AFO60" s="4">
        <v>-8.7765729444444496E-2</v>
      </c>
      <c r="AFP60" s="4">
        <v>-4.3388951166666703E-2</v>
      </c>
      <c r="AFQ60" s="4">
        <v>67.421666666666695</v>
      </c>
      <c r="AFR60" s="4">
        <v>61.155555555555502</v>
      </c>
      <c r="AFS60" s="4">
        <v>101.2</v>
      </c>
      <c r="AFT60" s="4">
        <f t="shared" si="85"/>
        <v>33.778333333333308</v>
      </c>
      <c r="AFU60" s="4">
        <f t="shared" si="86"/>
        <v>40.044444444444501</v>
      </c>
      <c r="AFV60" s="4">
        <f t="shared" si="87"/>
        <v>36.911388888888908</v>
      </c>
      <c r="AFW60" s="4">
        <v>2075.8150833333302</v>
      </c>
      <c r="AFX60" s="4">
        <v>1933.52522222222</v>
      </c>
      <c r="AFY60" s="4">
        <v>0.53213463955277795</v>
      </c>
      <c r="AFZ60" s="4">
        <v>0.51115369955833301</v>
      </c>
      <c r="AGA60" s="4">
        <v>0.37687070638333298</v>
      </c>
      <c r="AGB60" s="4">
        <v>0.34757314491111102</v>
      </c>
      <c r="AGC60" s="4">
        <v>0.60037872847777796</v>
      </c>
      <c r="AGD60" s="4">
        <v>0.52417665468333297</v>
      </c>
      <c r="AGE60" s="4">
        <f t="shared" si="88"/>
        <v>0.56227769158055541</v>
      </c>
      <c r="AGF60" s="4">
        <v>0.45969489478333297</v>
      </c>
      <c r="AGG60" s="4">
        <v>0.36358135948333298</v>
      </c>
      <c r="AGH60" s="4">
        <v>0.194733204716667</v>
      </c>
      <c r="AGI60" s="4">
        <v>0.20026064131944399</v>
      </c>
      <c r="AGJ60" s="4">
        <v>0.581489062602778</v>
      </c>
      <c r="AGK60" s="4">
        <v>0.59121281952500004</v>
      </c>
      <c r="AGL60" s="4">
        <v>0.57386780515555602</v>
      </c>
      <c r="AGM60" s="4">
        <v>0.51307557056388897</v>
      </c>
      <c r="AGN60" s="4">
        <v>7.1204613430555494E-2</v>
      </c>
      <c r="AGO60" s="4">
        <v>0.114039320055556</v>
      </c>
      <c r="AGP60" s="4">
        <v>2.2968383451138901</v>
      </c>
      <c r="AGQ60" s="4">
        <v>2.1441685695555601</v>
      </c>
      <c r="AGR60" s="4">
        <v>0.32500977783333301</v>
      </c>
      <c r="AGS60" s="4">
        <v>0.38447537348055599</v>
      </c>
      <c r="AGT60" s="4">
        <v>0.43461891277499998</v>
      </c>
      <c r="AGU60" s="4">
        <v>0.48415465033611099</v>
      </c>
      <c r="AGV60" s="4">
        <v>0.46915753647222203</v>
      </c>
      <c r="AGW60" s="4">
        <v>0.488160784519444</v>
      </c>
      <c r="AGX60" s="4">
        <v>0.36618018069722202</v>
      </c>
      <c r="AGY60" s="4">
        <v>0.38927001171944497</v>
      </c>
      <c r="AGZ60" s="4">
        <v>-0.62874567252777802</v>
      </c>
      <c r="AHA60" s="4">
        <v>-0.52882689566666696</v>
      </c>
      <c r="AHB60" s="4">
        <v>0.77452970773888896</v>
      </c>
      <c r="AHC60" s="4">
        <v>1.0016642250472201</v>
      </c>
      <c r="AHD60" s="4">
        <v>0.67376917898333399</v>
      </c>
      <c r="AHE60" s="4">
        <v>0.57173102981666701</v>
      </c>
      <c r="AHF60" s="4">
        <v>0.54652373318611103</v>
      </c>
      <c r="AHG60" s="4">
        <v>0.431244281616667</v>
      </c>
      <c r="AHH60" s="4">
        <v>0.20335018925833301</v>
      </c>
      <c r="AHI60" s="4">
        <v>0.193944413158333</v>
      </c>
      <c r="AHJ60" s="4">
        <v>0.30216988828888902</v>
      </c>
      <c r="AHK60" s="4">
        <v>0.34015809996111102</v>
      </c>
      <c r="AHL60" s="4">
        <v>0.42019917964999998</v>
      </c>
      <c r="AHM60" s="4">
        <v>0.44899479845833301</v>
      </c>
      <c r="AHN60" s="4">
        <v>-0.70490511758333296</v>
      </c>
      <c r="AHO60" s="4">
        <v>-0.59412322486111102</v>
      </c>
      <c r="AHP60" s="4">
        <v>0.72624544351111098</v>
      </c>
      <c r="AHQ60" s="4">
        <v>0.819844382155556</v>
      </c>
      <c r="AHR60" s="4">
        <v>0.121427664916667</v>
      </c>
      <c r="AHS60" s="4">
        <v>0.101320362854167</v>
      </c>
      <c r="AHT60" s="4">
        <v>9.2807640229166696E-2</v>
      </c>
      <c r="AHU60" s="4">
        <v>0.111308926791667</v>
      </c>
      <c r="AHV60" s="4">
        <v>0.42050162704166699</v>
      </c>
      <c r="AHW60" s="4">
        <v>0.2842046325</v>
      </c>
      <c r="AHX60" s="4">
        <v>0.111031578604167</v>
      </c>
      <c r="AHY60" s="4">
        <v>0.47083497745833303</v>
      </c>
      <c r="AHZ60" s="4">
        <v>0.30156818004166702</v>
      </c>
      <c r="AIA60" s="4">
        <v>0.11332054110416701</v>
      </c>
      <c r="AIB60" s="4">
        <v>8.5082761416666694E-2</v>
      </c>
      <c r="AIC60" s="4">
        <v>0.100893065125</v>
      </c>
      <c r="AID60" s="4">
        <v>9.7875000000000004E-2</v>
      </c>
      <c r="AIE60" s="4">
        <v>0.15312500000000001</v>
      </c>
      <c r="AIF60" s="4">
        <v>2.9583333333333298E-2</v>
      </c>
      <c r="AIG60" s="4">
        <v>0.113375</v>
      </c>
      <c r="AIH60" s="4">
        <v>0.18362500000000001</v>
      </c>
      <c r="AII60" s="4">
        <v>2.36458333333333E-2</v>
      </c>
      <c r="AIJ60" s="4">
        <v>9.8875000000000005E-2</v>
      </c>
      <c r="AIK60" s="4">
        <v>0.15666666666666701</v>
      </c>
      <c r="AIL60" s="4">
        <v>2.9416666666666699E-2</v>
      </c>
      <c r="AIM60" s="4">
        <v>0.11697916666666699</v>
      </c>
      <c r="AIN60" s="4">
        <v>0.18610416666666699</v>
      </c>
      <c r="AIO60" s="4">
        <v>2.2770833333333299E-2</v>
      </c>
      <c r="AIP60" s="4">
        <v>29.81</v>
      </c>
      <c r="AIQ60" s="4">
        <v>27.676041666666698</v>
      </c>
      <c r="AIR60" s="4">
        <v>13.10125</v>
      </c>
      <c r="AIS60" s="4">
        <v>27.281041666666699</v>
      </c>
      <c r="AIT60" s="4">
        <v>28.117083333333301</v>
      </c>
      <c r="AIU60" s="4">
        <v>30.52</v>
      </c>
      <c r="AIV60" s="4">
        <v>30.54</v>
      </c>
      <c r="AIW60" s="4">
        <v>-8.0415515625000003E-2</v>
      </c>
      <c r="AIX60" s="4">
        <v>-5.4170060104166702E-2</v>
      </c>
      <c r="AIY60" s="4">
        <v>66.754791666666605</v>
      </c>
      <c r="AIZ60" s="4">
        <v>60.163958333333298</v>
      </c>
      <c r="AJA60" s="4">
        <v>116</v>
      </c>
      <c r="AJB60" s="4">
        <f t="shared" si="89"/>
        <v>49.245208333333395</v>
      </c>
      <c r="AJC60" s="4">
        <f t="shared" si="90"/>
        <v>55.836041666666702</v>
      </c>
      <c r="AJD60" s="4">
        <f t="shared" si="91"/>
        <v>52.540625000000048</v>
      </c>
      <c r="AJE60" s="4">
        <v>2060.6476041666701</v>
      </c>
      <c r="AJF60" s="4">
        <v>1911.0238125000001</v>
      </c>
      <c r="AJG60" s="4">
        <v>0.61680716129375002</v>
      </c>
      <c r="AJH60" s="4">
        <v>0.57294698110624998</v>
      </c>
      <c r="AJI60" s="4">
        <v>0.460581188966667</v>
      </c>
      <c r="AJJ60" s="4">
        <v>0.43381290970000003</v>
      </c>
      <c r="AJK60" s="4">
        <v>0.69249839951250003</v>
      </c>
      <c r="AJL60" s="4">
        <v>0.60516190004583303</v>
      </c>
      <c r="AJM60" s="4">
        <f t="shared" si="92"/>
        <v>0.64883014977916653</v>
      </c>
      <c r="AJN60" s="4">
        <v>0.558830777710417</v>
      </c>
      <c r="AJO60" s="4">
        <v>0.47315813843124999</v>
      </c>
      <c r="AJP60" s="4">
        <v>0.218610856372917</v>
      </c>
      <c r="AJQ60" s="4">
        <v>0.188217347266667</v>
      </c>
      <c r="AJR60" s="4">
        <v>0.64567333796250004</v>
      </c>
      <c r="AJS60" s="4">
        <v>0.63136208972083396</v>
      </c>
      <c r="AJT60" s="4">
        <v>0.61080146017916703</v>
      </c>
      <c r="AJU60" s="4">
        <v>0.544140813610417</v>
      </c>
      <c r="AJV60" s="4">
        <v>4.7953221225000002E-2</v>
      </c>
      <c r="AJW60" s="4">
        <v>9.0478183131250001E-2</v>
      </c>
      <c r="AJX60" s="4">
        <v>3.2410378091999998</v>
      </c>
      <c r="AJY60" s="4">
        <v>2.80454423170417</v>
      </c>
      <c r="AJZ60" s="4">
        <v>0.31575941611875002</v>
      </c>
      <c r="AKA60" s="4">
        <v>0.3071442794625</v>
      </c>
      <c r="AKB60" s="4">
        <v>0.43820247695208298</v>
      </c>
      <c r="AKC60" s="4">
        <v>0.411257536304167</v>
      </c>
      <c r="AKD60" s="4">
        <v>0.46990771848333301</v>
      </c>
      <c r="AKE60" s="4">
        <v>0.42511801162083301</v>
      </c>
      <c r="AKF60" s="4">
        <v>0.35439152009583302</v>
      </c>
      <c r="AKG60" s="4">
        <v>0.32364193475208303</v>
      </c>
      <c r="AKH60" s="4">
        <v>-0.71641909585416697</v>
      </c>
      <c r="AKI60" s="4">
        <v>-0.63922664879166702</v>
      </c>
      <c r="AKJ60" s="4">
        <v>0.78340888772083295</v>
      </c>
      <c r="AKK60" s="4">
        <v>0.753477743954167</v>
      </c>
      <c r="AKL60" s="4">
        <v>0.77480926988333298</v>
      </c>
      <c r="AKM60" s="4">
        <v>0.67176630252291702</v>
      </c>
      <c r="AKN60" s="4">
        <v>0.662804785595833</v>
      </c>
      <c r="AKO60" s="4">
        <v>0.536725847920833</v>
      </c>
      <c r="AKP60" s="4">
        <v>0.231685470633333</v>
      </c>
      <c r="AKQ60" s="4">
        <v>0.21979103306875</v>
      </c>
      <c r="AKR60" s="4">
        <f t="shared" si="93"/>
        <v>0.22573825185104152</v>
      </c>
      <c r="AKS60" s="4">
        <v>0.29907649590625002</v>
      </c>
      <c r="AKT60" s="4">
        <v>0.32799254571666703</v>
      </c>
      <c r="AKU60" s="4">
        <v>0.43086976050208298</v>
      </c>
      <c r="AKV60" s="4">
        <v>0.44989536764999999</v>
      </c>
      <c r="AKW60" s="4">
        <v>-0.79634890222916699</v>
      </c>
      <c r="AKX60" s="4">
        <v>-0.69134586477083304</v>
      </c>
      <c r="AKY60" s="4">
        <v>0.75862537216666703</v>
      </c>
      <c r="AKZ60" s="4">
        <v>0.81984375275416599</v>
      </c>
      <c r="ALA60" s="4">
        <v>9.28375209555556E-2</v>
      </c>
      <c r="ALB60" s="4">
        <v>6.1082047799999997E-2</v>
      </c>
      <c r="ALC60" s="4">
        <v>7.5283082022222197E-2</v>
      </c>
      <c r="ALD60" s="4">
        <v>8.3404132911111095E-2</v>
      </c>
      <c r="ALE60" s="4">
        <v>0.42176008453333302</v>
      </c>
      <c r="ALF60" s="4">
        <v>0.241850096844444</v>
      </c>
      <c r="ALG60" s="4">
        <v>8.1046665155555503E-2</v>
      </c>
      <c r="ALH60" s="4">
        <v>0.43301244282222201</v>
      </c>
      <c r="ALI60" s="4">
        <v>0.25691113451111097</v>
      </c>
      <c r="ALJ60" s="4">
        <v>8.0835303311111106E-2</v>
      </c>
      <c r="ALK60" s="4">
        <v>5.03174603333333E-2</v>
      </c>
      <c r="ALL60" s="4">
        <v>8.0963855422222203E-2</v>
      </c>
      <c r="ALM60" s="4">
        <v>8.72E-2</v>
      </c>
      <c r="ALN60" s="4">
        <v>0.15566666666666701</v>
      </c>
      <c r="ALO60" s="4">
        <v>1.54666666666667E-2</v>
      </c>
      <c r="ALP60" s="4">
        <v>9.5399999999999999E-2</v>
      </c>
      <c r="ALQ60" s="4">
        <v>0.17126666666666701</v>
      </c>
      <c r="ALR60" s="4">
        <v>1.3844444444444499E-2</v>
      </c>
      <c r="ALS60" s="4">
        <v>36.9408888888889</v>
      </c>
      <c r="ALT60" s="4">
        <v>37.514666666666699</v>
      </c>
      <c r="ALU60" s="4">
        <v>13.413777777777799</v>
      </c>
      <c r="ALV60" s="4">
        <v>30.8713333333333</v>
      </c>
      <c r="ALW60" s="4">
        <v>31.088000000000001</v>
      </c>
      <c r="ALX60" s="4">
        <v>38.516444444444403</v>
      </c>
      <c r="ALY60" s="4">
        <v>38.699555555555598</v>
      </c>
      <c r="ALZ60" s="4">
        <v>-0.19320276222222199</v>
      </c>
      <c r="AMA60" s="4">
        <v>-0.17511209999999999</v>
      </c>
      <c r="AMB60" s="4">
        <v>71.608000000000004</v>
      </c>
      <c r="AMC60" s="4">
        <v>68.216444444444406</v>
      </c>
      <c r="AMD60" s="4">
        <v>140</v>
      </c>
      <c r="AME60" s="4">
        <f t="shared" si="94"/>
        <v>68.391999999999996</v>
      </c>
      <c r="AMF60" s="4">
        <f t="shared" si="95"/>
        <v>71.783555555555594</v>
      </c>
      <c r="AMG60" s="4">
        <f t="shared" si="96"/>
        <v>70.087777777777802</v>
      </c>
      <c r="AMH60" s="4">
        <v>2170.7974444444399</v>
      </c>
      <c r="AMI60" s="4">
        <v>2093.8170444444399</v>
      </c>
      <c r="AMJ60" s="4">
        <v>0.68344107179333302</v>
      </c>
      <c r="AMK60" s="4">
        <v>0.66400750097777805</v>
      </c>
      <c r="AML60" s="4">
        <v>0.51897377638666697</v>
      </c>
      <c r="AMM60" s="4">
        <v>0.48256453006</v>
      </c>
      <c r="AMN60" s="4">
        <v>0.79022986285999997</v>
      </c>
      <c r="AMO60" s="4">
        <v>0.74265230094888901</v>
      </c>
      <c r="AMP60" s="4">
        <f t="shared" si="97"/>
        <v>0.76644108190444449</v>
      </c>
      <c r="AMQ60" s="4">
        <v>0.67076247148222201</v>
      </c>
      <c r="AMR60" s="4">
        <v>0.59395056886888897</v>
      </c>
      <c r="AMS60" s="4">
        <v>0.25499614798888898</v>
      </c>
      <c r="AMT60" s="4">
        <v>0.26874767516222198</v>
      </c>
      <c r="AMU60" s="4">
        <v>0.68373751753555501</v>
      </c>
      <c r="AMV60" s="4">
        <v>0.69254460778000004</v>
      </c>
      <c r="AMW60" s="4">
        <v>0.68434334860000001</v>
      </c>
      <c r="AMX60" s="4">
        <v>0.634532479244444</v>
      </c>
      <c r="AMY60" s="4">
        <v>1.18051635777778E-3</v>
      </c>
      <c r="AMZ60" s="4">
        <v>5.1350776788888899E-2</v>
      </c>
      <c r="ANA60" s="4">
        <v>4.3370837558222197</v>
      </c>
      <c r="ANB60" s="4">
        <v>4.09853332232667</v>
      </c>
      <c r="ANC60" s="4">
        <v>0.32267862898222199</v>
      </c>
      <c r="AND60" s="4">
        <v>0.36066298527333301</v>
      </c>
      <c r="ANE60" s="4">
        <v>0.46001235136666702</v>
      </c>
      <c r="ANF60" s="4">
        <v>0.49214198286666699</v>
      </c>
      <c r="ANG60" s="4">
        <v>0.50017295462</v>
      </c>
      <c r="ANH60" s="4">
        <v>0.52528331934000005</v>
      </c>
      <c r="ANI60" s="4">
        <v>0.37313309985111098</v>
      </c>
      <c r="ANJ60" s="4">
        <v>0.40277604909555598</v>
      </c>
      <c r="ANK60" s="4">
        <v>-0.80252675882222202</v>
      </c>
      <c r="ANL60" s="4">
        <v>-0.74310969124444404</v>
      </c>
      <c r="ANM60" s="4">
        <v>0.85504660508888897</v>
      </c>
      <c r="ANN60" s="4">
        <v>1.0236995258244399</v>
      </c>
      <c r="ANO60" s="4">
        <v>0.84871730214222196</v>
      </c>
      <c r="ANP60" s="4">
        <v>0.81160735217333402</v>
      </c>
      <c r="ANQ60" s="22">
        <v>-9999</v>
      </c>
      <c r="ANR60" s="4">
        <v>0.74513867059777805</v>
      </c>
      <c r="ANS60" s="4">
        <v>0.69412281501999995</v>
      </c>
      <c r="ANT60" s="4">
        <v>0.28374182054666702</v>
      </c>
      <c r="ANU60" s="4">
        <v>0.27913273756000001</v>
      </c>
      <c r="ANV60" s="4">
        <v>0.33425428069128499</v>
      </c>
      <c r="ANW60" s="4">
        <v>0.34430681762230902</v>
      </c>
      <c r="ANX60" s="4">
        <v>0.48126759388888901</v>
      </c>
      <c r="ANY60" s="4">
        <v>0.487116776377778</v>
      </c>
      <c r="ANZ60" s="4">
        <v>-0.85347802355555602</v>
      </c>
      <c r="AOA60" s="4">
        <v>-0.81558468579999999</v>
      </c>
      <c r="AOB60" s="4">
        <v>0.92908375133555599</v>
      </c>
      <c r="AOC60" s="4">
        <v>0.95214281649555599</v>
      </c>
      <c r="AOD60" s="4">
        <v>0.10452106726190501</v>
      </c>
      <c r="AOE60" s="4">
        <v>5.83183096666667E-2</v>
      </c>
      <c r="AOF60" s="4">
        <v>8.3419530333333297E-2</v>
      </c>
      <c r="AOG60" s="4">
        <v>9.3070351857142894E-2</v>
      </c>
      <c r="AOH60" s="4">
        <v>0.553356227047619</v>
      </c>
      <c r="AOI60" s="4">
        <v>0.32000333666666703</v>
      </c>
      <c r="AOJ60" s="4">
        <v>9.0554840523809493E-2</v>
      </c>
      <c r="AOK60" s="4">
        <v>0.56473882399999997</v>
      </c>
      <c r="AOL60" s="4">
        <v>0.32991308295238098</v>
      </c>
      <c r="AOM60" s="4">
        <v>0.105131375261905</v>
      </c>
      <c r="AON60" s="4">
        <v>5.1660595952380997E-2</v>
      </c>
      <c r="AOO60" s="4">
        <v>8.9218060119047607E-2</v>
      </c>
      <c r="AOP60" s="4">
        <v>0.1095</v>
      </c>
      <c r="AOQ60" s="4">
        <v>0.20447619047619101</v>
      </c>
      <c r="AOR60" s="4">
        <v>1.5476190476190499E-2</v>
      </c>
      <c r="AOS60" s="4">
        <v>0.120714285714286</v>
      </c>
      <c r="AOT60" s="4">
        <v>0.22359523809523801</v>
      </c>
      <c r="AOU60" s="4">
        <v>1.4666666666666699E-2</v>
      </c>
      <c r="AOV60" s="4">
        <v>36.482380952381</v>
      </c>
      <c r="AOW60" s="4">
        <v>35.737619047619098</v>
      </c>
      <c r="AOX60" s="4">
        <v>16.031428571428599</v>
      </c>
      <c r="AOY60" s="4">
        <v>25.972619047618998</v>
      </c>
      <c r="AOZ60" s="4">
        <v>25.979285714285702</v>
      </c>
      <c r="APA60" s="4">
        <v>36.8771428571429</v>
      </c>
      <c r="APB60" s="4">
        <v>36.941428571428602</v>
      </c>
      <c r="APC60" s="4">
        <v>-0.27089585714285702</v>
      </c>
      <c r="APD60" s="4">
        <v>-0.248184816666667</v>
      </c>
      <c r="APE60" s="4">
        <v>57.655714285714303</v>
      </c>
      <c r="APF60" s="4">
        <v>51.8488095238095</v>
      </c>
      <c r="APG60" s="4">
        <v>140</v>
      </c>
      <c r="APH60" s="4">
        <f t="shared" si="98"/>
        <v>82.344285714285689</v>
      </c>
      <c r="API60" s="4">
        <f t="shared" si="99"/>
        <v>88.151190476190493</v>
      </c>
      <c r="APJ60" s="4">
        <f t="shared" si="100"/>
        <v>85.247738095238091</v>
      </c>
      <c r="APK60" s="4">
        <v>1854.08561904762</v>
      </c>
      <c r="APL60" s="4">
        <v>1722.26238095238</v>
      </c>
      <c r="APM60" s="4">
        <v>0.72192484715238103</v>
      </c>
      <c r="APN60" s="4">
        <v>0.70861440489523797</v>
      </c>
      <c r="APO60" s="4">
        <v>0.56741082499999995</v>
      </c>
      <c r="APP60" s="4">
        <v>0.54545942618333298</v>
      </c>
      <c r="APQ60" s="4">
        <v>0.83006897606666696</v>
      </c>
      <c r="APR60" s="4">
        <v>0.80585993320952398</v>
      </c>
      <c r="APS60" s="4">
        <f t="shared" si="101"/>
        <v>0.81796445463809553</v>
      </c>
      <c r="APT60" s="4">
        <v>0.72634546236428599</v>
      </c>
      <c r="APU60" s="4">
        <v>0.68762743031904805</v>
      </c>
      <c r="APV60" s="4">
        <v>0.26209167769285702</v>
      </c>
      <c r="APW60" s="4">
        <v>0.26606003869047601</v>
      </c>
      <c r="APX60" s="4">
        <v>0.725160042380952</v>
      </c>
      <c r="APY60" s="4">
        <v>0.73457505520476196</v>
      </c>
      <c r="APZ60" s="4">
        <v>0.68410509376904804</v>
      </c>
      <c r="AQA60" s="4">
        <v>0.67790696967381003</v>
      </c>
      <c r="AQB60" s="4">
        <v>8.3226517715476196E-3</v>
      </c>
      <c r="AQC60" s="4">
        <v>5.5954643523809501E-2</v>
      </c>
      <c r="AQD60" s="4">
        <v>5.2243573279928599</v>
      </c>
      <c r="AQE60" s="4">
        <v>4.9370364196380896</v>
      </c>
      <c r="AQF60" s="4">
        <v>0.31586456921904799</v>
      </c>
      <c r="AQG60" s="4">
        <v>0.329862379807143</v>
      </c>
      <c r="AQH60" s="4">
        <v>0.457677981938095</v>
      </c>
      <c r="AQI60" s="4">
        <v>0.46882352116904802</v>
      </c>
      <c r="AQJ60" s="4">
        <v>0.49502558804761898</v>
      </c>
      <c r="AQK60" s="4">
        <v>0.50448777304285697</v>
      </c>
      <c r="AQL60" s="4">
        <v>0.36300152453571399</v>
      </c>
      <c r="AQM60" s="4">
        <v>0.37519037904761898</v>
      </c>
      <c r="AQN60" s="4">
        <v>-0.84097450602380897</v>
      </c>
      <c r="AQO60" s="4">
        <v>-0.81406416452380903</v>
      </c>
      <c r="AQP60" s="4">
        <v>0.84679601934761894</v>
      </c>
      <c r="AQQ60" s="4">
        <v>0.90583760903333299</v>
      </c>
      <c r="AQR60" s="4">
        <v>0.875620971611905</v>
      </c>
      <c r="AQS60" s="4">
        <v>0.85396150269761895</v>
      </c>
      <c r="AQT60" s="4">
        <v>0.78192616279761895</v>
      </c>
      <c r="AQU60" s="4">
        <v>0.74641618309047597</v>
      </c>
      <c r="AQV60" s="4">
        <v>0.29833522380952399</v>
      </c>
      <c r="AQW60" s="4">
        <v>0.30121690935714301</v>
      </c>
      <c r="AQX60" s="4">
        <v>0.34065083784968297</v>
      </c>
      <c r="AQY60" s="4">
        <v>0.35308012662196497</v>
      </c>
      <c r="AQZ60" s="4">
        <v>0.49199756560714297</v>
      </c>
      <c r="ARA60" s="4">
        <v>0.50275609047857095</v>
      </c>
      <c r="ARB60" s="4">
        <v>-0.87739199673809498</v>
      </c>
      <c r="ARC60" s="4">
        <v>-0.85313999650000005</v>
      </c>
      <c r="ARD60" s="4">
        <v>0.97026554084523797</v>
      </c>
      <c r="ARE60" s="4">
        <v>1.0123208395833301</v>
      </c>
      <c r="ARF60" s="4">
        <v>0.122783096658537</v>
      </c>
      <c r="ARG60" s="4">
        <v>3.4689274146341501E-2</v>
      </c>
      <c r="ARH60" s="4">
        <v>9.34883382439025E-2</v>
      </c>
      <c r="ARI60" s="4">
        <v>9.7102439024390197E-2</v>
      </c>
      <c r="ARJ60" s="4">
        <v>0.65014743648780504</v>
      </c>
      <c r="ARK60" s="4">
        <v>0.392467592341464</v>
      </c>
      <c r="ARL60" s="4">
        <v>9.5227784170731702E-2</v>
      </c>
      <c r="ARM60" s="4">
        <v>0.65462092207317102</v>
      </c>
      <c r="ARN60" s="4">
        <v>0.37262552029268298</v>
      </c>
      <c r="ARO60" s="4">
        <v>0.116577389902439</v>
      </c>
      <c r="ARP60" s="4">
        <v>4.9429917731707303E-2</v>
      </c>
      <c r="ARQ60" s="4">
        <v>0.10309461441463399</v>
      </c>
      <c r="ARR60" s="4">
        <v>0.12309756097561</v>
      </c>
      <c r="ARS60" s="4">
        <v>0.230780487804878</v>
      </c>
      <c r="ART60" s="4">
        <v>1.4219512195122E-2</v>
      </c>
      <c r="ARU60" s="4">
        <v>0.13985365853658499</v>
      </c>
      <c r="ARV60" s="4">
        <v>0.25646341463414601</v>
      </c>
      <c r="ARW60" s="4">
        <v>1.4878048780487801E-2</v>
      </c>
      <c r="ARX60" s="4">
        <v>35.479999999999997</v>
      </c>
      <c r="ARY60" s="4">
        <v>34.3682926829268</v>
      </c>
      <c r="ARZ60" s="4">
        <v>38.361219512195099</v>
      </c>
      <c r="ASA60" s="4">
        <v>28.591707317073201</v>
      </c>
      <c r="ASB60" s="4">
        <v>28.532926829268298</v>
      </c>
      <c r="ASC60" s="4">
        <v>35.511951219512198</v>
      </c>
      <c r="ASD60" s="4">
        <v>35.609024390243903</v>
      </c>
      <c r="ASE60" s="4">
        <v>-0.174003863414634</v>
      </c>
      <c r="ASF60" s="4">
        <v>-0.16202093170731699</v>
      </c>
      <c r="ASG60" s="4">
        <v>51.523414634146299</v>
      </c>
      <c r="ASH60" s="4">
        <v>47.838292682926799</v>
      </c>
      <c r="ASI60" s="4">
        <v>148</v>
      </c>
      <c r="ASJ60" s="4">
        <f t="shared" si="102"/>
        <v>96.476585365853708</v>
      </c>
      <c r="ASK60" s="4">
        <f t="shared" si="103"/>
        <v>100.16170731707319</v>
      </c>
      <c r="ASL60" s="4">
        <v>1714.8818048780499</v>
      </c>
      <c r="ASM60" s="4">
        <v>1631.2231707317101</v>
      </c>
      <c r="ASN60" s="4">
        <v>0.74538150094390199</v>
      </c>
      <c r="ASO60" s="4">
        <v>0.737496055302439</v>
      </c>
      <c r="ASP60" s="4">
        <v>0.59193816741463401</v>
      </c>
      <c r="ASQ60" s="4">
        <v>0.60256254027073197</v>
      </c>
      <c r="ASR60" s="4">
        <v>0.85824567574878097</v>
      </c>
      <c r="ASS60" s="4">
        <v>0.89660325145853603</v>
      </c>
      <c r="AST60" s="4">
        <v>0.76360631192682904</v>
      </c>
      <c r="ASU60" s="4">
        <v>0.83630860709024402</v>
      </c>
      <c r="ASV60" s="4">
        <v>0.274678008773171</v>
      </c>
      <c r="ASW60" s="4">
        <v>0.24368633565853701</v>
      </c>
      <c r="ASX60" s="4">
        <v>0.72574029834146303</v>
      </c>
      <c r="ASY60" s="4">
        <v>0.74467284593170702</v>
      </c>
      <c r="ASZ60" s="4">
        <v>0.69647268413658503</v>
      </c>
      <c r="ATA60" s="4">
        <v>0.67750144333414597</v>
      </c>
      <c r="ATB60" s="4">
        <v>-3.9917592973170699E-2</v>
      </c>
      <c r="ATC60" s="4">
        <v>1.98899693926829E-2</v>
      </c>
      <c r="ATD60" s="4">
        <v>5.86870198987073</v>
      </c>
      <c r="ATE60" s="4">
        <v>5.6712632590390299</v>
      </c>
      <c r="ATF60" s="4">
        <v>0.32017047945122001</v>
      </c>
      <c r="ATG60" s="4">
        <v>0.27130407487317099</v>
      </c>
      <c r="ATH60" s="4">
        <v>0.466478569270732</v>
      </c>
      <c r="ATI60" s="4">
        <v>0.41254227640243901</v>
      </c>
      <c r="ATJ60" s="4">
        <v>0.50438110292682903</v>
      </c>
      <c r="ATK60" s="4">
        <v>0.45916244649756099</v>
      </c>
      <c r="ATL60" s="4">
        <v>0.36847850354634099</v>
      </c>
      <c r="ATM60" s="4">
        <v>0.32938950030731701</v>
      </c>
      <c r="ATN60" s="4">
        <v>-0.86570809678048799</v>
      </c>
      <c r="ATO60" s="4">
        <v>-0.91070324190243901</v>
      </c>
      <c r="ATP60" s="4">
        <v>0.87659165044390297</v>
      </c>
      <c r="ATQ60" s="4">
        <v>0.71438915821951199</v>
      </c>
      <c r="ATR60" s="4">
        <v>0.890238602739024</v>
      </c>
      <c r="ATS60" s="4">
        <v>0.88211121182439001</v>
      </c>
      <c r="ATT60" s="4">
        <v>0.80768077101219504</v>
      </c>
      <c r="ATU60" s="4">
        <v>0.79036073380487804</v>
      </c>
      <c r="ATV60" s="4">
        <v>0.29404705819999999</v>
      </c>
      <c r="ATW60" s="4">
        <v>0.30400483871707301</v>
      </c>
      <c r="ATX60" s="4">
        <v>0.33028698329603501</v>
      </c>
      <c r="ATY60" s="4">
        <v>0.34471404285447599</v>
      </c>
      <c r="ATZ60" s="4">
        <v>0.48240935668048801</v>
      </c>
      <c r="AUA60" s="4">
        <v>0.497387174736585</v>
      </c>
      <c r="AUB60" s="4">
        <v>-0.89357319507317101</v>
      </c>
      <c r="AUC60" s="4">
        <v>-0.88255171178048797</v>
      </c>
      <c r="AUD60" s="4">
        <v>0.93265700009756103</v>
      </c>
      <c r="AUE60" s="4">
        <v>0.99089063192438998</v>
      </c>
      <c r="AUF60" s="4">
        <v>0.138539238519231</v>
      </c>
      <c r="AUG60" s="4">
        <v>4.7332933423076901E-2</v>
      </c>
      <c r="AUH60" s="4">
        <v>5.8285945999999901E-2</v>
      </c>
      <c r="AUI60" s="4">
        <v>0.11605971763461501</v>
      </c>
      <c r="AUJ60" s="4">
        <v>0.74738751109615398</v>
      </c>
      <c r="AUK60" s="4">
        <v>0.43852057351923102</v>
      </c>
      <c r="AUL60" s="4">
        <v>0.112483538576923</v>
      </c>
      <c r="AUM60" s="4">
        <v>0.766751162576923</v>
      </c>
      <c r="AUN60" s="4">
        <v>5.9132585000000001E-2</v>
      </c>
      <c r="AUO60" s="4">
        <v>0.13807552503846199</v>
      </c>
      <c r="AUP60" s="4">
        <v>6.3756830749999993E-2</v>
      </c>
      <c r="AUQ60" s="4">
        <v>5.77581E-2</v>
      </c>
      <c r="AUR60" s="4">
        <v>0.14461538461538501</v>
      </c>
      <c r="AUS60" s="4">
        <v>0.27413461538461498</v>
      </c>
      <c r="AUT60" s="4">
        <v>1.7615384615384599E-2</v>
      </c>
      <c r="AUU60" s="4">
        <v>0.162019230769231</v>
      </c>
      <c r="AUV60" s="4">
        <v>0.30334615384615399</v>
      </c>
      <c r="AUW60" s="4">
        <v>1.9730769230769201E-2</v>
      </c>
      <c r="AUX60" s="4">
        <v>33.051346153846097</v>
      </c>
      <c r="AUY60" s="4">
        <v>31.786538461538399</v>
      </c>
      <c r="AUZ60" s="4">
        <v>58.964615384615399</v>
      </c>
      <c r="AVA60" s="4">
        <v>29.054230769230799</v>
      </c>
      <c r="AVB60" s="4">
        <v>29.092500000000001</v>
      </c>
      <c r="AVC60" s="4">
        <v>33.399230769230797</v>
      </c>
      <c r="AVD60" s="4">
        <v>33.435000000000002</v>
      </c>
      <c r="AVE60" s="4">
        <v>-0.109106002115385</v>
      </c>
      <c r="AVF60" s="4">
        <v>-9.9207996923076899E-2</v>
      </c>
      <c r="AVG60" s="4">
        <v>44.330769230769199</v>
      </c>
      <c r="AVH60" s="4">
        <v>40.249423076923101</v>
      </c>
      <c r="AVI60" s="4">
        <v>151</v>
      </c>
      <c r="AVJ60" s="4">
        <f t="shared" si="104"/>
        <v>106.66923076923081</v>
      </c>
      <c r="AVK60" s="4">
        <f t="shared" si="105"/>
        <v>110.75057692307689</v>
      </c>
      <c r="AVL60" s="4">
        <v>1551.61115384615</v>
      </c>
      <c r="AVM60" s="4">
        <v>1458.96157692308</v>
      </c>
      <c r="AVN60" s="4">
        <v>0.74429192009807699</v>
      </c>
      <c r="AVO60" s="4">
        <v>0.73045212102500001</v>
      </c>
      <c r="AVP60" s="4">
        <v>-0.30540915578846201</v>
      </c>
      <c r="AVQ60" s="4">
        <v>0.58081343909038496</v>
      </c>
      <c r="AVR60" s="4">
        <v>0.84525817305384598</v>
      </c>
      <c r="AVS60" s="4">
        <v>0.87941498056923095</v>
      </c>
      <c r="AVT60" s="4">
        <v>-3.3147910278846199E-2</v>
      </c>
      <c r="AVU60" s="4">
        <v>0.80318579170576998</v>
      </c>
      <c r="AVV60" s="4">
        <v>0.85478951988269203</v>
      </c>
      <c r="AVW60" s="4">
        <v>0.25997022269230802</v>
      </c>
      <c r="AVX60" s="4">
        <v>0.857921094638461</v>
      </c>
      <c r="AVY60" s="4">
        <v>0.85343515913846202</v>
      </c>
      <c r="AVZ60" s="4">
        <v>0.693924688859615</v>
      </c>
      <c r="AWA60" s="4">
        <v>0.68483661227884596</v>
      </c>
      <c r="AWB60" s="4">
        <v>0.31598384144038499</v>
      </c>
      <c r="AWC60" s="4">
        <v>0.327949563725</v>
      </c>
      <c r="AWD60" s="4">
        <v>5.8348349702692301</v>
      </c>
      <c r="AWE60" s="4">
        <v>5.4420085815769204</v>
      </c>
      <c r="AWF60" s="4">
        <v>1.01159730219615</v>
      </c>
      <c r="AWG60" s="4">
        <v>0.29565092065384602</v>
      </c>
      <c r="AWH60" s="4">
        <v>1.0062128604634599</v>
      </c>
      <c r="AWI60" s="4">
        <v>0.44021130604230801</v>
      </c>
      <c r="AWJ60" s="4">
        <v>1.0800446367576899</v>
      </c>
      <c r="AWK60" s="4">
        <v>0.487755620198077</v>
      </c>
      <c r="AWL60" s="4">
        <v>1.14871703841346</v>
      </c>
      <c r="AWM60" s="4">
        <v>0.355596179519231</v>
      </c>
      <c r="AWN60" s="4">
        <v>7.8201312348076896E-2</v>
      </c>
      <c r="AWO60" s="4">
        <v>-0.89050618903846102</v>
      </c>
      <c r="AWP60" s="4">
        <v>-71.946340617365394</v>
      </c>
      <c r="AWQ60" s="4">
        <v>0.79389632764423101</v>
      </c>
      <c r="AWR60" s="4">
        <v>0.87861087853653796</v>
      </c>
      <c r="AWS60" s="4">
        <v>0.87928774986538405</v>
      </c>
      <c r="AWT60" s="4">
        <v>0.78424583717307705</v>
      </c>
      <c r="AWU60" s="4">
        <v>0.78287235576153802</v>
      </c>
      <c r="AWV60" s="4">
        <v>0.30391245343846202</v>
      </c>
      <c r="AWW60" s="4">
        <v>0.309803255817308</v>
      </c>
      <c r="AWX60" s="4">
        <v>0.34589242286941801</v>
      </c>
      <c r="AWY60" s="4">
        <v>0.35229843351422802</v>
      </c>
      <c r="AWZ60" s="4">
        <v>0.49825599130769199</v>
      </c>
      <c r="AXA60" s="4">
        <v>0.50536079546730805</v>
      </c>
      <c r="AXB60" s="4">
        <v>-0.87896539509615401</v>
      </c>
      <c r="AXC60" s="4">
        <v>-0.87813585619230705</v>
      </c>
      <c r="AXD60" s="4">
        <v>0.99421901367115395</v>
      </c>
      <c r="AXE60" s="4">
        <v>1.02339418424808</v>
      </c>
      <c r="AXF60" s="29">
        <v>5.09</v>
      </c>
      <c r="AXG60" s="30">
        <v>1.04</v>
      </c>
      <c r="AXH60" s="29">
        <v>77.7</v>
      </c>
      <c r="AXI60" s="29">
        <v>28.5</v>
      </c>
      <c r="AXJ60" s="29">
        <v>5.8</v>
      </c>
      <c r="AXK60" s="29">
        <v>13</v>
      </c>
    </row>
    <row r="61" spans="1:1311" x14ac:dyDescent="0.25">
      <c r="A61" s="4">
        <v>60</v>
      </c>
      <c r="B61" s="4">
        <v>15</v>
      </c>
      <c r="C61" s="4" t="s">
        <v>11</v>
      </c>
      <c r="D61" s="4">
        <v>100</v>
      </c>
      <c r="E61" s="4">
        <v>2</v>
      </c>
      <c r="F61" s="4">
        <v>3</v>
      </c>
      <c r="G61" s="22">
        <v>-9999</v>
      </c>
      <c r="H61" s="22">
        <v>-9999</v>
      </c>
      <c r="I61" s="22">
        <v>-9999</v>
      </c>
      <c r="J61" s="22">
        <v>-9999</v>
      </c>
      <c r="K61" s="22">
        <v>-9999</v>
      </c>
      <c r="L61" s="4">
        <f t="shared" si="18"/>
        <v>125.44000000000001</v>
      </c>
      <c r="M61" s="4">
        <v>112</v>
      </c>
      <c r="N61" s="4">
        <v>54.400000000000006</v>
      </c>
      <c r="O61" s="4">
        <v>24</v>
      </c>
      <c r="P61" s="4">
        <v>21.6</v>
      </c>
      <c r="Q61" s="4">
        <v>52.400000000000006</v>
      </c>
      <c r="R61" s="4">
        <v>22.72</v>
      </c>
      <c r="S61" s="4">
        <v>24.880000000000003</v>
      </c>
      <c r="T61" s="4">
        <v>50.4</v>
      </c>
      <c r="U61" s="4">
        <v>24.72</v>
      </c>
      <c r="V61" s="4">
        <v>24.880000000000003</v>
      </c>
      <c r="W61" s="4">
        <v>48.4</v>
      </c>
      <c r="X61" s="4">
        <v>20.72</v>
      </c>
      <c r="Y61" s="4">
        <v>30.880000000000003</v>
      </c>
      <c r="Z61" s="4" t="s">
        <v>99</v>
      </c>
      <c r="AA61" s="4">
        <v>8.6999999999999993</v>
      </c>
      <c r="AB61" s="4">
        <v>7.2</v>
      </c>
      <c r="AC61" s="4">
        <v>1.1499999999999999</v>
      </c>
      <c r="AD61" s="4" t="s">
        <v>40</v>
      </c>
      <c r="AE61" s="4">
        <v>2</v>
      </c>
      <c r="AF61" s="4">
        <v>1</v>
      </c>
      <c r="AG61" s="4">
        <v>4.5</v>
      </c>
      <c r="AH61" s="4">
        <v>8</v>
      </c>
      <c r="AI61" s="4">
        <v>457</v>
      </c>
      <c r="AJ61" s="4">
        <v>76</v>
      </c>
      <c r="AK61" s="4">
        <v>0.84</v>
      </c>
      <c r="AL61" s="4">
        <v>8.6999999999999993</v>
      </c>
      <c r="AM61" s="4">
        <v>7.9</v>
      </c>
      <c r="AN61" s="4">
        <v>1.35</v>
      </c>
      <c r="AO61" s="4">
        <v>5153</v>
      </c>
      <c r="AP61" s="4">
        <v>192</v>
      </c>
      <c r="AQ61" s="4">
        <v>393</v>
      </c>
      <c r="AR61" s="4">
        <v>30.2</v>
      </c>
      <c r="AS61" s="4">
        <v>0</v>
      </c>
      <c r="AT61" s="4">
        <v>4</v>
      </c>
      <c r="AU61" s="4">
        <v>85</v>
      </c>
      <c r="AV61" s="4">
        <v>5</v>
      </c>
      <c r="AW61" s="4">
        <v>6</v>
      </c>
      <c r="AX61" s="4">
        <v>78</v>
      </c>
      <c r="AY61" s="4">
        <v>3.61</v>
      </c>
      <c r="AZ61" s="4">
        <v>2.125</v>
      </c>
      <c r="BA61" s="4">
        <v>1.8900000000000001</v>
      </c>
      <c r="BB61" s="4">
        <v>2.2549999999999999</v>
      </c>
      <c r="BC61" s="4">
        <v>2.41</v>
      </c>
      <c r="BD61" s="4">
        <v>3.53</v>
      </c>
      <c r="BE61" s="4">
        <v>3.2250000000000001</v>
      </c>
      <c r="BF61" s="5">
        <f t="shared" si="19"/>
        <v>22.939999999999998</v>
      </c>
      <c r="BG61" s="5">
        <f t="shared" si="20"/>
        <v>30.5</v>
      </c>
      <c r="BH61" s="5">
        <f t="shared" si="21"/>
        <v>39.519999999999996</v>
      </c>
      <c r="BI61" s="5">
        <f t="shared" si="22"/>
        <v>49.16</v>
      </c>
      <c r="BJ61" s="5">
        <f t="shared" si="23"/>
        <v>63.279999999999994</v>
      </c>
      <c r="BK61" s="4">
        <f t="shared" si="210"/>
        <v>9.02</v>
      </c>
      <c r="BL61" s="4">
        <f t="shared" si="211"/>
        <v>9.64</v>
      </c>
      <c r="BM61" s="4">
        <f t="shared" si="212"/>
        <v>14.12</v>
      </c>
      <c r="BN61" s="4">
        <f t="shared" si="24"/>
        <v>32.78</v>
      </c>
      <c r="BO61" s="4">
        <v>2.539810522072163</v>
      </c>
      <c r="BP61" s="4">
        <v>0.87226789653098058</v>
      </c>
      <c r="BQ61" s="4">
        <v>0.74341973076150292</v>
      </c>
      <c r="BR61" s="4">
        <v>0.37458795325142341</v>
      </c>
      <c r="BS61" s="4">
        <v>0.38179443383904349</v>
      </c>
      <c r="BT61" s="4">
        <v>0.46919933403965486</v>
      </c>
      <c r="BU61" s="4">
        <v>0.49303214770840675</v>
      </c>
      <c r="BV61" s="5">
        <f t="shared" si="25"/>
        <v>13.648313674412574</v>
      </c>
      <c r="BW61" s="5">
        <f t="shared" si="26"/>
        <v>16.621992597458586</v>
      </c>
      <c r="BX61" s="5">
        <f t="shared" si="27"/>
        <v>18.120344410464281</v>
      </c>
      <c r="BY61" s="5">
        <f t="shared" si="28"/>
        <v>21.524319481979074</v>
      </c>
      <c r="BZ61" s="4">
        <f t="shared" si="29"/>
        <v>1.4983518130056936</v>
      </c>
      <c r="CA61" s="4">
        <f t="shared" si="30"/>
        <v>1.527177735356174</v>
      </c>
      <c r="CB61" s="4">
        <f t="shared" si="31"/>
        <v>1.8767973361586194</v>
      </c>
      <c r="CC61" s="4">
        <f t="shared" ref="CC61:CD61" si="273">SUM(BZ61:CB61)</f>
        <v>4.9023268845204875</v>
      </c>
      <c r="CD61" s="4">
        <f t="shared" si="273"/>
        <v>8.3063019560352807</v>
      </c>
      <c r="CE61" s="4">
        <v>1.3149999999999999</v>
      </c>
      <c r="CF61" s="4">
        <v>0.77</v>
      </c>
      <c r="CG61" s="4">
        <v>0.42000000000000004</v>
      </c>
      <c r="CH61" s="4">
        <v>0.49</v>
      </c>
      <c r="CI61" s="4">
        <v>0.52</v>
      </c>
      <c r="CJ61" s="4">
        <v>0.51</v>
      </c>
      <c r="CK61" s="4">
        <v>0.4</v>
      </c>
      <c r="CL61" s="5">
        <f t="shared" si="131"/>
        <v>8.34</v>
      </c>
      <c r="CM61" s="5">
        <f t="shared" si="132"/>
        <v>10.02</v>
      </c>
      <c r="CN61" s="5">
        <f t="shared" si="133"/>
        <v>11.98</v>
      </c>
      <c r="CO61" s="5">
        <f t="shared" si="134"/>
        <v>14.06</v>
      </c>
      <c r="CP61" s="5">
        <f t="shared" si="135"/>
        <v>16.100000000000001</v>
      </c>
      <c r="CQ61" s="4">
        <f t="shared" si="136"/>
        <v>1.96</v>
      </c>
      <c r="CR61" s="4">
        <f t="shared" si="137"/>
        <v>2.08</v>
      </c>
      <c r="CS61" s="4">
        <f t="shared" si="138"/>
        <v>2.04</v>
      </c>
      <c r="CT61" s="4">
        <f t="shared" si="139"/>
        <v>6.08</v>
      </c>
      <c r="CU61" s="4">
        <v>4.16</v>
      </c>
      <c r="CV61" s="4">
        <v>1.9100000000000001</v>
      </c>
      <c r="CW61" s="4">
        <v>1.5</v>
      </c>
      <c r="CX61" s="4">
        <v>1.615</v>
      </c>
      <c r="CY61" s="4">
        <v>1.7999999999999998</v>
      </c>
      <c r="CZ61" s="4">
        <v>1.675</v>
      </c>
      <c r="DA61" s="4">
        <v>1.4349999999999998</v>
      </c>
      <c r="DB61" s="5">
        <f t="shared" si="140"/>
        <v>24.28</v>
      </c>
      <c r="DC61" s="5">
        <f t="shared" si="141"/>
        <v>30.28</v>
      </c>
      <c r="DD61" s="5">
        <f t="shared" si="142"/>
        <v>36.74</v>
      </c>
      <c r="DE61" s="5">
        <f t="shared" si="143"/>
        <v>43.94</v>
      </c>
      <c r="DF61" s="5">
        <f t="shared" si="144"/>
        <v>50.64</v>
      </c>
      <c r="DG61" s="4">
        <f t="shared" si="145"/>
        <v>6.46</v>
      </c>
      <c r="DH61" s="4">
        <f t="shared" si="146"/>
        <v>7.1999999999999993</v>
      </c>
      <c r="DI61" s="4">
        <f t="shared" si="147"/>
        <v>6.7</v>
      </c>
      <c r="DJ61" s="4">
        <f t="shared" si="148"/>
        <v>20.36</v>
      </c>
      <c r="DK61" s="4">
        <f t="shared" si="233"/>
        <v>32.850000000000009</v>
      </c>
      <c r="DL61" s="4">
        <f t="shared" si="234"/>
        <v>16.080000000000002</v>
      </c>
      <c r="DM61" s="4">
        <f t="shared" si="235"/>
        <v>11.52</v>
      </c>
      <c r="DN61" s="4">
        <f t="shared" si="236"/>
        <v>12.63</v>
      </c>
      <c r="DO61" s="4">
        <f t="shared" si="237"/>
        <v>13.919999999999998</v>
      </c>
      <c r="DP61" s="4">
        <f t="shared" si="238"/>
        <v>13.110000000000001</v>
      </c>
      <c r="DQ61" s="4">
        <f t="shared" si="203"/>
        <v>11.01</v>
      </c>
      <c r="DR61" s="4">
        <v>0.35886729571618076</v>
      </c>
      <c r="DS61" s="4">
        <v>0.36183009487902612</v>
      </c>
      <c r="DT61" s="4">
        <v>0.35538228188611104</v>
      </c>
      <c r="DU61" s="4">
        <v>0.35868982299107427</v>
      </c>
      <c r="DV61" s="4">
        <v>0.35779223351894057</v>
      </c>
      <c r="DW61" s="4">
        <v>0.35759952131064282</v>
      </c>
      <c r="DX61" s="4">
        <v>0.36048038806969107</v>
      </c>
      <c r="DY61" s="4">
        <f t="shared" si="261"/>
        <v>9.8176596404445329E-2</v>
      </c>
      <c r="DZ61" s="4">
        <f t="shared" si="261"/>
        <v>2.9714414960085499E-2</v>
      </c>
      <c r="EA61" s="4">
        <f t="shared" si="261"/>
        <v>4.9175810877971342E-2</v>
      </c>
      <c r="EB61" s="4">
        <f t="shared" si="261"/>
        <v>3.7641577635852567E-2</v>
      </c>
      <c r="EC61" s="4">
        <f t="shared" si="261"/>
        <v>4.5628295636619638E-2</v>
      </c>
      <c r="ED61" s="4">
        <f t="shared" si="261"/>
        <v>4.5947319862617568E-2</v>
      </c>
      <c r="EE61" s="4">
        <f t="shared" si="262"/>
        <v>2.3475781388735035E-2</v>
      </c>
      <c r="EF61" s="4">
        <f t="shared" si="263"/>
        <v>0.31058147607794112</v>
      </c>
      <c r="EG61" s="4">
        <f t="shared" si="263"/>
        <v>7.3707185160731575E-2</v>
      </c>
      <c r="EH61" s="4">
        <f t="shared" si="263"/>
        <v>0.1756278959927548</v>
      </c>
      <c r="EI61" s="4">
        <f t="shared" si="263"/>
        <v>0.12406356710592224</v>
      </c>
      <c r="EJ61" s="4">
        <f t="shared" si="263"/>
        <v>0.15794410028060643</v>
      </c>
      <c r="EK61" s="4">
        <f t="shared" si="263"/>
        <v>0.1509054132742832</v>
      </c>
      <c r="EL61" s="4">
        <f t="shared" si="264"/>
        <v>8.4219365732086923E-2</v>
      </c>
      <c r="EM61" s="4">
        <f t="shared" si="265"/>
        <v>1.5653156314484266E-3</v>
      </c>
      <c r="EN61" s="4">
        <f t="shared" si="265"/>
        <v>4.737629936238121E-4</v>
      </c>
      <c r="EO61" s="4">
        <f t="shared" si="265"/>
        <v>7.8405310711051235E-4</v>
      </c>
      <c r="EP61" s="4">
        <f t="shared" si="265"/>
        <v>6.0015270465326159E-4</v>
      </c>
      <c r="EQ61" s="4">
        <f t="shared" si="265"/>
        <v>7.2749195849202222E-4</v>
      </c>
      <c r="ER61" s="4">
        <f t="shared" si="265"/>
        <v>7.3257844168714227E-4</v>
      </c>
      <c r="ES61" s="4">
        <f t="shared" si="265"/>
        <v>3.742949838765152E-4</v>
      </c>
      <c r="ET61" s="4">
        <f t="shared" si="265"/>
        <v>4.9518730242018669E-3</v>
      </c>
      <c r="EU61" s="4">
        <f t="shared" si="265"/>
        <v>1.1751783348330927E-3</v>
      </c>
      <c r="EV61" s="4">
        <f t="shared" si="265"/>
        <v>2.80018966825183E-3</v>
      </c>
      <c r="EW61" s="4">
        <f t="shared" si="265"/>
        <v>1.9780543224796276E-3</v>
      </c>
      <c r="EX61" s="4">
        <f t="shared" si="265"/>
        <v>2.5182413947800767E-3</v>
      </c>
      <c r="EY61" s="4">
        <f t="shared" si="265"/>
        <v>2.4060174310313008E-3</v>
      </c>
      <c r="EZ61" s="4">
        <f t="shared" si="265"/>
        <v>1.3427832546569979E-3</v>
      </c>
      <c r="FA61" s="4">
        <f t="shared" si="266"/>
        <v>2.2429987251126483E-2</v>
      </c>
      <c r="FB61" s="4">
        <v>3.4078586876622553E-2</v>
      </c>
      <c r="FC61" s="4">
        <f t="shared" si="47"/>
        <v>340.78586876622552</v>
      </c>
      <c r="FD61" s="4">
        <v>0.36854450481747675</v>
      </c>
      <c r="FE61" s="32">
        <v>-9999</v>
      </c>
      <c r="FF61" s="32">
        <v>-9999</v>
      </c>
      <c r="FG61" s="32">
        <v>-9999</v>
      </c>
      <c r="FH61" s="32">
        <v>-9999</v>
      </c>
      <c r="FI61" s="32">
        <v>-9999</v>
      </c>
      <c r="FJ61" s="32">
        <v>-9999</v>
      </c>
      <c r="FK61" s="33">
        <v>-9999</v>
      </c>
      <c r="FL61" s="33">
        <v>-9999</v>
      </c>
      <c r="FM61" s="33">
        <v>-9999</v>
      </c>
      <c r="FN61" s="33">
        <v>-9999</v>
      </c>
      <c r="FO61" s="33">
        <v>-9999</v>
      </c>
      <c r="FP61" s="33">
        <v>-9999</v>
      </c>
      <c r="FQ61" s="33">
        <v>-9999</v>
      </c>
      <c r="FR61" s="33">
        <v>-9999</v>
      </c>
      <c r="FS61" s="33">
        <v>-9999</v>
      </c>
      <c r="FT61" s="32">
        <v>-9999</v>
      </c>
      <c r="FU61" s="32">
        <v>-9999</v>
      </c>
      <c r="FV61" s="32">
        <v>-9999</v>
      </c>
      <c r="FW61" s="32">
        <v>-9999</v>
      </c>
      <c r="FX61" s="32">
        <v>-9999</v>
      </c>
      <c r="FY61" s="32">
        <v>-9999</v>
      </c>
      <c r="FZ61" s="32">
        <v>-9999</v>
      </c>
      <c r="GA61" s="32">
        <v>-9999</v>
      </c>
      <c r="GB61" s="32">
        <v>-9999</v>
      </c>
      <c r="GC61" s="32">
        <v>-9999</v>
      </c>
      <c r="GD61" s="32">
        <v>-9999</v>
      </c>
      <c r="GE61" s="32">
        <v>-9999</v>
      </c>
      <c r="GF61" s="32">
        <v>-9999</v>
      </c>
      <c r="GG61" s="32">
        <v>-9999</v>
      </c>
      <c r="GH61" s="32">
        <v>-9999</v>
      </c>
      <c r="GI61" s="32">
        <v>-9999</v>
      </c>
      <c r="GJ61" s="32">
        <v>-9999</v>
      </c>
      <c r="GK61" s="32">
        <v>-9999</v>
      </c>
      <c r="GL61" s="32">
        <v>-9999</v>
      </c>
      <c r="GM61" s="32">
        <v>-9999</v>
      </c>
      <c r="GN61" s="32">
        <v>-9999</v>
      </c>
      <c r="GO61" s="32">
        <v>-9999</v>
      </c>
      <c r="GP61" s="32">
        <v>-9999</v>
      </c>
      <c r="GQ61" s="32">
        <v>-9999</v>
      </c>
      <c r="GR61" s="32">
        <v>-9999</v>
      </c>
      <c r="GS61" s="32">
        <v>-9999</v>
      </c>
      <c r="GT61" s="32">
        <v>-9999</v>
      </c>
      <c r="GU61" s="32">
        <v>-9999</v>
      </c>
      <c r="GV61" s="32">
        <v>-9999</v>
      </c>
      <c r="GW61" s="32">
        <v>-9999</v>
      </c>
      <c r="GX61" s="32">
        <v>-9999</v>
      </c>
      <c r="GY61" s="31">
        <v>-9999</v>
      </c>
      <c r="GZ61" s="31">
        <v>-9999</v>
      </c>
      <c r="HA61" s="31">
        <v>-9999</v>
      </c>
      <c r="HB61" s="22">
        <v>-9999</v>
      </c>
      <c r="HC61" s="31">
        <v>-9999</v>
      </c>
      <c r="HD61" s="31">
        <v>-9999</v>
      </c>
      <c r="HE61" s="31">
        <v>-9999</v>
      </c>
      <c r="HF61" s="31">
        <v>-9999</v>
      </c>
      <c r="HG61" s="22">
        <v>-9999</v>
      </c>
      <c r="HH61" s="33">
        <v>-9999</v>
      </c>
      <c r="HI61" s="33">
        <v>-9999</v>
      </c>
      <c r="HJ61" s="33">
        <v>-9999</v>
      </c>
      <c r="HK61" s="31">
        <v>-9999</v>
      </c>
      <c r="HL61" s="31">
        <v>-9999</v>
      </c>
      <c r="HM61" s="31">
        <v>-9999</v>
      </c>
      <c r="HN61" s="31">
        <v>-9999</v>
      </c>
      <c r="HO61" s="31">
        <v>-9999</v>
      </c>
      <c r="HP61" s="31">
        <v>-9999</v>
      </c>
      <c r="HQ61" s="31">
        <v>-9999</v>
      </c>
      <c r="HR61" s="31">
        <v>-9999</v>
      </c>
      <c r="HS61" s="31">
        <v>-9999</v>
      </c>
      <c r="HT61" s="31">
        <v>-9999</v>
      </c>
      <c r="HU61" s="31">
        <v>-9999</v>
      </c>
      <c r="HV61" s="18">
        <v>378.7</v>
      </c>
      <c r="HW61" s="18">
        <v>72.09</v>
      </c>
      <c r="HX61" s="17">
        <f t="shared" si="48"/>
        <v>306.61</v>
      </c>
      <c r="HY61" s="11">
        <v>11</v>
      </c>
      <c r="HZ61" s="10">
        <v>545.29999999999995</v>
      </c>
      <c r="IA61" s="11">
        <v>32.880000000000003</v>
      </c>
      <c r="IB61" s="20">
        <f t="shared" si="49"/>
        <v>512.41999999999996</v>
      </c>
      <c r="IC61" s="23">
        <v>141</v>
      </c>
      <c r="ID61" s="11">
        <v>466.2</v>
      </c>
      <c r="IE61" s="11">
        <v>32.880000000000003</v>
      </c>
      <c r="IF61" s="10">
        <f t="shared" si="50"/>
        <v>433.32</v>
      </c>
      <c r="IG61" s="11">
        <v>203.1</v>
      </c>
      <c r="IH61" s="11">
        <v>32.880000000000003</v>
      </c>
      <c r="II61" s="10">
        <f t="shared" si="51"/>
        <v>170.22</v>
      </c>
      <c r="IJ61" s="9">
        <v>286.39999999999998</v>
      </c>
      <c r="IK61" s="11">
        <v>32.880000000000003</v>
      </c>
      <c r="IL61" s="10">
        <f t="shared" si="52"/>
        <v>253.51999999999998</v>
      </c>
      <c r="IM61" s="24">
        <v>135.69999999999999</v>
      </c>
      <c r="IN61" s="24">
        <v>6.91</v>
      </c>
      <c r="IO61" s="18">
        <v>158.30000000000001</v>
      </c>
      <c r="IP61" s="24">
        <v>32.880000000000003</v>
      </c>
      <c r="IQ61" s="20">
        <f t="shared" si="253"/>
        <v>128.79</v>
      </c>
      <c r="IR61" s="20">
        <f t="shared" si="254"/>
        <v>125.42000000000002</v>
      </c>
      <c r="IS61" s="17">
        <f t="shared" si="55"/>
        <v>1229.607843137255</v>
      </c>
      <c r="IT61" s="17">
        <f t="shared" si="56"/>
        <v>1097.8641456582634</v>
      </c>
      <c r="IU61" s="22">
        <f t="shared" si="214"/>
        <v>3005.9803921568628</v>
      </c>
      <c r="IV61" s="17">
        <f t="shared" si="215"/>
        <v>5023.7254901960787</v>
      </c>
      <c r="IW61" s="17">
        <f t="shared" si="216"/>
        <v>1668.8235294117646</v>
      </c>
      <c r="IX61" s="17">
        <f t="shared" si="57"/>
        <v>2485.4901960784314</v>
      </c>
      <c r="IY61" s="22">
        <f t="shared" si="217"/>
        <v>4248.2352941176468</v>
      </c>
      <c r="IZ61" s="17">
        <f t="shared" si="58"/>
        <v>12184.019607843138</v>
      </c>
      <c r="JA61" s="17">
        <f t="shared" si="59"/>
        <v>1262.6470588235295</v>
      </c>
      <c r="JB61" s="11">
        <v>97.4</v>
      </c>
      <c r="JC61" s="17">
        <v>2.4603350699079476</v>
      </c>
      <c r="JD61" s="4">
        <v>2.79</v>
      </c>
      <c r="JE61" s="4">
        <f t="shared" si="218"/>
        <v>83.866852941176475</v>
      </c>
      <c r="JF61" s="28">
        <v>0.26276711004941822</v>
      </c>
      <c r="JG61" s="4">
        <v>0.54</v>
      </c>
      <c r="JH61" s="4">
        <f t="shared" si="219"/>
        <v>27.128117647058826</v>
      </c>
      <c r="JI61" s="28">
        <v>0.26270711886559039</v>
      </c>
      <c r="JJ61" s="4">
        <v>1.07</v>
      </c>
      <c r="JK61" s="4">
        <f t="shared" si="220"/>
        <v>17.856411764705882</v>
      </c>
      <c r="JL61" s="28">
        <v>0.2708319279377891</v>
      </c>
      <c r="JM61" s="4">
        <v>4.1399999999999997</v>
      </c>
      <c r="JN61" s="4">
        <f t="shared" si="221"/>
        <v>52.27358823529412</v>
      </c>
      <c r="JO61" s="28">
        <v>0.26342444009458027</v>
      </c>
      <c r="JP61" s="17">
        <f t="shared" si="60"/>
        <v>181.1249705882353</v>
      </c>
      <c r="JQ61" s="17">
        <f t="shared" si="61"/>
        <v>161.7187237394958</v>
      </c>
      <c r="JR61" s="20">
        <v>18.399999999999999</v>
      </c>
      <c r="JS61" s="5">
        <v>123.468431</v>
      </c>
      <c r="JT61" s="17">
        <v>6.3</v>
      </c>
      <c r="JU61" s="17">
        <f t="shared" si="62"/>
        <v>5.79</v>
      </c>
      <c r="JV61" s="4">
        <f t="shared" si="112"/>
        <v>4499.400504286361</v>
      </c>
      <c r="JW61" s="10">
        <v>2.2200000000000002</v>
      </c>
      <c r="JX61" s="4">
        <f t="shared" si="114"/>
        <v>0.38341968911917101</v>
      </c>
      <c r="JY61" s="4">
        <f t="shared" si="63"/>
        <v>1725.1587425761179</v>
      </c>
      <c r="JZ61" s="4">
        <f t="shared" si="64"/>
        <v>1932.1777916852523</v>
      </c>
      <c r="KA61" s="10">
        <v>2.75</v>
      </c>
      <c r="KB61" s="4">
        <f t="shared" si="222"/>
        <v>0.47495682210708118</v>
      </c>
      <c r="KC61" s="4">
        <f t="shared" si="223"/>
        <v>2137.0209649028484</v>
      </c>
      <c r="KD61" s="4">
        <f t="shared" si="65"/>
        <v>2393.4634806911904</v>
      </c>
      <c r="KE61" s="4">
        <v>2.8</v>
      </c>
      <c r="KF61" s="4">
        <v>48.1</v>
      </c>
      <c r="KG61" s="4">
        <f t="shared" si="66"/>
        <v>427.5</v>
      </c>
      <c r="KH61" s="4">
        <v>3.5381098760803789</v>
      </c>
      <c r="KI61" s="4">
        <f t="shared" si="67"/>
        <v>3.8148879323477947</v>
      </c>
      <c r="KJ61" s="4">
        <f t="shared" si="224"/>
        <v>91.307949490039718</v>
      </c>
      <c r="KK61" s="28">
        <v>0.2830551358488913</v>
      </c>
      <c r="KL61" s="4">
        <v>3.82</v>
      </c>
      <c r="KM61" s="4">
        <v>0.28272543988636401</v>
      </c>
      <c r="KN61" s="4">
        <v>0.446962060090909</v>
      </c>
      <c r="KO61" s="4">
        <v>0.25714743000000001</v>
      </c>
      <c r="KP61" s="4">
        <v>0.36839051465909101</v>
      </c>
      <c r="KQ61" s="4">
        <v>0.54852664572727305</v>
      </c>
      <c r="KR61" s="4">
        <v>0.47357560756818201</v>
      </c>
      <c r="KS61" s="4">
        <v>0.36951140963636397</v>
      </c>
      <c r="KT61" s="4">
        <v>0.54106873620454599</v>
      </c>
      <c r="KU61" s="4">
        <v>0.49325757572727302</v>
      </c>
      <c r="KV61" s="4">
        <v>0.276590909090909</v>
      </c>
      <c r="KW61" s="4">
        <v>0.44335000000000002</v>
      </c>
      <c r="KX61" s="4">
        <v>0.27353409090909098</v>
      </c>
      <c r="KY61" s="4">
        <v>26.5</v>
      </c>
      <c r="KZ61" s="4">
        <v>24.179090909090899</v>
      </c>
      <c r="LA61" s="4">
        <v>14.895681818181799</v>
      </c>
      <c r="LB61" s="4">
        <v>37.028863636363603</v>
      </c>
      <c r="LC61" s="4">
        <v>36.463409090909103</v>
      </c>
      <c r="LD61" s="4">
        <v>27.5677272727273</v>
      </c>
      <c r="LE61" s="4">
        <v>27.037727272727299</v>
      </c>
      <c r="LF61" s="4">
        <v>0.25975005681818197</v>
      </c>
      <c r="LG61" s="4">
        <v>0.23579705227272699</v>
      </c>
      <c r="LH61" s="4">
        <v>53.074772727272702</v>
      </c>
      <c r="LI61" s="4">
        <v>49.219090909090902</v>
      </c>
      <c r="LJ61" s="4">
        <v>53</v>
      </c>
      <c r="LK61" s="4">
        <f t="shared" si="68"/>
        <v>-7.47727272727019E-2</v>
      </c>
      <c r="LL61" s="4">
        <f t="shared" si="69"/>
        <v>3.7809090909090983</v>
      </c>
      <c r="LM61" s="4">
        <v>1750.1018181818199</v>
      </c>
      <c r="LN61" s="4">
        <v>1662.57972727273</v>
      </c>
      <c r="LO61" s="4">
        <v>0.188283438445455</v>
      </c>
      <c r="LP61" s="4">
        <v>0.19575298028409099</v>
      </c>
      <c r="LQ61" s="4">
        <v>0.143392528968182</v>
      </c>
      <c r="LR61" s="4">
        <v>0.124606059584091</v>
      </c>
      <c r="LS61" s="4">
        <v>9.9182244063636404E-2</v>
      </c>
      <c r="LT61" s="4">
        <v>0.101348233009091</v>
      </c>
      <c r="LU61" s="4">
        <v>5.3288234931818203E-2</v>
      </c>
      <c r="LV61" s="4">
        <v>2.8604903861363599E-2</v>
      </c>
      <c r="LW61" s="4">
        <v>4.6144681556818203E-2</v>
      </c>
      <c r="LX61" s="4">
        <v>7.29415946295454E-2</v>
      </c>
      <c r="LY61" s="4">
        <v>0.32836849173636401</v>
      </c>
      <c r="LZ61" s="4">
        <v>0.36093217066590899</v>
      </c>
      <c r="MA61" s="4">
        <v>0.32339408744318199</v>
      </c>
      <c r="MB61" s="4">
        <v>0.319024418052273</v>
      </c>
      <c r="MC61" s="4">
        <v>0.149335169236364</v>
      </c>
      <c r="MD61" s="4">
        <v>0.17787004576363599</v>
      </c>
      <c r="ME61" s="4">
        <v>0.46430419997954497</v>
      </c>
      <c r="MF61" s="4">
        <v>0.489056676893182</v>
      </c>
      <c r="MG61" s="4">
        <v>0.462697680568182</v>
      </c>
      <c r="MH61" s="4">
        <v>0.69928309103863595</v>
      </c>
      <c r="MI61" s="4">
        <v>0.48567787181818201</v>
      </c>
      <c r="MJ61" s="4">
        <v>0.714360614072727</v>
      </c>
      <c r="MK61" s="4">
        <v>0.27628852639318202</v>
      </c>
      <c r="ML61" s="4">
        <v>0.40033812082272702</v>
      </c>
      <c r="MM61" s="4">
        <v>0.24345094045909099</v>
      </c>
      <c r="MN61" s="4">
        <v>0.36093094235227302</v>
      </c>
      <c r="MO61" s="4">
        <v>-0.101038142545455</v>
      </c>
      <c r="MP61" s="4">
        <v>-5.4957696574999999E-2</v>
      </c>
      <c r="MQ61" s="4">
        <v>0.48567787181818201</v>
      </c>
      <c r="MR61" s="4">
        <v>0.714360614072727</v>
      </c>
      <c r="MS61" s="4">
        <v>0.10134189237500001</v>
      </c>
      <c r="MT61" s="4">
        <v>9.7568688649999999E-2</v>
      </c>
      <c r="MU61" s="4">
        <v>5.8649316134090898E-2</v>
      </c>
      <c r="MV61" s="4">
        <v>5.31666884454546E-2</v>
      </c>
      <c r="MW61" s="4">
        <v>4.2951401638636401E-2</v>
      </c>
      <c r="MX61" s="4">
        <v>4.4635336795454499E-2</v>
      </c>
      <c r="MY61" s="4">
        <v>0.42283727518636399</v>
      </c>
      <c r="MZ61" s="4">
        <v>0.457010811145455</v>
      </c>
      <c r="NA61" s="4">
        <v>0.44539645924999999</v>
      </c>
      <c r="NB61" s="4">
        <v>0.47883679309999999</v>
      </c>
      <c r="NC61" s="4">
        <v>-0.110747317454545</v>
      </c>
      <c r="ND61" s="4">
        <v>-0.10092770345454501</v>
      </c>
      <c r="NE61" s="4">
        <v>0.44539645924999999</v>
      </c>
      <c r="NF61" s="4">
        <v>0.47883679309999999</v>
      </c>
      <c r="NG61" s="4">
        <v>0.27605387117647101</v>
      </c>
      <c r="NH61" s="4">
        <v>0.44159059314705901</v>
      </c>
      <c r="NI61" s="4">
        <v>0.254086306647059</v>
      </c>
      <c r="NJ61" s="4">
        <v>0.36508753864705901</v>
      </c>
      <c r="NK61" s="4">
        <v>0.51151374182352904</v>
      </c>
      <c r="NL61" s="4">
        <v>0.46702854205882299</v>
      </c>
      <c r="NM61" s="4">
        <v>0.37028511405882297</v>
      </c>
      <c r="NN61" s="4">
        <v>0.54629618970588201</v>
      </c>
      <c r="NO61" s="4">
        <v>0.49804339644117701</v>
      </c>
      <c r="NP61" s="4">
        <v>0.27064428579411798</v>
      </c>
      <c r="NQ61" s="4">
        <v>0.436</v>
      </c>
      <c r="NR61" s="4">
        <v>0.268291900029412</v>
      </c>
      <c r="NS61" s="4">
        <v>33.995294117646999</v>
      </c>
      <c r="NT61" s="4">
        <v>31.649411764705899</v>
      </c>
      <c r="NU61" s="4">
        <v>8.0932352941176493</v>
      </c>
      <c r="NV61" s="4">
        <v>51.012647058823497</v>
      </c>
      <c r="NW61" s="4">
        <v>51.351764705882402</v>
      </c>
      <c r="NX61" s="4">
        <v>36.4611764705882</v>
      </c>
      <c r="NY61" s="4">
        <v>36.527058823529401</v>
      </c>
      <c r="NZ61" s="4">
        <v>0.41646167941176498</v>
      </c>
      <c r="OA61" s="4">
        <v>0.38821162941176501</v>
      </c>
      <c r="OB61" s="4">
        <v>51.533529411764697</v>
      </c>
      <c r="OC61" s="4">
        <v>48.027941176470598</v>
      </c>
      <c r="OD61" s="4">
        <v>54.5</v>
      </c>
      <c r="OE61" s="4">
        <f t="shared" si="70"/>
        <v>2.9664705882353033</v>
      </c>
      <c r="OF61" s="4">
        <f t="shared" si="71"/>
        <v>6.4720588235294016</v>
      </c>
      <c r="OG61" s="4">
        <v>1683.04494117647</v>
      </c>
      <c r="OH61" s="4">
        <v>1603.4743529411801</v>
      </c>
      <c r="OI61" s="4">
        <v>0.19190663916470599</v>
      </c>
      <c r="OJ61" s="4">
        <v>0.164675111423529</v>
      </c>
      <c r="OK61" s="4">
        <v>0.14709947631176501</v>
      </c>
      <c r="OL61" s="4">
        <v>0.122076100673529</v>
      </c>
      <c r="OM61" s="4">
        <v>0.112191427764706</v>
      </c>
      <c r="ON61" s="4">
        <v>7.1164596600000005E-2</v>
      </c>
      <c r="OO61" s="4">
        <v>6.6425669670588203E-2</v>
      </c>
      <c r="OP61" s="4">
        <v>2.7604209973529401E-2</v>
      </c>
      <c r="OQ61" s="4">
        <v>4.6124209405882403E-2</v>
      </c>
      <c r="OR61" s="4">
        <v>4.3653994829411798E-2</v>
      </c>
      <c r="OS61" s="4">
        <v>0.34121530227058799</v>
      </c>
      <c r="OT61" s="4">
        <v>0.33379857566176502</v>
      </c>
      <c r="OU61" s="4">
        <v>0.33730270097058801</v>
      </c>
      <c r="OV61" s="4">
        <v>0.29654728560294102</v>
      </c>
      <c r="OW61" s="4">
        <v>0.15981151552352901</v>
      </c>
      <c r="OX61" s="4">
        <v>0.179298920241176</v>
      </c>
      <c r="OY61" s="4">
        <v>0.47555103832941198</v>
      </c>
      <c r="OZ61" s="4">
        <v>0.40125233757352902</v>
      </c>
      <c r="PA61" s="4">
        <v>0.404470951652941</v>
      </c>
      <c r="PB61" s="4">
        <v>-0.54936009990294099</v>
      </c>
      <c r="PC61" s="4">
        <v>0.42954760850588197</v>
      </c>
      <c r="PD61" s="4">
        <v>-0.58656139569999999</v>
      </c>
      <c r="PE61" s="4">
        <v>0.27002406523823502</v>
      </c>
      <c r="PF61" s="4">
        <v>0.131193094335294</v>
      </c>
      <c r="PG61" s="4">
        <v>0.23729194531470599</v>
      </c>
      <c r="PH61" s="4">
        <v>0.124169006423529</v>
      </c>
      <c r="PI61" s="4">
        <v>-0.12442097817647101</v>
      </c>
      <c r="PJ61" s="4">
        <v>-5.2878326776470599E-2</v>
      </c>
      <c r="PK61" s="4">
        <v>0.42954760850588197</v>
      </c>
      <c r="PL61" s="4">
        <v>-0.58656139569999999</v>
      </c>
      <c r="PM61" s="4">
        <v>0.27002629277142898</v>
      </c>
      <c r="PN61" s="4">
        <v>0.41972830842857101</v>
      </c>
      <c r="PO61" s="4">
        <v>0.24417627317142901</v>
      </c>
      <c r="PP61" s="4">
        <v>0.352641315457143</v>
      </c>
      <c r="PQ61" s="4">
        <v>0.51669018225714303</v>
      </c>
      <c r="PR61" s="4">
        <v>0.464090289428571</v>
      </c>
      <c r="PS61" s="4">
        <v>0.34595825985714301</v>
      </c>
      <c r="PT61" s="4">
        <v>0.52398398394285695</v>
      </c>
      <c r="PU61" s="4">
        <v>0.48781986919999998</v>
      </c>
      <c r="PV61" s="4">
        <v>0.25561828334285702</v>
      </c>
      <c r="PW61" s="4">
        <v>0.39859714285714298</v>
      </c>
      <c r="PX61" s="4">
        <v>0.24843455942857101</v>
      </c>
      <c r="PY61" s="4">
        <v>24.89</v>
      </c>
      <c r="PZ61" s="4">
        <v>22.574000000000002</v>
      </c>
      <c r="QA61" s="4">
        <v>26.820285714285699</v>
      </c>
      <c r="QB61" s="4">
        <v>41.756571428571398</v>
      </c>
      <c r="QC61" s="4">
        <v>42.0648571428572</v>
      </c>
      <c r="QD61" s="4">
        <v>27.059142857142799</v>
      </c>
      <c r="QE61" s="4">
        <v>27.040571428571401</v>
      </c>
      <c r="QF61" s="4">
        <v>0.41202722857142898</v>
      </c>
      <c r="QG61" s="4">
        <v>0.38464003714285699</v>
      </c>
      <c r="QH61" s="4">
        <v>55.028571428571396</v>
      </c>
      <c r="QI61" s="4">
        <v>53.610285714285702</v>
      </c>
      <c r="QJ61" s="4">
        <v>58</v>
      </c>
      <c r="QK61" s="4">
        <f t="shared" si="72"/>
        <v>2.9714285714286035</v>
      </c>
      <c r="QL61" s="4">
        <f t="shared" si="73"/>
        <v>4.3897142857142981</v>
      </c>
      <c r="QM61" s="4">
        <v>1793.5393714285699</v>
      </c>
      <c r="QN61" s="4">
        <v>1762.2604285714301</v>
      </c>
      <c r="QO61" s="4">
        <v>0.204513201228571</v>
      </c>
      <c r="QP61" s="4">
        <v>0.18775017894000001</v>
      </c>
      <c r="QQ61" s="4">
        <v>0.170161451222857</v>
      </c>
      <c r="QR61" s="4">
        <v>0.13608637002857099</v>
      </c>
      <c r="QS61" s="4">
        <v>0.135861410251429</v>
      </c>
      <c r="QT61" s="4">
        <v>0.102663222437143</v>
      </c>
      <c r="QU61" s="4">
        <v>0.10073801261714301</v>
      </c>
      <c r="QV61" s="4">
        <v>4.9865665537142799E-2</v>
      </c>
      <c r="QW61" s="4">
        <v>3.5620725171428599E-2</v>
      </c>
      <c r="QX61" s="4">
        <v>5.3078371082857102E-2</v>
      </c>
      <c r="QY61" s="4">
        <v>0.35667242551142903</v>
      </c>
      <c r="QZ61" s="4">
        <v>0.35725933551714301</v>
      </c>
      <c r="RA61" s="4">
        <v>0.34416170562571402</v>
      </c>
      <c r="RB61" s="4">
        <v>0.31255057925428598</v>
      </c>
      <c r="RC61" s="4">
        <v>0.164126184417143</v>
      </c>
      <c r="RD61" s="4">
        <v>0.18179139308571399</v>
      </c>
      <c r="RE61" s="4">
        <v>0.51494295370571397</v>
      </c>
      <c r="RF61" s="4">
        <v>0.46543240291142901</v>
      </c>
      <c r="RG61" s="4">
        <v>0.25931220864571403</v>
      </c>
      <c r="RH61" s="4">
        <v>0.47716131875714302</v>
      </c>
      <c r="RI61" s="4">
        <v>0.28404795309428599</v>
      </c>
      <c r="RJ61" s="4">
        <v>0.49598207194857102</v>
      </c>
      <c r="RK61" s="4">
        <v>0.199574449417143</v>
      </c>
      <c r="RL61" s="4">
        <v>0.29877970617999999</v>
      </c>
      <c r="RM61" s="4">
        <v>0.171620511082857</v>
      </c>
      <c r="RN61" s="4">
        <v>0.26681743673714298</v>
      </c>
      <c r="RO61" s="4">
        <v>-0.18288462417142901</v>
      </c>
      <c r="RP61" s="4">
        <v>-9.4261269028571404E-2</v>
      </c>
      <c r="RQ61" s="4">
        <v>0.28404795309428599</v>
      </c>
      <c r="RR61" s="4">
        <v>0.49598207194857102</v>
      </c>
      <c r="RS61" s="4">
        <v>0.12536731398000001</v>
      </c>
      <c r="RT61" s="4">
        <v>0.12010002367714299</v>
      </c>
      <c r="RU61" s="4">
        <v>7.7646266914285694E-2</v>
      </c>
      <c r="RV61" s="4">
        <v>6.9970780382857103E-2</v>
      </c>
      <c r="RW61" s="4">
        <v>4.8202888062857101E-2</v>
      </c>
      <c r="RX61" s="4">
        <v>5.0563613605714298E-2</v>
      </c>
      <c r="RY61" s="4">
        <v>0.38416201268</v>
      </c>
      <c r="RZ61" s="4">
        <v>0.42104040536285697</v>
      </c>
      <c r="SA61" s="4">
        <v>0.41163096220000001</v>
      </c>
      <c r="SB61" s="4">
        <v>0.44865748064857103</v>
      </c>
      <c r="SC61" s="4">
        <v>-0.14391458788571401</v>
      </c>
      <c r="SD61" s="4">
        <v>-0.13063967974285701</v>
      </c>
      <c r="SE61" s="4">
        <v>0.41163096220000001</v>
      </c>
      <c r="SF61" s="4">
        <v>0.44865748064857103</v>
      </c>
      <c r="SG61" s="4">
        <v>0.251866020810811</v>
      </c>
      <c r="SH61" s="4">
        <v>0.364301686783784</v>
      </c>
      <c r="SI61" s="4">
        <v>0.21614712864864899</v>
      </c>
      <c r="SJ61" s="4">
        <v>0.31271795983783801</v>
      </c>
      <c r="SK61" s="4">
        <v>0.47118770151351402</v>
      </c>
      <c r="SL61" s="4">
        <v>0.390640218324324</v>
      </c>
      <c r="SM61" s="4">
        <v>0.31862472848648599</v>
      </c>
      <c r="SN61" s="4">
        <v>0.48862713456756801</v>
      </c>
      <c r="SO61" s="4">
        <v>0.43179106562162201</v>
      </c>
      <c r="SP61" s="4">
        <v>0.247221841</v>
      </c>
      <c r="SQ61" s="4">
        <v>0.37047118394594603</v>
      </c>
      <c r="SR61" s="4">
        <v>0.240524077378378</v>
      </c>
      <c r="SS61" s="4">
        <v>22.9</v>
      </c>
      <c r="ST61" s="4">
        <v>20.5889189189189</v>
      </c>
      <c r="SU61" s="4">
        <v>25.8</v>
      </c>
      <c r="SV61" s="4">
        <v>37.610810810810797</v>
      </c>
      <c r="SW61" s="4">
        <v>38.342432432432403</v>
      </c>
      <c r="SX61" s="4">
        <v>24.587297297297301</v>
      </c>
      <c r="SY61" s="4">
        <v>24.470270270270301</v>
      </c>
      <c r="SZ61" s="4">
        <v>0.36088493243243203</v>
      </c>
      <c r="TA61" s="4">
        <v>0.35152913513513501</v>
      </c>
      <c r="TB61" s="4">
        <v>59.416216216216199</v>
      </c>
      <c r="TC61" s="4">
        <v>51.152432432432398</v>
      </c>
      <c r="TD61" s="4">
        <v>62</v>
      </c>
      <c r="TE61" s="4">
        <f t="shared" si="74"/>
        <v>2.5837837837838009</v>
      </c>
      <c r="TF61" s="4">
        <f t="shared" si="75"/>
        <v>10.847567567567602</v>
      </c>
      <c r="TG61" s="4">
        <v>1894.03783783784</v>
      </c>
      <c r="TH61" s="4">
        <v>1706.4580000000001</v>
      </c>
      <c r="TI61" s="4">
        <v>0.210355100135135</v>
      </c>
      <c r="TJ61" s="4">
        <v>0.200061162994595</v>
      </c>
      <c r="TK61" s="4">
        <v>0.150758674251351</v>
      </c>
      <c r="TL61" s="4">
        <v>0.110150323775676</v>
      </c>
      <c r="TM61" s="4">
        <v>0.137454015962162</v>
      </c>
      <c r="TN61" s="4">
        <v>0.126002018494595</v>
      </c>
      <c r="TO61" s="4">
        <v>7.6538146994594602E-2</v>
      </c>
      <c r="TP61" s="4">
        <v>3.4406954494594598E-2</v>
      </c>
      <c r="TQ61" s="4">
        <v>6.1590368378378398E-2</v>
      </c>
      <c r="TR61" s="4">
        <v>9.2027905321621598E-2</v>
      </c>
      <c r="TS61" s="4">
        <v>0.34007859648648697</v>
      </c>
      <c r="TT61" s="4">
        <v>0.36901862348648701</v>
      </c>
      <c r="TU61" s="4">
        <v>0.32790960344324299</v>
      </c>
      <c r="TV61" s="4">
        <v>0.30116544392162198</v>
      </c>
      <c r="TW61" s="4">
        <v>0.139732666491892</v>
      </c>
      <c r="TX61" s="4">
        <v>0.182679454816216</v>
      </c>
      <c r="TY61" s="4">
        <v>0.53409663302432397</v>
      </c>
      <c r="TZ61" s="4">
        <v>0.50680418588378395</v>
      </c>
      <c r="UA61" s="4">
        <v>0.44806855484864899</v>
      </c>
      <c r="UB61" s="4">
        <v>0.71753486216486495</v>
      </c>
      <c r="UC61" s="4">
        <v>0.47950163605405399</v>
      </c>
      <c r="UD61" s="4">
        <v>0.73525981907837801</v>
      </c>
      <c r="UE61" s="4">
        <v>0.331636219691892</v>
      </c>
      <c r="UF61" s="4">
        <v>0.48347133461081099</v>
      </c>
      <c r="UG61" s="4">
        <v>0.29105240552702699</v>
      </c>
      <c r="UH61" s="4">
        <v>0.44273277897297297</v>
      </c>
      <c r="UI61" s="4">
        <v>-0.14189161256756799</v>
      </c>
      <c r="UJ61" s="4">
        <v>-6.5407761067567599E-2</v>
      </c>
      <c r="UK61" s="4">
        <v>0.47950163605405399</v>
      </c>
      <c r="UL61" s="4">
        <v>0.73525981907837801</v>
      </c>
      <c r="UM61" s="4">
        <v>0.14892224394324299</v>
      </c>
      <c r="UN61" s="4">
        <v>0.13600780900540499</v>
      </c>
      <c r="UO61" s="4">
        <v>9.4390381381081107E-2</v>
      </c>
      <c r="UP61" s="4">
        <v>8.0755009113513507E-2</v>
      </c>
      <c r="UQ61" s="4">
        <v>5.5378552402702702E-2</v>
      </c>
      <c r="UR61" s="4">
        <v>5.59079913027027E-2</v>
      </c>
      <c r="US61" s="4">
        <v>0.37083043922973002</v>
      </c>
      <c r="UT61" s="4">
        <v>0.41182847704324299</v>
      </c>
      <c r="UU61" s="4">
        <v>0.40282413041891901</v>
      </c>
      <c r="UV61" s="4">
        <v>0.44265653672432398</v>
      </c>
      <c r="UW61" s="4">
        <v>-0.17198884535135101</v>
      </c>
      <c r="UX61" s="4">
        <v>-0.149108310513514</v>
      </c>
      <c r="UY61" s="4">
        <v>0.40282413041891901</v>
      </c>
      <c r="UZ61" s="4">
        <v>0.44265653672432398</v>
      </c>
      <c r="VA61" s="4">
        <v>0.22706261826666699</v>
      </c>
      <c r="VB61" s="4">
        <v>0.33011763388888898</v>
      </c>
      <c r="VC61" s="4">
        <v>0.20282930104444499</v>
      </c>
      <c r="VD61" s="4">
        <v>0.28018352682222197</v>
      </c>
      <c r="VE61" s="4">
        <v>0.45298167144444401</v>
      </c>
      <c r="VF61" s="4">
        <v>0.39425563566666699</v>
      </c>
      <c r="VG61" s="4">
        <v>0.286917526977778</v>
      </c>
      <c r="VH61" s="4">
        <v>0.49171913880000001</v>
      </c>
      <c r="VI61" s="4">
        <v>0.42219730428888902</v>
      </c>
      <c r="VJ61" s="4">
        <v>0.21953051635555601</v>
      </c>
      <c r="VK61" s="4">
        <v>0.3230408186</v>
      </c>
      <c r="VL61" s="4">
        <v>0.21888223548888899</v>
      </c>
      <c r="VM61" s="4">
        <v>33.590000000000003</v>
      </c>
      <c r="VN61" s="4">
        <v>31.964222222222201</v>
      </c>
      <c r="VO61" s="4">
        <v>11.5673333333333</v>
      </c>
      <c r="VP61" s="4">
        <v>39.940222222222197</v>
      </c>
      <c r="VQ61" s="4">
        <v>40.9613333333333</v>
      </c>
      <c r="VR61" s="4">
        <v>35.47</v>
      </c>
      <c r="VS61" s="4">
        <v>35.369999999999997</v>
      </c>
      <c r="VT61" s="4">
        <v>0.122545845333333</v>
      </c>
      <c r="VU61" s="4">
        <v>0.14052324555555601</v>
      </c>
      <c r="VV61" s="4">
        <v>58.110888888888901</v>
      </c>
      <c r="VW61" s="4">
        <v>50.896444444444398</v>
      </c>
      <c r="VX61" s="4">
        <v>68.099999999999994</v>
      </c>
      <c r="VY61" s="4">
        <f t="shared" si="76"/>
        <v>9.9891111111110931</v>
      </c>
      <c r="VZ61" s="4">
        <f t="shared" si="77"/>
        <v>17.203555555555596</v>
      </c>
      <c r="WA61" s="4">
        <f t="shared" si="78"/>
        <v>13.596333333333344</v>
      </c>
      <c r="WB61" s="4">
        <v>1864.4123999999999</v>
      </c>
      <c r="WC61" s="4">
        <v>1700.6552222222199</v>
      </c>
      <c r="WD61" s="4">
        <v>0.26267196527999997</v>
      </c>
      <c r="WE61" s="4">
        <v>0.234227378493333</v>
      </c>
      <c r="WF61" s="4">
        <v>0.190794912851111</v>
      </c>
      <c r="WG61" s="4">
        <v>0.16863586277333301</v>
      </c>
      <c r="WH61" s="4">
        <v>0.20707062819555599</v>
      </c>
      <c r="WI61" s="4">
        <v>0.15566363111111101</v>
      </c>
      <c r="WJ61" s="4">
        <f t="shared" si="79"/>
        <v>0.18136712965333351</v>
      </c>
      <c r="WK61" s="4">
        <v>0.133424013871111</v>
      </c>
      <c r="WL61" s="4">
        <v>8.8253041322222198E-2</v>
      </c>
      <c r="WM61" s="4">
        <v>7.5783912940000003E-2</v>
      </c>
      <c r="WN61" s="4">
        <v>6.8446581888888899E-2</v>
      </c>
      <c r="WO61" s="4">
        <v>0.38369320672000001</v>
      </c>
      <c r="WP61" s="4">
        <v>0.380025142822222</v>
      </c>
      <c r="WQ61" s="4">
        <v>0.382375258755556</v>
      </c>
      <c r="WR61" s="4">
        <v>0.33076672202444402</v>
      </c>
      <c r="WS61" s="4">
        <v>0.13447634184666701</v>
      </c>
      <c r="WT61" s="4">
        <v>0.16022328418444401</v>
      </c>
      <c r="WU61" s="4">
        <v>0.71581152083333299</v>
      </c>
      <c r="WV61" s="4">
        <v>0.61780683863999997</v>
      </c>
      <c r="WW61" s="4">
        <v>0.36700119784222202</v>
      </c>
      <c r="WX61" s="4">
        <v>0.41879229602888901</v>
      </c>
      <c r="WY61" s="4">
        <v>0.41064764581777802</v>
      </c>
      <c r="WZ61" s="4">
        <v>0.44992855183777802</v>
      </c>
      <c r="XA61" s="4">
        <v>0.33637229723777801</v>
      </c>
      <c r="XB61" s="4">
        <v>0.32211853507999999</v>
      </c>
      <c r="XC61" s="4">
        <v>0.286815827351111</v>
      </c>
      <c r="XD61" s="4">
        <v>0.28067884905333301</v>
      </c>
      <c r="XE61" s="4">
        <v>-0.234750704911111</v>
      </c>
      <c r="XF61" s="4">
        <v>-0.16115866733333301</v>
      </c>
      <c r="XG61" s="4">
        <v>0.41064764581777802</v>
      </c>
      <c r="XH61" s="4">
        <v>0.44992855183777802</v>
      </c>
      <c r="XI61" s="4">
        <v>0.23924059113111101</v>
      </c>
      <c r="XJ61" s="4">
        <v>0.21161925838666701</v>
      </c>
      <c r="XK61" s="4">
        <v>0.15599787517333299</v>
      </c>
      <c r="XL61" s="4">
        <v>0.128311184395556</v>
      </c>
      <c r="XM61" s="4">
        <v>8.6828229157777798E-2</v>
      </c>
      <c r="XN61" s="4">
        <v>8.5816561113333398E-2</v>
      </c>
      <c r="XO61" s="4">
        <v>0.36300390378444503</v>
      </c>
      <c r="XP61" s="4">
        <v>0.40635996861333301</v>
      </c>
      <c r="XQ61" s="4">
        <v>0.415218838251111</v>
      </c>
      <c r="XR61" s="4">
        <v>0.45427520890222201</v>
      </c>
      <c r="XS61" s="4">
        <v>-0.26839438542222199</v>
      </c>
      <c r="XT61" s="4">
        <v>-0.22659278115555601</v>
      </c>
      <c r="XU61" s="4">
        <v>0.415218838251111</v>
      </c>
      <c r="XV61" s="4">
        <v>0.45427520890222201</v>
      </c>
      <c r="XW61" s="4">
        <v>0.18099502493023301</v>
      </c>
      <c r="XX61" s="4">
        <v>0.231508848325581</v>
      </c>
      <c r="XY61" s="4">
        <v>0.16174073218604601</v>
      </c>
      <c r="XZ61" s="4">
        <v>0.20542712867441901</v>
      </c>
      <c r="YA61" s="4">
        <v>0.44379121832558099</v>
      </c>
      <c r="YB61" s="4">
        <v>0.35859153609302302</v>
      </c>
      <c r="YC61" s="4">
        <v>0.211493694348837</v>
      </c>
      <c r="YD61" s="4">
        <v>0.45921664625581399</v>
      </c>
      <c r="YE61" s="4">
        <v>0.35350028588372101</v>
      </c>
      <c r="YF61" s="4">
        <v>0.17010562402325599</v>
      </c>
      <c r="YG61" s="4">
        <v>0.219634913651163</v>
      </c>
      <c r="YH61" s="4">
        <v>0.16761285904651199</v>
      </c>
      <c r="YI61" s="4">
        <v>0.12648837209302299</v>
      </c>
      <c r="YJ61" s="4">
        <v>0.168488372093023</v>
      </c>
      <c r="YK61" s="4">
        <v>7.7674418604651199E-2</v>
      </c>
      <c r="YL61" s="4">
        <v>0.13800000000000001</v>
      </c>
      <c r="YM61" s="4">
        <v>0.18411627906976699</v>
      </c>
      <c r="YN61" s="4">
        <v>7.6651162790697697E-2</v>
      </c>
      <c r="YO61" s="4">
        <v>0.126953488372093</v>
      </c>
      <c r="YP61" s="4">
        <v>0.16753488372093001</v>
      </c>
      <c r="YQ61" s="4">
        <v>7.7488372093023297E-2</v>
      </c>
      <c r="YR61" s="4">
        <v>0.138488372093023</v>
      </c>
      <c r="YS61" s="4">
        <v>0.182674418604651</v>
      </c>
      <c r="YT61" s="4">
        <v>7.5813953488372096E-2</v>
      </c>
      <c r="YU61" s="4">
        <v>33.620930232558102</v>
      </c>
      <c r="YV61" s="4">
        <v>32.278372093023201</v>
      </c>
      <c r="YW61" s="4">
        <v>15.438372093023199</v>
      </c>
      <c r="YX61" s="4">
        <v>37.029534883720899</v>
      </c>
      <c r="YY61" s="4">
        <v>39.423720930232598</v>
      </c>
      <c r="YZ61" s="4">
        <v>35.479999999999997</v>
      </c>
      <c r="ZA61" s="4">
        <v>35.479999999999997</v>
      </c>
      <c r="ZB61" s="4">
        <v>4.3632817372093E-2</v>
      </c>
      <c r="ZC61" s="4">
        <v>9.9085311162790707E-2</v>
      </c>
      <c r="ZD61" s="4">
        <v>63.067209302325601</v>
      </c>
      <c r="ZE61" s="4">
        <v>56.0355813953488</v>
      </c>
      <c r="ZF61" s="4">
        <v>80.900000000000006</v>
      </c>
      <c r="ZG61" s="4">
        <f t="shared" si="80"/>
        <v>17.832790697674405</v>
      </c>
      <c r="ZH61" s="4">
        <f t="shared" si="81"/>
        <v>24.864418604651206</v>
      </c>
      <c r="ZI61" s="4">
        <v>1976.92746511628</v>
      </c>
      <c r="ZJ61" s="4">
        <v>1817.30904651163</v>
      </c>
      <c r="ZK61" s="4">
        <v>0.36795975036511602</v>
      </c>
      <c r="ZL61" s="4">
        <v>0.36412013470465099</v>
      </c>
      <c r="ZM61" s="4">
        <v>0.25119806149534901</v>
      </c>
      <c r="ZN61" s="4">
        <v>0.27029122155116297</v>
      </c>
      <c r="ZO61" s="4">
        <v>0.35250220741162802</v>
      </c>
      <c r="ZP61" s="4">
        <v>0.31180727785581402</v>
      </c>
      <c r="ZQ61" s="4">
        <v>0.23428742194186</v>
      </c>
      <c r="ZR61" s="4">
        <v>0.21449030338837199</v>
      </c>
      <c r="ZS61" s="4">
        <v>0.12920963613720901</v>
      </c>
      <c r="ZT61" s="4">
        <v>0.104469779467442</v>
      </c>
      <c r="ZU61" s="4">
        <v>0.46413213110000001</v>
      </c>
      <c r="ZV61" s="4">
        <v>0.46299910382558102</v>
      </c>
      <c r="ZW61" s="4">
        <v>0.458279147767442</v>
      </c>
      <c r="ZX61" s="4">
        <v>0.41775528028604603</v>
      </c>
      <c r="ZY61" s="4">
        <v>0.11545454650930199</v>
      </c>
      <c r="ZZ61" s="4">
        <v>0.118968959976744</v>
      </c>
      <c r="AAA61" s="4">
        <v>1.17913435008837</v>
      </c>
      <c r="AAB61" s="4">
        <v>1.16517029993721</v>
      </c>
      <c r="AAC61" s="4">
        <v>0.36764608184418601</v>
      </c>
      <c r="AAD61" s="4">
        <v>0.31931770676279098</v>
      </c>
      <c r="AAE61" s="4">
        <v>0.439194105604651</v>
      </c>
      <c r="AAF61" s="4">
        <v>0.373766874458139</v>
      </c>
      <c r="AAG61" s="4">
        <v>0.42412104614651203</v>
      </c>
      <c r="AAH61" s="4">
        <v>0.33372038797209302</v>
      </c>
      <c r="AAI61" s="4">
        <v>0.35036767493255799</v>
      </c>
      <c r="AAJ61" s="4">
        <v>0.27406249818372103</v>
      </c>
      <c r="AAK61" s="4">
        <v>-0.37823174104651203</v>
      </c>
      <c r="AAL61" s="4">
        <v>-0.35150928095348799</v>
      </c>
      <c r="AAM61" s="4">
        <v>0.800947932927907</v>
      </c>
      <c r="AAN61" s="4">
        <v>0.74984242893488395</v>
      </c>
      <c r="AAO61" s="4">
        <v>0.411281398548837</v>
      </c>
      <c r="AAP61" s="4">
        <v>0.36691585073488397</v>
      </c>
      <c r="AAQ61" s="4">
        <v>0.28989305496976697</v>
      </c>
      <c r="AAR61" s="4">
        <v>0.24072519410930199</v>
      </c>
      <c r="AAS61" s="4">
        <v>0.13929297301627899</v>
      </c>
      <c r="AAT61" s="4">
        <v>0.13926127639999999</v>
      </c>
      <c r="AAU61" s="4">
        <v>0.339179577365116</v>
      </c>
      <c r="AAV61" s="4">
        <v>0.38003723173720899</v>
      </c>
      <c r="AAW61" s="4">
        <v>0.42051274614883699</v>
      </c>
      <c r="AAX61" s="4">
        <v>0.45590849643953502</v>
      </c>
      <c r="AAY61" s="4">
        <v>-0.44624815006976798</v>
      </c>
      <c r="AAZ61" s="4">
        <v>-0.38627553404651199</v>
      </c>
      <c r="ABA61" s="4">
        <v>0.72966144666976696</v>
      </c>
      <c r="ABB61" s="4">
        <v>0.84139589168139495</v>
      </c>
      <c r="ABC61" s="4">
        <v>0.15192161858536599</v>
      </c>
      <c r="ABD61" s="4">
        <v>0.14567023997560999</v>
      </c>
      <c r="ABE61" s="4">
        <v>0.12435964904878</v>
      </c>
      <c r="ABF61" s="4">
        <v>0.15907354034146301</v>
      </c>
      <c r="ABG61" s="4">
        <v>0.50634711363414597</v>
      </c>
      <c r="ABH61" s="4">
        <v>0.34731075697560998</v>
      </c>
      <c r="ABI61" s="4">
        <v>0.154787804878049</v>
      </c>
      <c r="ABJ61" s="4">
        <v>0.481801009804878</v>
      </c>
      <c r="ABK61" s="4">
        <v>0.33435085597560998</v>
      </c>
      <c r="ABL61" s="4">
        <v>0.137797780756098</v>
      </c>
      <c r="ABM61" s="4">
        <v>0.129703745414634</v>
      </c>
      <c r="ABN61" s="4">
        <v>0.134479156560976</v>
      </c>
      <c r="ABO61" s="4">
        <v>0.11656097560975601</v>
      </c>
      <c r="ABP61" s="4">
        <v>0.174463414634146</v>
      </c>
      <c r="ABQ61" s="4">
        <v>4.4756097560975601E-2</v>
      </c>
      <c r="ABR61" s="4">
        <v>0.12997560975609801</v>
      </c>
      <c r="ABS61" s="4">
        <v>0.19612195121951201</v>
      </c>
      <c r="ABT61" s="4">
        <v>4.1048780487804901E-2</v>
      </c>
      <c r="ABU61" s="4">
        <v>0.117487804878049</v>
      </c>
      <c r="ABV61" s="4">
        <v>0.17748780487804899</v>
      </c>
      <c r="ABW61" s="4">
        <v>4.3829268292682903E-2</v>
      </c>
      <c r="ABX61" s="4">
        <v>0.132292682926829</v>
      </c>
      <c r="ABY61" s="4">
        <v>0.19721951219512199</v>
      </c>
      <c r="ABZ61" s="4">
        <v>3.9390243902438997E-2</v>
      </c>
      <c r="ACA61" s="4" t="s">
        <v>655</v>
      </c>
      <c r="ACB61" s="4" t="s">
        <v>655</v>
      </c>
      <c r="ACC61" s="4" t="s">
        <v>655</v>
      </c>
      <c r="ACD61" s="4" t="s">
        <v>655</v>
      </c>
      <c r="ACE61" s="4" t="s">
        <v>655</v>
      </c>
      <c r="ACF61" s="4" t="s">
        <v>655</v>
      </c>
      <c r="ACG61" s="4" t="s">
        <v>655</v>
      </c>
      <c r="ACH61" s="4" t="s">
        <v>655</v>
      </c>
      <c r="ACI61" s="4" t="s">
        <v>655</v>
      </c>
      <c r="ACJ61" s="4" t="s">
        <v>655</v>
      </c>
      <c r="ACK61" s="4" t="s">
        <v>655</v>
      </c>
      <c r="ACL61" s="4" t="s">
        <v>655</v>
      </c>
      <c r="ACM61" s="4" t="s">
        <v>655</v>
      </c>
      <c r="ACN61" s="4" t="s">
        <v>655</v>
      </c>
      <c r="ACO61" s="22">
        <v>-9999</v>
      </c>
      <c r="ACP61" s="4" t="s">
        <v>655</v>
      </c>
      <c r="ACQ61" s="4" t="s">
        <v>655</v>
      </c>
      <c r="ACR61" s="4">
        <v>0.51177120348292704</v>
      </c>
      <c r="ACS61" s="4">
        <v>0.51911500101707297</v>
      </c>
      <c r="ACT61" s="4">
        <v>0.36612164014146298</v>
      </c>
      <c r="ACU61" s="4">
        <v>0.37037621063658499</v>
      </c>
      <c r="ACV61" s="4">
        <v>0.57490760093414595</v>
      </c>
      <c r="ACW61" s="4">
        <v>0.55059590493170696</v>
      </c>
      <c r="ACX61" s="4">
        <v>0.440888368960976</v>
      </c>
      <c r="ACY61" s="4">
        <v>0.40814682513902401</v>
      </c>
      <c r="ACZ61" s="4">
        <v>0.17996037752195099</v>
      </c>
      <c r="ADA61" s="4">
        <v>0.18479822617317099</v>
      </c>
      <c r="ADB61" s="4">
        <v>0.562016389002439</v>
      </c>
      <c r="ADC61" s="4">
        <v>0.603251032809756</v>
      </c>
      <c r="ADD61" s="4">
        <v>0.55365325417073197</v>
      </c>
      <c r="ADE61" s="4">
        <v>0.53592868761707302</v>
      </c>
      <c r="ADF61" s="4">
        <v>7.0073991460975593E-2</v>
      </c>
      <c r="ADG61" s="4">
        <v>0.122530749973171</v>
      </c>
      <c r="ADH61" s="4">
        <v>2.1222903230707302</v>
      </c>
      <c r="ADI61" s="4">
        <v>2.1901554490780502</v>
      </c>
      <c r="ADJ61" s="4">
        <v>0.313627611836585</v>
      </c>
      <c r="ADK61" s="4">
        <v>0.33295959671951197</v>
      </c>
      <c r="ADL61" s="4">
        <v>0.41783502316829302</v>
      </c>
      <c r="ADM61" s="4">
        <v>0.43421530412195097</v>
      </c>
      <c r="ADN61" s="4">
        <v>0.45022438997317099</v>
      </c>
      <c r="ADO61" s="4">
        <v>0.45148560771951202</v>
      </c>
      <c r="ADP61" s="4">
        <v>0.35167587205121897</v>
      </c>
      <c r="ADQ61" s="4">
        <v>0.35359424273658502</v>
      </c>
      <c r="ADR61" s="4">
        <v>-0.61085018375609801</v>
      </c>
      <c r="ADS61" s="4">
        <v>-0.57872456163414598</v>
      </c>
      <c r="ADT61" s="4">
        <v>0.72375314984634198</v>
      </c>
      <c r="ADU61" s="4">
        <v>0.79791139648048803</v>
      </c>
      <c r="ADV61" s="4">
        <v>0.65788066167560999</v>
      </c>
      <c r="ADW61" s="4">
        <v>0.59590914046097598</v>
      </c>
      <c r="ADX61" s="4">
        <v>0.530008211931707</v>
      </c>
      <c r="ADY61" s="4">
        <v>0.45032249295853699</v>
      </c>
      <c r="ADZ61" s="4">
        <v>0.19887301744390201</v>
      </c>
      <c r="AEA61" s="4">
        <v>0.200400443385366</v>
      </c>
      <c r="AEB61" s="4">
        <v>0.30243807145853702</v>
      </c>
      <c r="AEC61" s="4">
        <v>0.33651921906341498</v>
      </c>
      <c r="AED61" s="4">
        <v>0.41820765716097602</v>
      </c>
      <c r="AEE61" s="4">
        <v>0.44728742752682898</v>
      </c>
      <c r="AEF61" s="4">
        <v>-0.69061215099999995</v>
      </c>
      <c r="AEG61" s="4">
        <v>-0.61954252170731705</v>
      </c>
      <c r="AEH61" s="4">
        <v>0.72040265605609799</v>
      </c>
      <c r="AEI61" s="4">
        <v>0.81030721494634095</v>
      </c>
      <c r="AEJ61" s="4">
        <v>0.14568973386842099</v>
      </c>
      <c r="AEK61" s="4">
        <v>0.131473356947368</v>
      </c>
      <c r="AEL61" s="4">
        <v>0.114925741078947</v>
      </c>
      <c r="AEM61" s="4">
        <v>0.14409970721052601</v>
      </c>
      <c r="AEN61" s="4">
        <v>0.45410259207894699</v>
      </c>
      <c r="AEO61" s="4">
        <v>0.309905418657895</v>
      </c>
      <c r="AEP61" s="4">
        <v>0.14150729418421101</v>
      </c>
      <c r="AEQ61" s="4">
        <v>0.45990526507894702</v>
      </c>
      <c r="AER61" s="4">
        <v>0.315881011342105</v>
      </c>
      <c r="AES61" s="4">
        <v>0.12686174526315799</v>
      </c>
      <c r="AET61" s="4">
        <v>0.113667465526316</v>
      </c>
      <c r="AEU61" s="4">
        <v>0.12422128731578901</v>
      </c>
      <c r="AEV61" s="4">
        <v>0.12268421052631601</v>
      </c>
      <c r="AEW61" s="4">
        <v>0.18881578947368399</v>
      </c>
      <c r="AEX61" s="4">
        <v>3.5210526315789498E-2</v>
      </c>
      <c r="AEY61" s="4">
        <v>0.12842105263157899</v>
      </c>
      <c r="AEZ61" s="4">
        <v>0.19718421052631599</v>
      </c>
      <c r="AFA61" s="4">
        <v>3.5947368421052603E-2</v>
      </c>
      <c r="AFB61" s="4">
        <v>0.12065789473684201</v>
      </c>
      <c r="AFC61" s="4">
        <v>0.18771052631578999</v>
      </c>
      <c r="AFD61" s="4">
        <v>3.5789473684210503E-2</v>
      </c>
      <c r="AFE61" s="4">
        <v>0.128710526315789</v>
      </c>
      <c r="AFF61" s="4">
        <v>0.19378947368421101</v>
      </c>
      <c r="AFG61" s="4">
        <v>3.6526315789473698E-2</v>
      </c>
      <c r="AFH61" s="4">
        <v>34.19</v>
      </c>
      <c r="AFI61" s="4">
        <v>33.579210526315798</v>
      </c>
      <c r="AFJ61" s="4">
        <v>18.636052631578998</v>
      </c>
      <c r="AFK61" s="4">
        <v>32.732368421052598</v>
      </c>
      <c r="AFL61" s="4">
        <v>32.295789473684202</v>
      </c>
      <c r="AFM61" s="4">
        <v>38.04</v>
      </c>
      <c r="AFN61" s="4">
        <v>38.090000000000003</v>
      </c>
      <c r="AFO61" s="4">
        <v>-0.13482226078947401</v>
      </c>
      <c r="AFP61" s="4">
        <v>-0.13376163999999999</v>
      </c>
      <c r="AFQ61" s="4">
        <v>61.820263157894701</v>
      </c>
      <c r="AFR61" s="4">
        <v>56.926052631578898</v>
      </c>
      <c r="AFS61" s="4">
        <v>101.2</v>
      </c>
      <c r="AFT61" s="4">
        <f t="shared" si="85"/>
        <v>39.379736842105302</v>
      </c>
      <c r="AFU61" s="4">
        <f t="shared" si="86"/>
        <v>44.273947368421105</v>
      </c>
      <c r="AFV61" s="4">
        <f t="shared" si="87"/>
        <v>41.826842105263204</v>
      </c>
      <c r="AFW61" s="4">
        <v>1948.64094736842</v>
      </c>
      <c r="AFX61" s="4">
        <v>1837.51834210526</v>
      </c>
      <c r="AFY61" s="4">
        <v>0.52795101914736797</v>
      </c>
      <c r="AFZ61" s="4">
        <v>0.51501916391052605</v>
      </c>
      <c r="AGA61" s="4">
        <v>0.38055040482894698</v>
      </c>
      <c r="AGB61" s="4">
        <v>0.36385648833684198</v>
      </c>
      <c r="AGC61" s="4">
        <v>0.60251063597105303</v>
      </c>
      <c r="AGD61" s="4">
        <v>0.54805764362894704</v>
      </c>
      <c r="AGE61" s="4">
        <f t="shared" si="88"/>
        <v>0.57528413980000004</v>
      </c>
      <c r="AGF61" s="4">
        <v>0.470510444713158</v>
      </c>
      <c r="AGG61" s="4">
        <v>0.40327258392894699</v>
      </c>
      <c r="AGH61" s="4">
        <v>0.18500303411842101</v>
      </c>
      <c r="AGI61" s="4">
        <v>0.18683629010526301</v>
      </c>
      <c r="AGJ61" s="4">
        <v>0.57351516165000005</v>
      </c>
      <c r="AGK61" s="4">
        <v>0.59345147714473701</v>
      </c>
      <c r="AGL61" s="4">
        <v>0.566394457857895</v>
      </c>
      <c r="AGM61" s="4">
        <v>0.51116498339473704</v>
      </c>
      <c r="AGN61" s="4">
        <v>6.5136169973684196E-2</v>
      </c>
      <c r="AGO61" s="4">
        <v>0.112595005018421</v>
      </c>
      <c r="AGP61" s="4">
        <v>2.2576659733842099</v>
      </c>
      <c r="AGQ61" s="4">
        <v>2.1578735040657899</v>
      </c>
      <c r="AGR61" s="4">
        <v>0.30730183761315799</v>
      </c>
      <c r="AGS61" s="4">
        <v>0.33915076153947399</v>
      </c>
      <c r="AGT61" s="4">
        <v>0.4151323328</v>
      </c>
      <c r="AGU61" s="4">
        <v>0.44098747272105299</v>
      </c>
      <c r="AGV61" s="4">
        <v>0.45156720704473702</v>
      </c>
      <c r="AGW61" s="4">
        <v>0.45919374292631598</v>
      </c>
      <c r="AGX61" s="4">
        <v>0.35046102785</v>
      </c>
      <c r="AGY61" s="4">
        <v>0.36081754724999998</v>
      </c>
      <c r="AGZ61" s="4">
        <v>-0.63893418381578904</v>
      </c>
      <c r="AHA61" s="4">
        <v>-0.57363518497368404</v>
      </c>
      <c r="AHB61" s="4">
        <v>0.71323124437368401</v>
      </c>
      <c r="AHC61" s="4">
        <v>0.81521467861052599</v>
      </c>
      <c r="AHD61" s="4">
        <v>0.68526675959473704</v>
      </c>
      <c r="AHE61" s="4">
        <v>0.68056390333157901</v>
      </c>
      <c r="AHF61" s="4">
        <v>0.55952702818421096</v>
      </c>
      <c r="AHG61" s="4">
        <v>0.54729017448421102</v>
      </c>
      <c r="AHH61" s="4">
        <v>0.205776130265789</v>
      </c>
      <c r="AHI61" s="4">
        <v>0.21410318338684201</v>
      </c>
      <c r="AHJ61" s="4">
        <v>0.30030696082894698</v>
      </c>
      <c r="AHK61" s="4">
        <v>0.314719908318421</v>
      </c>
      <c r="AHL61" s="4">
        <v>0.41950826429210503</v>
      </c>
      <c r="AHM61" s="4">
        <v>0.435462713697368</v>
      </c>
      <c r="AHN61" s="4">
        <v>-0.71630091886842095</v>
      </c>
      <c r="AHO61" s="4">
        <v>-0.70606319065789502</v>
      </c>
      <c r="AHP61" s="4">
        <v>0.72427603890000003</v>
      </c>
      <c r="AHQ61" s="4">
        <v>0.77310256903684205</v>
      </c>
      <c r="AHR61" s="4">
        <v>0.122212783653061</v>
      </c>
      <c r="AHS61" s="4">
        <v>0.101735628142857</v>
      </c>
      <c r="AHT61" s="4">
        <v>9.4846214326530606E-2</v>
      </c>
      <c r="AHU61" s="4">
        <v>0.113366630469388</v>
      </c>
      <c r="AHV61" s="4">
        <v>0.44428423538775502</v>
      </c>
      <c r="AHW61" s="4">
        <v>0.307178641183673</v>
      </c>
      <c r="AHX61" s="4">
        <v>0.11442431097959201</v>
      </c>
      <c r="AHY61" s="4">
        <v>0.462405856122449</v>
      </c>
      <c r="AHZ61" s="4">
        <v>0.29859774002040801</v>
      </c>
      <c r="AIA61" s="4">
        <v>0.115459418877551</v>
      </c>
      <c r="AIB61" s="4">
        <v>9.0160085081632702E-2</v>
      </c>
      <c r="AIC61" s="4">
        <v>0.105259833816327</v>
      </c>
      <c r="AID61" s="4">
        <v>0.103775510204082</v>
      </c>
      <c r="AIE61" s="4">
        <v>0.166836734693878</v>
      </c>
      <c r="AIF61" s="4">
        <v>2.9530612244897999E-2</v>
      </c>
      <c r="AIG61" s="4">
        <v>0.117224489795918</v>
      </c>
      <c r="AIH61" s="4">
        <v>0.18967346938775501</v>
      </c>
      <c r="AII61" s="4">
        <v>2.57755102040816E-2</v>
      </c>
      <c r="AIJ61" s="4">
        <v>0.104122448979592</v>
      </c>
      <c r="AIK61" s="4">
        <v>0.16924489795918399</v>
      </c>
      <c r="AIL61" s="4">
        <v>2.9040816326530602E-2</v>
      </c>
      <c r="AIM61" s="4">
        <v>0.12002040816326499</v>
      </c>
      <c r="AIN61" s="4">
        <v>0.19234693877551001</v>
      </c>
      <c r="AIO61" s="4">
        <v>2.4122448979591801E-2</v>
      </c>
      <c r="AIP61" s="4">
        <v>29.82</v>
      </c>
      <c r="AIQ61" s="4">
        <v>27.592857142857099</v>
      </c>
      <c r="AIR61" s="4">
        <v>14.4157142857143</v>
      </c>
      <c r="AIS61" s="4">
        <v>27.487551020408201</v>
      </c>
      <c r="AIT61" s="4">
        <v>28.2585714285714</v>
      </c>
      <c r="AIU61" s="4">
        <v>30.539591836734701</v>
      </c>
      <c r="AIV61" s="4">
        <v>30.54</v>
      </c>
      <c r="AIW61" s="4">
        <v>-7.5650500204081594E-2</v>
      </c>
      <c r="AIX61" s="4">
        <v>-5.0949707877551001E-2</v>
      </c>
      <c r="AIY61" s="4">
        <v>65.275714285714301</v>
      </c>
      <c r="AIZ61" s="4">
        <v>58.905918367346899</v>
      </c>
      <c r="AJA61" s="4">
        <v>116</v>
      </c>
      <c r="AJB61" s="4">
        <f t="shared" si="89"/>
        <v>50.724285714285699</v>
      </c>
      <c r="AJC61" s="4">
        <f t="shared" si="90"/>
        <v>57.094081632653101</v>
      </c>
      <c r="AJD61" s="4">
        <f t="shared" si="91"/>
        <v>53.9091836734694</v>
      </c>
      <c r="AJE61" s="4">
        <v>2027.0526326530601</v>
      </c>
      <c r="AJF61" s="4">
        <v>1882.4645918367401</v>
      </c>
      <c r="AJG61" s="4">
        <v>0.60145599144081596</v>
      </c>
      <c r="AJH61" s="4">
        <v>0.58950312029999996</v>
      </c>
      <c r="AJI61" s="4">
        <v>0.444755176644898</v>
      </c>
      <c r="AJJ61" s="4">
        <v>0.45881148513673498</v>
      </c>
      <c r="AJK61" s="4">
        <v>0.67224601939183704</v>
      </c>
      <c r="AJL61" s="4">
        <v>0.62344695861020405</v>
      </c>
      <c r="AJM61" s="4">
        <f t="shared" si="92"/>
        <v>0.64784648900102049</v>
      </c>
      <c r="AJN61" s="4">
        <v>0.53544770841632605</v>
      </c>
      <c r="AJO61" s="4">
        <v>0.50066820709795901</v>
      </c>
      <c r="AJP61" s="4">
        <v>0.214498791410204</v>
      </c>
      <c r="AJQ61" s="4">
        <v>0.17995769560816299</v>
      </c>
      <c r="AJR61" s="4">
        <v>0.62764340609387703</v>
      </c>
      <c r="AJS61" s="4">
        <v>0.64483872101836703</v>
      </c>
      <c r="AJT61" s="4">
        <v>0.59878901610408197</v>
      </c>
      <c r="AJU61" s="4">
        <v>0.56477854036326502</v>
      </c>
      <c r="AJV61" s="4">
        <v>4.1892423518367299E-2</v>
      </c>
      <c r="AJW61" s="4">
        <v>8.9199329030612201E-2</v>
      </c>
      <c r="AJX61" s="4">
        <v>3.0459534509489798</v>
      </c>
      <c r="AJY61" s="4">
        <v>2.9209658568530599</v>
      </c>
      <c r="AJZ61" s="4">
        <v>0.31931370997142899</v>
      </c>
      <c r="AKA61" s="4">
        <v>0.286097014295918</v>
      </c>
      <c r="AKB61" s="4">
        <v>0.43922553723469399</v>
      </c>
      <c r="AKC61" s="4">
        <v>0.391781471497959</v>
      </c>
      <c r="AKD61" s="4">
        <v>0.469964837708163</v>
      </c>
      <c r="AKE61" s="4">
        <v>0.40581341246938801</v>
      </c>
      <c r="AKF61" s="4">
        <v>0.35662810607755102</v>
      </c>
      <c r="AKG61" s="4">
        <v>0.30283399461836702</v>
      </c>
      <c r="AKH61" s="4">
        <v>-0.69660580644897996</v>
      </c>
      <c r="AKI61" s="4">
        <v>-0.66637168465306096</v>
      </c>
      <c r="AKJ61" s="4">
        <v>0.78692556806326497</v>
      </c>
      <c r="AKK61" s="4">
        <v>0.67247330995714305</v>
      </c>
      <c r="AKL61" s="4">
        <v>0.76746298458163298</v>
      </c>
      <c r="AKM61" s="4">
        <v>0.70121860912040801</v>
      </c>
      <c r="AKN61" s="4">
        <v>0.65128236316938803</v>
      </c>
      <c r="AKO61" s="4">
        <v>0.55922134451836703</v>
      </c>
      <c r="AKP61" s="4">
        <v>0.23343973180408201</v>
      </c>
      <c r="AKQ61" s="4">
        <v>0.23495677528571399</v>
      </c>
      <c r="AKR61" s="4">
        <f t="shared" si="93"/>
        <v>0.23419825354489798</v>
      </c>
      <c r="AKS61" s="4">
        <v>0.30423714778571398</v>
      </c>
      <c r="AKT61" s="4">
        <v>0.33515017454489798</v>
      </c>
      <c r="AKU61" s="4">
        <v>0.43592524434081698</v>
      </c>
      <c r="AKV61" s="4">
        <v>0.46163875863061199</v>
      </c>
      <c r="AKW61" s="4">
        <v>-0.78802739648979603</v>
      </c>
      <c r="AKX61" s="4">
        <v>-0.71627822318367396</v>
      </c>
      <c r="AKY61" s="4">
        <v>0.77413517663877596</v>
      </c>
      <c r="AKZ61" s="4">
        <v>0.85900566966122405</v>
      </c>
      <c r="ALA61" s="4">
        <v>9.6366275755555605E-2</v>
      </c>
      <c r="ALB61" s="4">
        <v>5.8909009644444503E-2</v>
      </c>
      <c r="ALC61" s="4">
        <v>7.7677275288888903E-2</v>
      </c>
      <c r="ALD61" s="4">
        <v>8.2742599288888899E-2</v>
      </c>
      <c r="ALE61" s="4">
        <v>0.443267093644444</v>
      </c>
      <c r="ALF61" s="4">
        <v>0.259701358733333</v>
      </c>
      <c r="ALG61" s="4">
        <v>8.4003860111111106E-2</v>
      </c>
      <c r="ALH61" s="4">
        <v>0.43263479591111098</v>
      </c>
      <c r="ALI61" s="4">
        <v>0.256529313266667</v>
      </c>
      <c r="ALJ61" s="4">
        <v>8.2321287777777793E-2</v>
      </c>
      <c r="ALK61" s="4">
        <v>5.5095014577777802E-2</v>
      </c>
      <c r="ALL61" s="4">
        <v>8.41276216444444E-2</v>
      </c>
      <c r="ALM61" s="4">
        <v>9.3844444444444494E-2</v>
      </c>
      <c r="ALN61" s="4">
        <v>0.17144444444444401</v>
      </c>
      <c r="ALO61" s="4">
        <v>1.4244444444444501E-2</v>
      </c>
      <c r="ALP61" s="4">
        <v>9.8666666666666694E-2</v>
      </c>
      <c r="ALQ61" s="4">
        <v>0.17886666666666701</v>
      </c>
      <c r="ALR61" s="4">
        <v>1.44888888888889E-2</v>
      </c>
      <c r="ALS61" s="4">
        <v>36.981777777777801</v>
      </c>
      <c r="ALT61" s="4">
        <v>37.639111111111099</v>
      </c>
      <c r="ALU61" s="4">
        <v>15.8022222222222</v>
      </c>
      <c r="ALV61" s="4">
        <v>29.623111111111101</v>
      </c>
      <c r="ALW61" s="4">
        <v>30.0995555555556</v>
      </c>
      <c r="ALX61" s="4">
        <v>38.566666666666599</v>
      </c>
      <c r="ALY61" s="4">
        <v>38.74</v>
      </c>
      <c r="ALZ61" s="4">
        <v>-0.22483881999999999</v>
      </c>
      <c r="AMA61" s="4">
        <v>-0.198229613333333</v>
      </c>
      <c r="AMB61" s="4">
        <v>69.377555555555503</v>
      </c>
      <c r="AMC61" s="4">
        <v>65.480888888888899</v>
      </c>
      <c r="AMD61" s="4">
        <v>140</v>
      </c>
      <c r="AME61" s="4">
        <f t="shared" si="94"/>
        <v>70.622444444444497</v>
      </c>
      <c r="AMF61" s="4">
        <f t="shared" si="95"/>
        <v>74.519111111111101</v>
      </c>
      <c r="AMG61" s="4">
        <f t="shared" si="96"/>
        <v>72.570777777777806</v>
      </c>
      <c r="AMH61" s="4">
        <v>2120.1860444444401</v>
      </c>
      <c r="AMI61" s="4">
        <v>2031.69184444444</v>
      </c>
      <c r="AMJ61" s="4">
        <v>0.67391197794444402</v>
      </c>
      <c r="AMK61" s="4">
        <v>0.68273457660666703</v>
      </c>
      <c r="AML61" s="4">
        <v>0.50581258337333301</v>
      </c>
      <c r="AMM61" s="4">
        <v>0.51454659702666705</v>
      </c>
      <c r="AMN61" s="4">
        <v>0.77333947547333404</v>
      </c>
      <c r="AMO61" s="4">
        <v>0.76313695041777796</v>
      </c>
      <c r="AMP61" s="4">
        <f t="shared" si="97"/>
        <v>0.76823821294555605</v>
      </c>
      <c r="AMQ61" s="4">
        <v>0.64567578013555504</v>
      </c>
      <c r="AMR61" s="4">
        <v>0.62839654960888902</v>
      </c>
      <c r="AMS61" s="4">
        <v>0.25531283472888899</v>
      </c>
      <c r="AMT61" s="4">
        <v>0.25925845485777799</v>
      </c>
      <c r="AMU61" s="4">
        <v>0.673793082157778</v>
      </c>
      <c r="AMV61" s="4">
        <v>0.69899301304444506</v>
      </c>
      <c r="AMW61" s="4">
        <v>0.67931654210444403</v>
      </c>
      <c r="AMX61" s="4">
        <v>0.639663278033333</v>
      </c>
      <c r="AMY61" s="4">
        <v>-1.2324392444444399E-4</v>
      </c>
      <c r="AMZ61" s="4">
        <v>3.1910116806666701E-2</v>
      </c>
      <c r="ANA61" s="4">
        <v>4.1572079684688896</v>
      </c>
      <c r="ANB61" s="4">
        <v>4.3630962551200003</v>
      </c>
      <c r="ANC61" s="4">
        <v>0.33021293510222199</v>
      </c>
      <c r="AND61" s="4">
        <v>0.33838003189777799</v>
      </c>
      <c r="ANE61" s="4">
        <v>0.466202746044445</v>
      </c>
      <c r="ANF61" s="4">
        <v>0.471076301288889</v>
      </c>
      <c r="ANG61" s="4">
        <v>0.50501759477555597</v>
      </c>
      <c r="ANH61" s="4">
        <v>0.502475633242222</v>
      </c>
      <c r="ANI61" s="4">
        <v>0.37893245787111102</v>
      </c>
      <c r="ANJ61" s="4">
        <v>0.37811106838666703</v>
      </c>
      <c r="ANK61" s="4">
        <v>-0.78435795464444402</v>
      </c>
      <c r="ANL61" s="4">
        <v>-0.77139708006666696</v>
      </c>
      <c r="ANM61" s="4">
        <v>0.87626869833777798</v>
      </c>
      <c r="ANN61" s="4">
        <v>0.932037560868889</v>
      </c>
      <c r="ANO61" s="4">
        <v>0.84939937736222204</v>
      </c>
      <c r="ANP61" s="4">
        <v>0.84422899515555505</v>
      </c>
      <c r="ANQ61" s="22">
        <v>-9999</v>
      </c>
      <c r="ANR61" s="4">
        <v>0.74303463550222204</v>
      </c>
      <c r="ANS61" s="4">
        <v>0.73407552997333303</v>
      </c>
      <c r="ANT61" s="4">
        <v>0.28896235503777801</v>
      </c>
      <c r="ANU61" s="4">
        <v>0.29206610985555498</v>
      </c>
      <c r="ANV61" s="4">
        <v>0.340295070516479</v>
      </c>
      <c r="ANW61" s="4">
        <v>0.34643653265161201</v>
      </c>
      <c r="ANX61" s="4">
        <v>0.48806508568222201</v>
      </c>
      <c r="ANY61" s="4">
        <v>0.49409747616444499</v>
      </c>
      <c r="ANZ61" s="4">
        <v>-0.85223392224444505</v>
      </c>
      <c r="AOA61" s="4">
        <v>-0.845352253666667</v>
      </c>
      <c r="AOB61" s="4">
        <v>0.95503766450666605</v>
      </c>
      <c r="AOC61" s="4">
        <v>0.97829236197555502</v>
      </c>
      <c r="AOD61" s="4">
        <v>0.100975272428571</v>
      </c>
      <c r="AOE61" s="4">
        <v>5.8378404261904798E-2</v>
      </c>
      <c r="AOF61" s="4">
        <v>8.0893479642857105E-2</v>
      </c>
      <c r="AOG61" s="4">
        <v>8.8002776214285705E-2</v>
      </c>
      <c r="AOH61" s="4">
        <v>0.52519459702380999</v>
      </c>
      <c r="AOI61" s="4">
        <v>0.31081319411904801</v>
      </c>
      <c r="AOJ61" s="4">
        <v>8.5392535404761896E-2</v>
      </c>
      <c r="AOK61" s="4">
        <v>0.51813588235714303</v>
      </c>
      <c r="AOL61" s="4">
        <v>0.296253749380952</v>
      </c>
      <c r="AOM61" s="4">
        <v>9.51158968809524E-2</v>
      </c>
      <c r="AON61" s="4">
        <v>5.3613254190476203E-2</v>
      </c>
      <c r="AOO61" s="4">
        <v>8.2687651309523796E-2</v>
      </c>
      <c r="AOP61" s="4">
        <v>0.103619047619048</v>
      </c>
      <c r="AOQ61" s="4">
        <v>0.19730952380952399</v>
      </c>
      <c r="AOR61" s="4">
        <v>1.6404761904761901E-2</v>
      </c>
      <c r="AOS61" s="4">
        <v>0.108047619047619</v>
      </c>
      <c r="AOT61" s="4">
        <v>0.20521428571428599</v>
      </c>
      <c r="AOU61" s="4">
        <v>1.5809523809523801E-2</v>
      </c>
      <c r="AOV61" s="4">
        <v>36.53</v>
      </c>
      <c r="AOW61" s="4">
        <v>36.149761904761903</v>
      </c>
      <c r="AOX61" s="4">
        <v>11.871190476190501</v>
      </c>
      <c r="AOY61" s="4">
        <v>27.604761904761901</v>
      </c>
      <c r="AOZ61" s="4">
        <v>27.211666666666702</v>
      </c>
      <c r="APA61" s="4">
        <v>36.857142857142797</v>
      </c>
      <c r="APB61" s="4">
        <v>36.906666666666702</v>
      </c>
      <c r="APC61" s="4">
        <v>-0.231423630952381</v>
      </c>
      <c r="APD61" s="4">
        <v>-0.22058811904761899</v>
      </c>
      <c r="APE61" s="4">
        <v>57.254047619047597</v>
      </c>
      <c r="APF61" s="4">
        <v>52.5966666666667</v>
      </c>
      <c r="APG61" s="4">
        <v>140</v>
      </c>
      <c r="APH61" s="4">
        <f t="shared" si="98"/>
        <v>82.745952380952403</v>
      </c>
      <c r="API61" s="4">
        <f t="shared" si="99"/>
        <v>87.403333333333308</v>
      </c>
      <c r="APJ61" s="4">
        <f t="shared" si="100"/>
        <v>85.074642857142862</v>
      </c>
      <c r="APK61" s="4">
        <v>1844.972</v>
      </c>
      <c r="APL61" s="4">
        <v>1739.2530952381001</v>
      </c>
      <c r="APM61" s="4">
        <v>0.71634496227619004</v>
      </c>
      <c r="APN61" s="4">
        <v>0.71107559205476201</v>
      </c>
      <c r="APO61" s="4">
        <v>0.55193852421190503</v>
      </c>
      <c r="APP61" s="4">
        <v>0.55789970250952403</v>
      </c>
      <c r="APQ61" s="4">
        <v>0.81209792334999997</v>
      </c>
      <c r="APR61" s="4">
        <v>0.79801558040476195</v>
      </c>
      <c r="APS61" s="4">
        <f t="shared" si="101"/>
        <v>0.80505675187738102</v>
      </c>
      <c r="APT61" s="4">
        <v>0.69304084529999999</v>
      </c>
      <c r="APU61" s="4">
        <v>0.68272177304285697</v>
      </c>
      <c r="APV61" s="4">
        <v>0.272304989530952</v>
      </c>
      <c r="APW61" s="4">
        <v>0.25440925327619002</v>
      </c>
      <c r="APX61" s="4">
        <v>0.72416505559047595</v>
      </c>
      <c r="APY61" s="4">
        <v>0.731179293330952</v>
      </c>
      <c r="APZ61" s="4">
        <v>0.68923266730714305</v>
      </c>
      <c r="AQA61" s="4">
        <v>0.67534837584761898</v>
      </c>
      <c r="AQB61" s="4">
        <v>1.69608349142857E-2</v>
      </c>
      <c r="AQC61" s="4">
        <v>4.3088306216666698E-2</v>
      </c>
      <c r="AQD61" s="4">
        <v>5.0771358710023797</v>
      </c>
      <c r="AQE61" s="4">
        <v>4.9707949858238099</v>
      </c>
      <c r="AQF61" s="4">
        <v>0.33540587494047602</v>
      </c>
      <c r="AQG61" s="4">
        <v>0.31819550075952402</v>
      </c>
      <c r="AQH61" s="4">
        <v>0.47735764020238097</v>
      </c>
      <c r="AQI61" s="4">
        <v>0.45490979240952401</v>
      </c>
      <c r="AQJ61" s="4">
        <v>0.512433077247619</v>
      </c>
      <c r="AQK61" s="4">
        <v>0.48572481002381002</v>
      </c>
      <c r="AQL61" s="4">
        <v>0.379984325971429</v>
      </c>
      <c r="AQM61" s="4">
        <v>0.35692064402381002</v>
      </c>
      <c r="AQN61" s="4">
        <v>-0.81845401123809502</v>
      </c>
      <c r="AQO61" s="4">
        <v>-0.81110460221428604</v>
      </c>
      <c r="AQP61" s="4">
        <v>0.91702026858571395</v>
      </c>
      <c r="AQQ61" s="4">
        <v>0.850644251602381</v>
      </c>
      <c r="AQR61" s="4">
        <v>0.85618124908571402</v>
      </c>
      <c r="AQS61" s="4">
        <v>0.84499213916666605</v>
      </c>
      <c r="AQT61" s="4">
        <v>0.74406090524523805</v>
      </c>
      <c r="AQU61" s="4">
        <v>0.72488501289285701</v>
      </c>
      <c r="AQV61" s="4">
        <v>0.31004686441190499</v>
      </c>
      <c r="AQW61" s="4">
        <v>0.31091539387857098</v>
      </c>
      <c r="AQX61" s="4">
        <v>0.36218405086744199</v>
      </c>
      <c r="AQY61" s="4">
        <v>0.36806046387018998</v>
      </c>
      <c r="AQZ61" s="4">
        <v>0.51308304285714301</v>
      </c>
      <c r="ARA61" s="4">
        <v>0.51784655834523796</v>
      </c>
      <c r="ARB61" s="4">
        <v>-0.85286850159523797</v>
      </c>
      <c r="ARC61" s="4">
        <v>-0.84005209223809496</v>
      </c>
      <c r="ARD61" s="4">
        <v>1.0544688337618999</v>
      </c>
      <c r="ARE61" s="4">
        <v>1.07552183620952</v>
      </c>
      <c r="ARF61" s="4">
        <v>0.117668540690476</v>
      </c>
      <c r="ARG61" s="4">
        <v>3.2418522309523801E-2</v>
      </c>
      <c r="ARH61" s="4">
        <v>8.7589801285714294E-2</v>
      </c>
      <c r="ARI61" s="4">
        <v>9.0780952380952407E-2</v>
      </c>
      <c r="ARJ61" s="4">
        <v>0.63154008873809497</v>
      </c>
      <c r="ARK61" s="4">
        <v>0.377827404857143</v>
      </c>
      <c r="ARL61" s="4">
        <v>8.6284289309523796E-2</v>
      </c>
      <c r="ARM61" s="4">
        <v>0.59346738680952404</v>
      </c>
      <c r="ARN61" s="4">
        <v>0.33012966521428599</v>
      </c>
      <c r="ARO61" s="4">
        <v>0.10181767497619</v>
      </c>
      <c r="ARP61" s="4">
        <v>5.05434006190476E-2</v>
      </c>
      <c r="ARQ61" s="4">
        <v>9.6918555190476194E-2</v>
      </c>
      <c r="ARR61" s="4">
        <v>0.12747619047618999</v>
      </c>
      <c r="ARS61" s="4">
        <v>0.24383333333333301</v>
      </c>
      <c r="ART61" s="4">
        <v>1.37619047619048E-2</v>
      </c>
      <c r="ARU61" s="4">
        <v>0.128071428571429</v>
      </c>
      <c r="ARV61" s="4">
        <v>0.24326190476190501</v>
      </c>
      <c r="ARW61" s="4">
        <v>1.4452380952380999E-2</v>
      </c>
      <c r="ARX61" s="4">
        <v>35.479047619047599</v>
      </c>
      <c r="ARY61" s="4">
        <v>34.185476190476201</v>
      </c>
      <c r="ARZ61" s="4">
        <v>39.945238095238103</v>
      </c>
      <c r="ASA61" s="4">
        <v>29.956666666666699</v>
      </c>
      <c r="ASB61" s="4">
        <v>29.838809523809498</v>
      </c>
      <c r="ASC61" s="4">
        <v>35.519523809523797</v>
      </c>
      <c r="ASD61" s="4">
        <v>35.611428571428497</v>
      </c>
      <c r="ASE61" s="4">
        <v>-0.14042650476190499</v>
      </c>
      <c r="ASF61" s="4">
        <v>-0.132606669047619</v>
      </c>
      <c r="ASG61" s="4">
        <v>53.314285714285703</v>
      </c>
      <c r="ASH61" s="4">
        <v>50.240714285714297</v>
      </c>
      <c r="ASI61" s="4">
        <v>148</v>
      </c>
      <c r="ASJ61" s="4">
        <f t="shared" si="102"/>
        <v>94.685714285714297</v>
      </c>
      <c r="ASK61" s="4">
        <f t="shared" si="103"/>
        <v>97.75928571428571</v>
      </c>
      <c r="ASL61" s="4">
        <v>1755.5181190476201</v>
      </c>
      <c r="ASM61" s="4">
        <v>1685.76483333333</v>
      </c>
      <c r="ASN61" s="4">
        <v>0.745841824959524</v>
      </c>
      <c r="ASO61" s="4">
        <v>0.74806323981190503</v>
      </c>
      <c r="ASP61" s="4">
        <v>0.58534324361904799</v>
      </c>
      <c r="ASQ61" s="4">
        <v>0.61204536046190505</v>
      </c>
      <c r="ASR61" s="4">
        <v>0.84281835389047599</v>
      </c>
      <c r="ASS61" s="4">
        <v>0.90170264663809496</v>
      </c>
      <c r="AST61" s="4">
        <v>0.73423645139285698</v>
      </c>
      <c r="ASU61" s="4">
        <v>0.84115315161190496</v>
      </c>
      <c r="ASV61" s="4">
        <v>0.28504885684285702</v>
      </c>
      <c r="ASW61" s="4">
        <v>0.250632628230952</v>
      </c>
      <c r="ASX61" s="4">
        <v>0.71868833140714306</v>
      </c>
      <c r="ASY61" s="4">
        <v>0.75517409184523798</v>
      </c>
      <c r="ASZ61" s="4">
        <v>0.706697619852381</v>
      </c>
      <c r="ATA61" s="4">
        <v>0.68412809414999998</v>
      </c>
      <c r="ATB61" s="4">
        <v>-5.8108181592857099E-2</v>
      </c>
      <c r="ATC61" s="4">
        <v>1.8333429859523801E-2</v>
      </c>
      <c r="ATD61" s="4">
        <v>5.8879427798619099</v>
      </c>
      <c r="ATE61" s="4">
        <v>5.9558111029904799</v>
      </c>
      <c r="ATF61" s="4">
        <v>0.33821963080238099</v>
      </c>
      <c r="ATG61" s="4">
        <v>0.27792114047618999</v>
      </c>
      <c r="ATH61" s="4">
        <v>0.48484421181666698</v>
      </c>
      <c r="ATI61" s="4">
        <v>0.421570769314286</v>
      </c>
      <c r="ATJ61" s="4">
        <v>0.51901719468809504</v>
      </c>
      <c r="ATK61" s="4">
        <v>0.46695115496904799</v>
      </c>
      <c r="ATL61" s="4">
        <v>0.38212718362619102</v>
      </c>
      <c r="ATM61" s="4">
        <v>0.33476255293095197</v>
      </c>
      <c r="ATN61" s="4">
        <v>-0.84662119773809597</v>
      </c>
      <c r="ATO61" s="4">
        <v>-0.913556064928572</v>
      </c>
      <c r="ATP61" s="4">
        <v>0.94327016014285703</v>
      </c>
      <c r="ATQ61" s="4">
        <v>0.73807556385238104</v>
      </c>
      <c r="ATR61" s="4">
        <v>0.88793249014761899</v>
      </c>
      <c r="ATS61" s="4">
        <v>0.89273652079285704</v>
      </c>
      <c r="ATT61" s="4">
        <v>0.79736733251666703</v>
      </c>
      <c r="ATU61" s="4">
        <v>0.80438965809523799</v>
      </c>
      <c r="ATV61" s="4">
        <v>0.310334628809524</v>
      </c>
      <c r="ATW61" s="4">
        <v>0.31355385092142901</v>
      </c>
      <c r="ATX61" s="4">
        <v>0.34952052981666298</v>
      </c>
      <c r="ATY61" s="4">
        <v>0.35126621981850498</v>
      </c>
      <c r="ATZ61" s="4">
        <v>0.50352053595714297</v>
      </c>
      <c r="AUA61" s="4">
        <v>0.50604519924761904</v>
      </c>
      <c r="AUB61" s="4">
        <v>-0.88718310321428595</v>
      </c>
      <c r="AUC61" s="4">
        <v>-0.89148331764285704</v>
      </c>
      <c r="AUD61" s="4">
        <v>1.0149579655404799</v>
      </c>
      <c r="AUE61" s="4">
        <v>1.0255761004452399</v>
      </c>
      <c r="AUF61" s="4">
        <v>0.124840861490566</v>
      </c>
      <c r="AUG61" s="4">
        <v>4.6034754924528298E-2</v>
      </c>
      <c r="AUH61" s="4">
        <v>5.8285945999999901E-2</v>
      </c>
      <c r="AUI61" s="4">
        <v>0.103737628018868</v>
      </c>
      <c r="AUJ61" s="4">
        <v>0.65632003709433995</v>
      </c>
      <c r="AUK61" s="4">
        <v>0.38657666801886797</v>
      </c>
      <c r="AUL61" s="4">
        <v>9.8842843283018803E-2</v>
      </c>
      <c r="AUM61" s="4">
        <v>0.64225741907547196</v>
      </c>
      <c r="AUN61" s="4">
        <v>5.9132585000000001E-2</v>
      </c>
      <c r="AUO61" s="4">
        <v>0.117535891698113</v>
      </c>
      <c r="AUP61" s="4">
        <v>6.1333095377358503E-2</v>
      </c>
      <c r="AUQ61" s="4">
        <v>5.77581E-2</v>
      </c>
      <c r="AUR61" s="4">
        <v>0.128962264150943</v>
      </c>
      <c r="AUS61" s="4">
        <v>0.24750943396226399</v>
      </c>
      <c r="AUT61" s="4">
        <v>1.76037735849057E-2</v>
      </c>
      <c r="AUU61" s="4">
        <v>0.13549056603773599</v>
      </c>
      <c r="AUV61" s="4">
        <v>0.25654716981132097</v>
      </c>
      <c r="AUW61" s="4">
        <v>1.8641509433962301E-2</v>
      </c>
      <c r="AUX61" s="4">
        <v>33.06</v>
      </c>
      <c r="AUY61" s="4">
        <v>31.835471698113199</v>
      </c>
      <c r="AUZ61" s="4">
        <v>56.232830188679301</v>
      </c>
      <c r="AVA61" s="4">
        <v>29.4139622641509</v>
      </c>
      <c r="AVB61" s="4">
        <v>29.424339622641501</v>
      </c>
      <c r="AVC61" s="4">
        <v>33.42</v>
      </c>
      <c r="AVD61" s="4">
        <v>33.446792452830202</v>
      </c>
      <c r="AVE61" s="4">
        <v>-0.100575361509434</v>
      </c>
      <c r="AVF61" s="4">
        <v>-9.1860786226415095E-2</v>
      </c>
      <c r="AVG61" s="4">
        <v>51.6158490566038</v>
      </c>
      <c r="AVH61" s="4">
        <v>48.293584905660403</v>
      </c>
      <c r="AVI61" s="4">
        <v>151</v>
      </c>
      <c r="AVJ61" s="4">
        <f t="shared" si="104"/>
        <v>99.384150943396207</v>
      </c>
      <c r="AVK61" s="4">
        <f t="shared" si="105"/>
        <v>102.7064150943396</v>
      </c>
      <c r="AVL61" s="4">
        <v>1716.9879245283</v>
      </c>
      <c r="AVM61" s="4">
        <v>1641.56781132076</v>
      </c>
      <c r="AVN61" s="4">
        <v>0.73300182910754696</v>
      </c>
      <c r="AVO61" s="4">
        <v>0.72633556561886803</v>
      </c>
      <c r="AVP61" s="4">
        <v>-0.25033637181132101</v>
      </c>
      <c r="AVQ61" s="4">
        <v>0.576387047032075</v>
      </c>
      <c r="AVR61" s="4">
        <v>0.82540438436792496</v>
      </c>
      <c r="AVS61" s="4">
        <v>0.86815134803773597</v>
      </c>
      <c r="AVT61" s="4">
        <v>-1.6052412990565999E-2</v>
      </c>
      <c r="AVU61" s="4">
        <v>0.78633054029434002</v>
      </c>
      <c r="AVV61" s="4">
        <v>0.83080910345660397</v>
      </c>
      <c r="AVW61" s="4">
        <v>0.258066041886793</v>
      </c>
      <c r="AVX61" s="4">
        <v>0.83441503513773596</v>
      </c>
      <c r="AVY61" s="4">
        <v>0.83601630555094297</v>
      </c>
      <c r="AVZ61" s="4">
        <v>0.689853166511321</v>
      </c>
      <c r="AWA61" s="4">
        <v>0.67939094774717002</v>
      </c>
      <c r="AWB61" s="4">
        <v>0.26131696583396202</v>
      </c>
      <c r="AWC61" s="4">
        <v>0.279164985164151</v>
      </c>
      <c r="AWD61" s="4">
        <v>5.5036107789584898</v>
      </c>
      <c r="AWE61" s="4">
        <v>5.3401828946584899</v>
      </c>
      <c r="AWF61" s="4">
        <v>1.0068318858679199</v>
      </c>
      <c r="AWG61" s="4">
        <v>0.29728664687358503</v>
      </c>
      <c r="AWH61" s="4">
        <v>1.00371716153774</v>
      </c>
      <c r="AWI61" s="4">
        <v>0.44045601773773602</v>
      </c>
      <c r="AWJ61" s="4">
        <v>1.0729559357509399</v>
      </c>
      <c r="AWK61" s="4">
        <v>0.48624653646981197</v>
      </c>
      <c r="AWL61" s="4">
        <v>1.13359460367358</v>
      </c>
      <c r="AWM61" s="4">
        <v>0.35493022696792398</v>
      </c>
      <c r="AWN61" s="4">
        <v>3.7213160509433997E-2</v>
      </c>
      <c r="AWO61" s="4">
        <v>-0.88001749739622603</v>
      </c>
      <c r="AWP61" s="4">
        <v>167.12505018060401</v>
      </c>
      <c r="AWQ61" s="4">
        <v>0.79704812776226397</v>
      </c>
      <c r="AWR61" s="4">
        <v>0.86457231472264195</v>
      </c>
      <c r="AWS61" s="4">
        <v>0.86648482499811297</v>
      </c>
      <c r="AWT61" s="4">
        <v>0.75843040271320805</v>
      </c>
      <c r="AWU61" s="4">
        <v>0.75866818688301896</v>
      </c>
      <c r="AWV61" s="4">
        <v>0.30884489158113199</v>
      </c>
      <c r="AWW61" s="4">
        <v>0.31511465289433999</v>
      </c>
      <c r="AWX61" s="4">
        <v>0.357254670843556</v>
      </c>
      <c r="AWY61" s="4">
        <v>0.36376230685166699</v>
      </c>
      <c r="AWZ61" s="4">
        <v>0.50882782070377397</v>
      </c>
      <c r="AXA61" s="4">
        <v>0.51610888333584903</v>
      </c>
      <c r="AXB61" s="4">
        <v>-0.86241031184905703</v>
      </c>
      <c r="AXC61" s="4">
        <v>-0.86250461924528299</v>
      </c>
      <c r="AXD61" s="4">
        <v>1.0372468507565999</v>
      </c>
      <c r="AXE61" s="4">
        <v>1.06819494968868</v>
      </c>
      <c r="AXF61" s="29">
        <v>4.95</v>
      </c>
      <c r="AXG61" s="30">
        <v>1.08</v>
      </c>
      <c r="AXH61" s="29">
        <v>81.5</v>
      </c>
      <c r="AXI61" s="29">
        <v>29.5</v>
      </c>
      <c r="AXJ61" s="29">
        <v>6.1</v>
      </c>
      <c r="AXK61" s="29">
        <v>9.8000000000000007</v>
      </c>
    </row>
    <row r="62" spans="1:1311" x14ac:dyDescent="0.25">
      <c r="HJ62" s="1"/>
      <c r="IJ62" s="7"/>
      <c r="JT62" s="3"/>
      <c r="JU62" s="3"/>
    </row>
    <row r="63" spans="1:1311" x14ac:dyDescent="0.25">
      <c r="HJ63" s="1"/>
      <c r="IJ63" s="7"/>
      <c r="JT63" s="3"/>
      <c r="JU63" s="3"/>
    </row>
    <row r="64" spans="1:1311" x14ac:dyDescent="0.25">
      <c r="HJ64" s="1"/>
      <c r="IJ64" s="7"/>
    </row>
    <row r="65" spans="218:244" x14ac:dyDescent="0.25">
      <c r="HJ65" s="1"/>
      <c r="IJ65" s="7"/>
    </row>
    <row r="66" spans="218:244" x14ac:dyDescent="0.25">
      <c r="HJ66" s="1"/>
      <c r="IJ66" s="7"/>
    </row>
    <row r="67" spans="218:244" x14ac:dyDescent="0.25">
      <c r="HJ67" s="1"/>
      <c r="IJ67" s="7"/>
    </row>
    <row r="68" spans="218:244" x14ac:dyDescent="0.25">
      <c r="HJ68" s="1"/>
      <c r="IJ68" s="7"/>
    </row>
    <row r="69" spans="218:244" x14ac:dyDescent="0.25">
      <c r="HJ69" s="1"/>
      <c r="IJ69" s="7"/>
    </row>
    <row r="70" spans="218:244" x14ac:dyDescent="0.25">
      <c r="HJ70" s="1"/>
      <c r="IJ70" s="7"/>
    </row>
    <row r="71" spans="218:244" x14ac:dyDescent="0.25">
      <c r="HJ71" s="1"/>
      <c r="IJ71" s="7"/>
    </row>
    <row r="72" spans="218:244" x14ac:dyDescent="0.25">
      <c r="HJ72" s="1"/>
      <c r="IJ72" s="7"/>
    </row>
    <row r="73" spans="218:244" x14ac:dyDescent="0.25">
      <c r="IJ73" s="7"/>
    </row>
    <row r="74" spans="218:244" x14ac:dyDescent="0.25">
      <c r="IJ74" s="7"/>
    </row>
    <row r="75" spans="218:244" x14ac:dyDescent="0.25">
      <c r="IJ75" s="7"/>
    </row>
    <row r="76" spans="218:244" x14ac:dyDescent="0.25">
      <c r="IJ76" s="7"/>
    </row>
    <row r="77" spans="218:244" x14ac:dyDescent="0.25">
      <c r="IJ77" s="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VariblesList</vt:lpstr>
      <vt:lpstr>MegaTable</vt:lpstr>
      <vt:lpstr>Lint_havd_TNU_ha</vt:lpstr>
      <vt:lpstr>NDRE_AL_164_vs_Nrateha</vt:lpstr>
      <vt:lpstr>Honey_vs_manual_143</vt:lpstr>
      <vt:lpstr>Honey_vs_NDVI_143</vt:lpstr>
      <vt:lpstr>Honey_vs_manual_164</vt:lpstr>
      <vt:lpstr>Honey_vs_NDVI_164</vt:lpstr>
      <vt:lpstr>Honey_vs_manual_171</vt:lpstr>
      <vt:lpstr>Honey_vs_NDVI_171</vt:lpstr>
      <vt:lpstr>LeafNcompare</vt:lpstr>
      <vt:lpstr>LeafNcompare2</vt:lpstr>
      <vt:lpstr>MegaTable!_MailEndCompose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Bronson</dc:creator>
  <cp:lastModifiedBy>Phobe</cp:lastModifiedBy>
  <cp:lastPrinted>2016-08-05T16:00:51Z</cp:lastPrinted>
  <dcterms:created xsi:type="dcterms:W3CDTF">2016-01-19T17:20:57Z</dcterms:created>
  <dcterms:modified xsi:type="dcterms:W3CDTF">2022-03-13T16:17:39Z</dcterms:modified>
</cp:coreProperties>
</file>