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5e3f8a018d621d/Work/Research/2018-CA-MAT/2023-09-NAL-data-deposit/FINAL/"/>
    </mc:Choice>
  </mc:AlternateContent>
  <xr:revisionPtr revIDLastSave="28" documentId="8_{215401B7-69E3-41A8-BE31-2B0516A195D9}" xr6:coauthVersionLast="47" xr6:coauthVersionMax="47" xr10:uidLastSave="{56D27812-FF43-4613-AE43-D708ACE3BCD9}"/>
  <bookViews>
    <workbookView xWindow="5460" yWindow="5460" windowWidth="27420" windowHeight="17325" xr2:uid="{A22555B5-E074-C945-9881-C03342875B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H5" i="1" s="1"/>
  <c r="D4" i="1"/>
  <c r="E4" i="1" s="1"/>
  <c r="H4" i="1" s="1"/>
  <c r="C3" i="1"/>
  <c r="D3" i="1" s="1"/>
  <c r="H3" i="1" s="1"/>
  <c r="C2" i="1"/>
  <c r="D2" i="1" s="1"/>
  <c r="H2" i="1" s="1"/>
  <c r="E2" i="1" l="1"/>
  <c r="E3" i="1"/>
</calcChain>
</file>

<file path=xl/sharedStrings.xml><?xml version="1.0" encoding="utf-8"?>
<sst xmlns="http://schemas.openxmlformats.org/spreadsheetml/2006/main" count="25" uniqueCount="21">
  <si>
    <t>Date</t>
  </si>
  <si>
    <t>Location</t>
  </si>
  <si>
    <t>Anaheim, CA</t>
  </si>
  <si>
    <t>Sept, 2021</t>
  </si>
  <si>
    <t>Aug, 2021</t>
  </si>
  <si>
    <t>Huntington Beach, CA</t>
  </si>
  <si>
    <t>Males</t>
  </si>
  <si>
    <t>Females</t>
  </si>
  <si>
    <t>Emergence</t>
  </si>
  <si>
    <t>June, 2022</t>
  </si>
  <si>
    <t>Sarasota, Florida</t>
  </si>
  <si>
    <t>Nov, 2022</t>
  </si>
  <si>
    <t>Survivorship measured at 10d</t>
  </si>
  <si>
    <t>NaN</t>
  </si>
  <si>
    <t>Survivorship measured at 15d</t>
  </si>
  <si>
    <t>Flight-ability</t>
  </si>
  <si>
    <t>Pupae-per-plot</t>
  </si>
  <si>
    <t>Estimated-males-available</t>
  </si>
  <si>
    <t>Survivorship-Total-per 100-pupae</t>
  </si>
  <si>
    <t xml:space="preserve">Survivorship-Males </t>
  </si>
  <si>
    <t>Survivorship-Note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</si>
</sst>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2BAC-BD83-8F4A-8CF3-10CA00CA0725}">
  <dimension ref="A1:K5"/>
  <sheetViews>
    <sheetView tabSelected="1" workbookViewId="0">
      <selection activeCell="F3" sqref="F3"/>
    </sheetView>
  </sheetViews>
  <sheetFormatPr defaultColWidth="11" defaultRowHeight="15.75" x14ac:dyDescent="0.25"/>
  <cols>
    <col min="2" max="2" width="18.875" bestFit="1" customWidth="1"/>
    <col min="3" max="3" width="14" bestFit="1" customWidth="1"/>
    <col min="9" max="9" width="31.125" bestFit="1" customWidth="1"/>
    <col min="10" max="10" width="17.875" bestFit="1" customWidth="1"/>
    <col min="11" max="11" width="25.125" bestFit="1" customWidth="1"/>
  </cols>
  <sheetData>
    <row r="1" spans="1:11" s="4" customFormat="1" x14ac:dyDescent="0.25">
      <c r="A1" s="5" t="s">
        <v>0</v>
      </c>
      <c r="B1" s="5" t="s">
        <v>1</v>
      </c>
      <c r="C1" s="5" t="s">
        <v>16</v>
      </c>
      <c r="D1" s="5" t="s">
        <v>6</v>
      </c>
      <c r="E1" s="5" t="s">
        <v>7</v>
      </c>
      <c r="F1" s="5" t="s">
        <v>8</v>
      </c>
      <c r="G1" s="5" t="s">
        <v>15</v>
      </c>
      <c r="H1" s="5" t="s">
        <v>17</v>
      </c>
      <c r="I1" s="5" t="s">
        <v>18</v>
      </c>
      <c r="J1" s="5" t="s">
        <v>19</v>
      </c>
      <c r="K1" s="5" t="s">
        <v>20</v>
      </c>
    </row>
    <row r="2" spans="1:11" x14ac:dyDescent="0.25">
      <c r="A2" s="1" t="s">
        <v>4</v>
      </c>
      <c r="B2" t="s">
        <v>2</v>
      </c>
      <c r="C2">
        <f>43*250</f>
        <v>10750</v>
      </c>
      <c r="D2">
        <f t="shared" ref="D2:D5" si="0">C2/2</f>
        <v>5375</v>
      </c>
      <c r="E2">
        <f>C2-D2</f>
        <v>5375</v>
      </c>
      <c r="F2" s="2">
        <v>0.94</v>
      </c>
      <c r="G2" s="3">
        <v>0.88800000000000001</v>
      </c>
      <c r="H2">
        <f>D2*F2*G2</f>
        <v>4486.62</v>
      </c>
      <c r="I2">
        <v>95</v>
      </c>
      <c r="J2" t="s">
        <v>13</v>
      </c>
      <c r="K2" t="s">
        <v>14</v>
      </c>
    </row>
    <row r="3" spans="1:11" x14ac:dyDescent="0.25">
      <c r="A3" t="s">
        <v>3</v>
      </c>
      <c r="B3" t="s">
        <v>5</v>
      </c>
      <c r="C3">
        <f t="shared" ref="C3" si="1">43*250</f>
        <v>10750</v>
      </c>
      <c r="D3">
        <f t="shared" si="0"/>
        <v>5375</v>
      </c>
      <c r="E3">
        <f t="shared" ref="E3:E5" si="2">C3-D3</f>
        <v>5375</v>
      </c>
      <c r="F3" s="2">
        <v>0.94</v>
      </c>
      <c r="G3" s="3">
        <v>0.90800000000000003</v>
      </c>
      <c r="H3">
        <f t="shared" ref="H3" si="3">D3*F3*G3</f>
        <v>4587.67</v>
      </c>
      <c r="I3">
        <v>99</v>
      </c>
      <c r="J3" t="s">
        <v>13</v>
      </c>
      <c r="K3" t="s">
        <v>14</v>
      </c>
    </row>
    <row r="4" spans="1:11" x14ac:dyDescent="0.25">
      <c r="A4" t="s">
        <v>9</v>
      </c>
      <c r="B4" t="s">
        <v>10</v>
      </c>
      <c r="C4">
        <v>12900</v>
      </c>
      <c r="D4">
        <f t="shared" si="0"/>
        <v>6450</v>
      </c>
      <c r="E4">
        <f t="shared" si="2"/>
        <v>6450</v>
      </c>
      <c r="F4" s="2">
        <v>0.94</v>
      </c>
      <c r="G4" s="3">
        <v>0.8</v>
      </c>
      <c r="H4">
        <f>E4*F4*G4</f>
        <v>4850.4000000000005</v>
      </c>
      <c r="I4">
        <v>94</v>
      </c>
      <c r="J4">
        <v>45</v>
      </c>
      <c r="K4" t="s">
        <v>12</v>
      </c>
    </row>
    <row r="5" spans="1:11" x14ac:dyDescent="0.25">
      <c r="A5" t="s">
        <v>11</v>
      </c>
      <c r="B5" t="s">
        <v>10</v>
      </c>
      <c r="C5">
        <v>12900</v>
      </c>
      <c r="D5">
        <f t="shared" si="0"/>
        <v>6450</v>
      </c>
      <c r="E5">
        <f t="shared" si="2"/>
        <v>6450</v>
      </c>
      <c r="F5" s="2">
        <v>0.95</v>
      </c>
      <c r="G5" s="3">
        <v>0.86</v>
      </c>
      <c r="H5">
        <f t="shared" ref="H5" si="4">E5*F5*G5</f>
        <v>5269.65</v>
      </c>
      <c r="I5">
        <v>93</v>
      </c>
      <c r="J5">
        <v>49</v>
      </c>
      <c r="K5" t="s">
        <v>12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Aldebron, Charlotte - ARS</dc:creator>
  <cp:lastModifiedBy>Manoukis, Nicholas - REE-ARS</cp:lastModifiedBy>
  <dcterms:created xsi:type="dcterms:W3CDTF">2023-10-04T20:24:30Z</dcterms:created>
  <dcterms:modified xsi:type="dcterms:W3CDTF">2023-10-05T18:15:20Z</dcterms:modified>
</cp:coreProperties>
</file>