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WPDOCS\RES\Lysimeters\Final\Ag_Data_Commons\Soil Properties\"/>
    </mc:Choice>
  </mc:AlternateContent>
  <xr:revisionPtr revIDLastSave="0" documentId="13_ncr:1_{ACB4C136-E5C6-46EA-9280-081940267933}" xr6:coauthVersionLast="47" xr6:coauthVersionMax="47" xr10:uidLastSave="{00000000-0000-0000-0000-000000000000}"/>
  <bookViews>
    <workbookView xWindow="-120" yWindow="-120" windowWidth="29040" windowHeight="15225" tabRatio="820" xr2:uid="{E545B3CD-A72E-4577-BB4D-057D91FA81BF}"/>
  </bookViews>
  <sheets>
    <sheet name="Bushland soils Introduction" sheetId="2" r:id="rId1"/>
    <sheet name="Dic. Bushland soil properties" sheetId="3" r:id="rId2"/>
    <sheet name="Bushland soil properties" sheetId="1" r:id="rId3"/>
    <sheet name="Dic. Soil behavior" sheetId="7" r:id="rId4"/>
    <sheet name="Soil behavior" sheetId="6" r:id="rId5"/>
    <sheet name="Dic. Pringle report" sheetId="5" r:id="rId6"/>
    <sheet name="Pringle report"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1" i="1"/>
  <c r="O10" i="1"/>
  <c r="U14" i="1"/>
  <c r="F14" i="1"/>
  <c r="U13" i="1"/>
  <c r="F13" i="1"/>
  <c r="U12" i="1"/>
  <c r="F12" i="1"/>
  <c r="U11" i="1"/>
  <c r="F11" i="1"/>
  <c r="U10" i="1"/>
  <c r="F10" i="1"/>
  <c r="U9" i="1"/>
  <c r="F9" i="1"/>
  <c r="U8" i="1"/>
  <c r="F8" i="1"/>
  <c r="U7" i="1"/>
  <c r="F7" i="1"/>
  <c r="U6" i="1"/>
  <c r="F6" i="1"/>
  <c r="U5" i="1"/>
  <c r="F5" i="1"/>
  <c r="U4" i="1"/>
  <c r="F4" i="1"/>
  <c r="U3" i="1"/>
  <c r="F3" i="1"/>
  <c r="U2"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steve.evett</author>
  </authors>
  <commentList>
    <comment ref="E7" authorId="0" shapeId="0" xr:uid="{AAAFC4FC-F659-4EEE-B4BD-682F66093069}">
      <text>
        <r>
          <rPr>
            <b/>
            <sz val="9"/>
            <color indexed="81"/>
            <rFont val="Tahoma"/>
            <family val="2"/>
          </rPr>
          <t>steve.evett:</t>
        </r>
        <r>
          <rPr>
            <sz val="9"/>
            <color indexed="81"/>
            <rFont val="Tahoma"/>
            <family val="2"/>
          </rPr>
          <t xml:space="preserve">
Pores are larger than in B24t above. The clear boundary acts like a texture contrast of clay over sand and inhibits soil water flux into the B25tca until the B24t is nearly saturated.</t>
        </r>
      </text>
    </comment>
    <comment ref="E14" authorId="0" shapeId="0" xr:uid="{9CB7DBEF-0A3E-4C00-A4BC-7B15336F369A}">
      <text>
        <r>
          <rPr>
            <b/>
            <sz val="9"/>
            <color indexed="81"/>
            <rFont val="Tahoma"/>
            <family val="2"/>
          </rPr>
          <t>steve.evett:</t>
        </r>
        <r>
          <rPr>
            <sz val="9"/>
            <color indexed="81"/>
            <rFont val="Tahoma"/>
            <family val="2"/>
          </rPr>
          <t xml:space="preserve">
Pores are larger than in B24t above. The clear boundary acts like a texture contrast of clay over sand and inhibits soil water flux into the B25tca until the B24t is nearly saturated.</t>
        </r>
      </text>
    </comment>
    <comment ref="E21" authorId="0" shapeId="0" xr:uid="{38F3B7DB-8232-4CE2-861D-D56DF9598366}">
      <text>
        <r>
          <rPr>
            <b/>
            <sz val="9"/>
            <color indexed="81"/>
            <rFont val="Tahoma"/>
            <family val="2"/>
          </rPr>
          <t>steve.evett:</t>
        </r>
        <r>
          <rPr>
            <sz val="9"/>
            <color indexed="81"/>
            <rFont val="Tahoma"/>
            <family val="2"/>
          </rPr>
          <t xml:space="preserve">
Pores are larger than in Bt4 above. The clear boundary acts like a texture contrast of clay over sand and inhibits soil water flux into the Bk1 until the Bt4 is nearly saturated.</t>
        </r>
      </text>
    </comment>
    <comment ref="E28" authorId="0" shapeId="0" xr:uid="{A7C2E4F9-2F76-4177-8246-D616F4B8888A}">
      <text>
        <r>
          <rPr>
            <b/>
            <sz val="9"/>
            <color indexed="81"/>
            <rFont val="Tahoma"/>
            <family val="2"/>
          </rPr>
          <t>steve.evett:</t>
        </r>
        <r>
          <rPr>
            <sz val="9"/>
            <color indexed="81"/>
            <rFont val="Tahoma"/>
            <family val="2"/>
          </rPr>
          <t xml:space="preserve">
Pores are larger than in Bt4 above. The clear boundary acts like a texture contrast of clay over sand and inhibits soil water flux into the Bk1 until the Bt4 is nearly saturated.</t>
        </r>
      </text>
    </comment>
  </commentList>
</comments>
</file>

<file path=xl/sharedStrings.xml><?xml version="1.0" encoding="utf-8"?>
<sst xmlns="http://schemas.openxmlformats.org/spreadsheetml/2006/main" count="389" uniqueCount="145">
  <si>
    <t>Description</t>
  </si>
  <si>
    <t>Horizon</t>
  </si>
  <si>
    <t>% OM</t>
  </si>
  <si>
    <t>pH</t>
  </si>
  <si>
    <t>silty clay loam</t>
  </si>
  <si>
    <t>Ap_0-10</t>
  </si>
  <si>
    <t>silty clay</t>
  </si>
  <si>
    <t>Ap_10-20</t>
  </si>
  <si>
    <t>Bt1</t>
  </si>
  <si>
    <t>clay</t>
  </si>
  <si>
    <t>Bt2</t>
  </si>
  <si>
    <t>Bt3</t>
  </si>
  <si>
    <t>Bt4</t>
  </si>
  <si>
    <t>43.S</t>
  </si>
  <si>
    <r>
      <t>clay loam. 50% CaCO</t>
    </r>
    <r>
      <rPr>
        <vertAlign val="subscript"/>
        <sz val="12"/>
        <color rgb="FF000000"/>
        <rFont val="Calibri"/>
        <family val="2"/>
        <scheme val="minor"/>
      </rPr>
      <t>3</t>
    </r>
  </si>
  <si>
    <t>Btk1</t>
  </si>
  <si>
    <r>
      <t>clay loam. 40% CaCO</t>
    </r>
    <r>
      <rPr>
        <vertAlign val="subscript"/>
        <sz val="12"/>
        <color rgb="FF000000"/>
        <rFont val="Calibri"/>
        <family val="2"/>
        <scheme val="minor"/>
      </rPr>
      <t>3</t>
    </r>
  </si>
  <si>
    <t>Btk2</t>
  </si>
  <si>
    <r>
      <t>clay loam. 30% CaCO</t>
    </r>
    <r>
      <rPr>
        <vertAlign val="subscript"/>
        <sz val="12"/>
        <color rgb="FF000000"/>
        <rFont val="Calibri"/>
        <family val="2"/>
        <scheme val="minor"/>
      </rPr>
      <t>3</t>
    </r>
  </si>
  <si>
    <r>
      <t>clay loam. 20% CaCO</t>
    </r>
    <r>
      <rPr>
        <vertAlign val="subscript"/>
        <sz val="12"/>
        <color rgb="FF000000"/>
        <rFont val="Calibri"/>
        <family val="2"/>
        <scheme val="minor"/>
      </rPr>
      <t>3</t>
    </r>
  </si>
  <si>
    <t>Texture</t>
  </si>
  <si>
    <t>Ap</t>
  </si>
  <si>
    <t>clay loam</t>
  </si>
  <si>
    <t>Silty clay</t>
  </si>
  <si>
    <r>
      <t>clay loam, 50% CaCO</t>
    </r>
    <r>
      <rPr>
        <vertAlign val="subscript"/>
        <sz val="10"/>
        <rFont val="Arial"/>
        <family val="2"/>
      </rPr>
      <t>3</t>
    </r>
  </si>
  <si>
    <r>
      <t>clay loam, 20% CaCO</t>
    </r>
    <r>
      <rPr>
        <vertAlign val="subscript"/>
        <sz val="10"/>
        <rFont val="Arial"/>
        <family val="2"/>
      </rPr>
      <t>3</t>
    </r>
  </si>
  <si>
    <r>
      <t>clay loam, 25% CaCO</t>
    </r>
    <r>
      <rPr>
        <vertAlign val="subscript"/>
        <sz val="10"/>
        <rFont val="Arial"/>
        <family val="2"/>
      </rPr>
      <t>3</t>
    </r>
  </si>
  <si>
    <r>
      <t>clay loam, 30% CaCO</t>
    </r>
    <r>
      <rPr>
        <vertAlign val="subscript"/>
        <sz val="10"/>
        <rFont val="Arial"/>
        <family val="2"/>
      </rPr>
      <t>3</t>
    </r>
  </si>
  <si>
    <t>Btb1</t>
  </si>
  <si>
    <t>Data in this spreadsheet are the result of a team effort at the USDA-ARS Conservation &amp; Production Research Laboratory, Soil and Water Management Research Unit (SWMRU).</t>
  </si>
  <si>
    <t>The scientists responsible for collecting these data, calibrating the instruments, quality control and data analysis are:</t>
  </si>
  <si>
    <t>Judy A. Tolk, Research Plant Physiologist (retired)</t>
  </si>
  <si>
    <t>Paul  W. Unger, Research Soil Scientist (retired)</t>
  </si>
  <si>
    <t>Persons using these data for scientific research and publication are responsible for:</t>
  </si>
  <si>
    <r>
      <t xml:space="preserve">1. Contacting </t>
    </r>
    <r>
      <rPr>
        <b/>
        <sz val="11"/>
        <color rgb="FF000000"/>
        <rFont val="Calibri"/>
        <family val="2"/>
      </rPr>
      <t>all</t>
    </r>
    <r>
      <rPr>
        <sz val="11"/>
        <color rgb="FF000000"/>
        <rFont val="Calibri"/>
        <family val="2"/>
      </rPr>
      <t xml:space="preserve"> the scientists listed above and obtaining approval to use the data, </t>
    </r>
  </si>
  <si>
    <t xml:space="preserve">2. Inviting them to be involved in said research, and </t>
  </si>
  <si>
    <t>3. Inviting them to be involved as coauthors in the data analysis, drafting and critical review of any publications resulting from the research.</t>
  </si>
  <si>
    <t>Data contained herein are intended for use as input to simulation modeling of crop growth and water use.</t>
  </si>
  <si>
    <t>The data are from different studies that used different methods to quantify soil water potentials, water contents and flux rates. Scientific judgement is necessary to chose which data to use for modeling.</t>
  </si>
  <si>
    <t xml:space="preserve">Evett, S. R., and R.J. Lascano. 1993. ENWATBAL.BAS: A mechanistic evapotranspiration model written in compiled BASIC. Agron. J. 85(3):763-772. </t>
  </si>
  <si>
    <r>
      <t xml:space="preserve">Evett, S.R., F.H. Peters, O.R. Jones, and P.W. Unger. 1999. Soil hydraulic conductivity and retention curves from tension infiltrometer and laboratory data. pp. 541-551. </t>
    </r>
    <r>
      <rPr>
        <i/>
        <sz val="10"/>
        <rFont val="Calibri"/>
        <family val="2"/>
      </rPr>
      <t>In</t>
    </r>
    <r>
      <rPr>
        <sz val="10"/>
        <rFont val="Calibri"/>
        <family val="2"/>
      </rPr>
      <t xml:space="preserve"> M. Th. van Genuchten, F. J. Leij , and L. Wu (eds.), </t>
    </r>
    <r>
      <rPr>
        <i/>
        <sz val="10"/>
        <rFont val="Calibri"/>
        <family val="2"/>
      </rPr>
      <t>Proc. Int. Workshop Characterization and Measurement of the Hydraulic Properties of Unsaturated Porous Media</t>
    </r>
    <r>
      <rPr>
        <sz val="10"/>
        <rFont val="Calibri"/>
        <family val="2"/>
      </rPr>
      <t xml:space="preserve">.University of California, Riverside. </t>
    </r>
  </si>
  <si>
    <t xml:space="preserve">Heng, Lee Kheng, Theodore Hsiao, Steve Evett, Terry Howell, and Pasquale Steduto. 2009. Validating the FAO AquaCrop model for irrigated and water deficient field maize. Agron. J. 101(3):488-498. </t>
  </si>
  <si>
    <t xml:space="preserve">Schwartz, R.C., P.W. Unger, and S.R. Evett. 2000. Land Use Effects on Soil Hydraulic Properties. Pp. 1-10 In Proceedings of the ISTRO-2000 Conference, 15th Conference of the International Soil Tillage Research Organization, July 2-7, 2000, Ft. Worth, Texas. </t>
  </si>
  <si>
    <t xml:space="preserve">Schwartz, R.C., S.R. Evett, and P.W. Unger. 2003. Soil Hydraulic Properties of Cropland Compared with Reestablished and Native Grassland. Geoderma. Vol. 117. Pp. 47-60. </t>
  </si>
  <si>
    <t>Tolk, J. A., T.A. Howell, and S.R. Evett. 1998. Evapotranspiration and yield of corn grown on three High Plains soils. Agron. J. 90(4):447-454.</t>
  </si>
  <si>
    <r>
      <t>Unger, P.W. 1996. Soil bulk density, penetration resistance, and hydraulic conductivity under controlled traffic conditions. Soil Tillage Res. 37:67-75.</t>
    </r>
    <r>
      <rPr>
        <sz val="11"/>
        <rFont val="Calibri"/>
        <family val="2"/>
      </rPr>
      <t xml:space="preserve"> </t>
    </r>
  </si>
  <si>
    <t>Soil Series</t>
  </si>
  <si>
    <t>Pullman</t>
  </si>
  <si>
    <t>Layer thickness in m</t>
  </si>
  <si>
    <r>
      <t>Bulk density in g cm</t>
    </r>
    <r>
      <rPr>
        <vertAlign val="superscript"/>
        <sz val="12"/>
        <rFont val="Calibri"/>
        <family val="2"/>
        <scheme val="minor"/>
      </rPr>
      <t>-3</t>
    </r>
  </si>
  <si>
    <r>
      <t>Porosity in m</t>
    </r>
    <r>
      <rPr>
        <vertAlign val="superscript"/>
        <sz val="12"/>
        <color indexed="8"/>
        <rFont val="Calibri"/>
        <family val="2"/>
        <scheme val="minor"/>
      </rPr>
      <t>3</t>
    </r>
    <r>
      <rPr>
        <sz val="12"/>
        <color indexed="8"/>
        <rFont val="Calibri"/>
        <family val="2"/>
        <scheme val="minor"/>
      </rPr>
      <t xml:space="preserve"> m</t>
    </r>
    <r>
      <rPr>
        <vertAlign val="superscript"/>
        <sz val="12"/>
        <color indexed="8"/>
        <rFont val="Calibri"/>
        <family val="2"/>
        <scheme val="minor"/>
      </rPr>
      <t>‑3</t>
    </r>
  </si>
  <si>
    <r>
      <t>33 kPa field capacity in m</t>
    </r>
    <r>
      <rPr>
        <vertAlign val="superscript"/>
        <sz val="12"/>
        <color indexed="8"/>
        <rFont val="Calibri"/>
        <family val="2"/>
        <scheme val="minor"/>
      </rPr>
      <t>3</t>
    </r>
    <r>
      <rPr>
        <sz val="12"/>
        <color indexed="8"/>
        <rFont val="Calibri"/>
        <family val="2"/>
        <scheme val="minor"/>
      </rPr>
      <t xml:space="preserve"> m</t>
    </r>
    <r>
      <rPr>
        <vertAlign val="superscript"/>
        <sz val="12"/>
        <color indexed="8"/>
        <rFont val="Calibri"/>
        <family val="2"/>
        <scheme val="minor"/>
      </rPr>
      <t>‑3</t>
    </r>
  </si>
  <si>
    <r>
      <t>1500 kPa wilting point in m</t>
    </r>
    <r>
      <rPr>
        <vertAlign val="superscript"/>
        <sz val="12"/>
        <color indexed="8"/>
        <rFont val="Calibri"/>
        <family val="2"/>
        <scheme val="minor"/>
      </rPr>
      <t>3</t>
    </r>
    <r>
      <rPr>
        <sz val="12"/>
        <color indexed="8"/>
        <rFont val="Calibri"/>
        <family val="2"/>
        <scheme val="minor"/>
      </rPr>
      <t xml:space="preserve"> m</t>
    </r>
    <r>
      <rPr>
        <vertAlign val="superscript"/>
        <sz val="12"/>
        <color indexed="8"/>
        <rFont val="Calibri"/>
        <family val="2"/>
        <scheme val="minor"/>
      </rPr>
      <t>‑3</t>
    </r>
  </si>
  <si>
    <t>Percent sand</t>
  </si>
  <si>
    <t>Percent silt</t>
  </si>
  <si>
    <t>Percent clay</t>
  </si>
  <si>
    <t>n (-)</t>
  </si>
  <si>
    <r>
      <t>θr  in m</t>
    </r>
    <r>
      <rPr>
        <vertAlign val="superscript"/>
        <sz val="10"/>
        <rFont val="Arial"/>
        <family val="2"/>
      </rPr>
      <t>3</t>
    </r>
    <r>
      <rPr>
        <sz val="10"/>
        <rFont val="Arial"/>
        <family val="2"/>
      </rPr>
      <t xml:space="preserve"> m</t>
    </r>
    <r>
      <rPr>
        <vertAlign val="superscript"/>
        <sz val="10"/>
        <rFont val="Arial"/>
        <family val="2"/>
      </rPr>
      <t>-3</t>
    </r>
  </si>
  <si>
    <r>
      <t>θs in m</t>
    </r>
    <r>
      <rPr>
        <vertAlign val="superscript"/>
        <sz val="10"/>
        <rFont val="Arial"/>
        <family val="2"/>
      </rPr>
      <t>3</t>
    </r>
    <r>
      <rPr>
        <sz val="10"/>
        <rFont val="Arial"/>
        <family val="2"/>
      </rPr>
      <t xml:space="preserve"> m</t>
    </r>
    <r>
      <rPr>
        <vertAlign val="superscript"/>
        <sz val="10"/>
        <rFont val="Arial"/>
        <family val="2"/>
      </rPr>
      <t>-3</t>
    </r>
  </si>
  <si>
    <r>
      <t>α om cm</t>
    </r>
    <r>
      <rPr>
        <vertAlign val="superscript"/>
        <sz val="10"/>
        <rFont val="Arial"/>
        <family val="2"/>
      </rPr>
      <t>-1</t>
    </r>
  </si>
  <si>
    <r>
      <t>Ks in m s</t>
    </r>
    <r>
      <rPr>
        <vertAlign val="superscript"/>
        <sz val="10"/>
        <rFont val="Arial"/>
        <family val="2"/>
      </rPr>
      <t>-1</t>
    </r>
  </si>
  <si>
    <t>Ksat in mm/d</t>
  </si>
  <si>
    <t>Spreadsheet tab</t>
  </si>
  <si>
    <t>Element or value display name</t>
  </si>
  <si>
    <t>Data type</t>
  </si>
  <si>
    <t>Character length</t>
  </si>
  <si>
    <t>Acceptable values</t>
  </si>
  <si>
    <t>Required?</t>
  </si>
  <si>
    <t>Accepts null value?</t>
  </si>
  <si>
    <t>Yes</t>
  </si>
  <si>
    <t>No</t>
  </si>
  <si>
    <t>decimal</t>
  </si>
  <si>
    <t>Yes, #N/A</t>
  </si>
  <si>
    <t>Pullman soil properties</t>
  </si>
  <si>
    <t>alphabetical</t>
  </si>
  <si>
    <t>40</t>
  </si>
  <si>
    <t>Depth to bottom of layer in cm</t>
  </si>
  <si>
    <t>Depth to top of layer in cm</t>
  </si>
  <si>
    <t>20</t>
  </si>
  <si>
    <t>Depth to top of soil layer in cm</t>
  </si>
  <si>
    <t>Depth to bottom of soil layer in cm</t>
  </si>
  <si>
    <t>Thickness of soil layer in meters.</t>
  </si>
  <si>
    <t>Layer mean soil bulk density in g per cubic centimeter</t>
  </si>
  <si>
    <t>Layer air-filled porosity when dry in cubic meters per cubic meter</t>
  </si>
  <si>
    <t>Layer water content in cubic meter per cubic meter at field capacity defined as a pressure potential of 33 kPa</t>
  </si>
  <si>
    <t>Layer water content in cubic meter per cubic meter at permanent wilting point defined as a pressure potential of 1500 kPa</t>
  </si>
  <si>
    <t>Texture class</t>
  </si>
  <si>
    <t>Layer soil texture as defined by USDA texture triangle.</t>
  </si>
  <si>
    <t>Soil horizon designation as determined from USDA SSORGO database.</t>
  </si>
  <si>
    <t>Layer percentage of soil that is defined as sand by USDA</t>
  </si>
  <si>
    <t>Layer percentage of soil that is defined as silt by USDA</t>
  </si>
  <si>
    <t>Layer percentage of soil that is defined as clay by USDA</t>
  </si>
  <si>
    <t>Layer percentage that is organic matter.</t>
  </si>
  <si>
    <t>Layer soil acidity or alkalinity as determined using saturate paste extract.</t>
  </si>
  <si>
    <r>
      <t xml:space="preserve">van Genuchten - Mualem equations parameter </t>
    </r>
    <r>
      <rPr>
        <i/>
        <sz val="10"/>
        <rFont val="Arial"/>
        <family val="2"/>
      </rPr>
      <t>n</t>
    </r>
    <r>
      <rPr>
        <sz val="10"/>
        <rFont val="Arial"/>
        <family val="2"/>
      </rPr>
      <t xml:space="preserve"> with m = 1 - 1/</t>
    </r>
    <r>
      <rPr>
        <i/>
        <sz val="10"/>
        <rFont val="Arial"/>
        <family val="2"/>
      </rPr>
      <t>n</t>
    </r>
    <r>
      <rPr>
        <sz val="10"/>
        <rFont val="Arial"/>
        <family val="2"/>
      </rPr>
      <t xml:space="preserve"> where </t>
    </r>
    <r>
      <rPr>
        <i/>
        <sz val="10"/>
        <rFont val="Arial"/>
        <family val="2"/>
      </rPr>
      <t>n</t>
    </r>
    <r>
      <rPr>
        <sz val="10"/>
        <rFont val="Arial"/>
        <family val="2"/>
      </rPr>
      <t xml:space="preserve"> is a unitless parameter.</t>
    </r>
  </si>
  <si>
    <t>van Genuchten - Mualem equations residual water content parameter, θr.</t>
  </si>
  <si>
    <t>van Genuchten - Mualem equations saturated water content parameter, θs.</t>
  </si>
  <si>
    <r>
      <t>α in cm</t>
    </r>
    <r>
      <rPr>
        <vertAlign val="superscript"/>
        <sz val="10"/>
        <rFont val="Arial"/>
        <family val="2"/>
      </rPr>
      <t>-1</t>
    </r>
  </si>
  <si>
    <t>van Genuchten - Mualem equations parameter, α in cm**-1</t>
  </si>
  <si>
    <t>van Genuchten - Mualem equations Ks parameter in m/s.</t>
  </si>
  <si>
    <t>van Genuchten - Mualem equations saturated hydraulic conductivity parameter, Ksat in mm per day.</t>
  </si>
  <si>
    <t>The soil series at the USDA ARS Conservation &amp; Production Research Laboratory, Bushland, Texas according to USDA NRCS SSORGO database. The soil is a Pullman silty clay loam (fine, mixed, superactive, thermic Torrertic Paleustoll)</t>
  </si>
  <si>
    <t>Steven R. Evett, Research Soil Scientist (point of contact and responsible for this spreadsheet), steve.Evett@ars.usda.gov, 806-356-5775</t>
  </si>
  <si>
    <t>Robert C. Schwartz, Research Soil Scientist, robert.Schwartz@ars.usda.gov, 806-356-5762</t>
  </si>
  <si>
    <t>Depth to bottom of layer in m</t>
  </si>
  <si>
    <t>Lysimeter</t>
  </si>
  <si>
    <t>NE</t>
  </si>
  <si>
    <t>SE</t>
  </si>
  <si>
    <t>NW</t>
  </si>
  <si>
    <t>SW</t>
  </si>
  <si>
    <t>Pringle report</t>
  </si>
  <si>
    <t>alphnumeric</t>
  </si>
  <si>
    <t>Depth to bottom of soil horizon in meters. Depths of horizons vary across the lysimeter fields. The 1986 Pringle report gives values observed at the locations where weighing lysimeters were installed but pertain only to those locations.</t>
  </si>
  <si>
    <t>Depth to top of soil horizon in meters. Depths of horizons vary across the lysimeter fields. The 1986 Pringle report gives values observed at the locations where weighing lysimeters were installed but pertain only to those locations.</t>
  </si>
  <si>
    <t>Soil horizon designation according to USDA taxonomy. The table of average Pullman soil properties is likely a better source for simulation model input.</t>
  </si>
  <si>
    <t>Soil texture according to USDA soil triangle. The table of average Pullman soil properties is likely a better source for simulation model input.</t>
  </si>
  <si>
    <t>Depth to bottom of horizon in m</t>
  </si>
  <si>
    <t>Depth to top of horizon in m</t>
  </si>
  <si>
    <t>Bushland, Texas, large weighing lysimeter location at which the soil was sampled and described as reported by Fred Pringle, SCS (now NRCS), 1986. The four lysimeters were designated according to their intracardinal relative placement as northeast (NE), southeast (SE), northwest (NW), and southwest (SW).</t>
  </si>
  <si>
    <t>Number</t>
  </si>
  <si>
    <t>Note about soil behavior</t>
  </si>
  <si>
    <r>
      <t xml:space="preserve">Properties of the surface (Ap horizon) soil change considerably after tillage and planting, typically consolidating under repeated irrigation and precipitation events. Bulk density typically increases over time and saturated hydraulic conductivity decreases in the Ap horizon. Values of </t>
    </r>
    <r>
      <rPr>
        <i/>
        <sz val="10"/>
        <rFont val="Arial"/>
        <family val="2"/>
      </rPr>
      <t>K</t>
    </r>
    <r>
      <rPr>
        <vertAlign val="subscript"/>
        <sz val="10"/>
        <rFont val="Arial"/>
        <family val="2"/>
      </rPr>
      <t>s</t>
    </r>
    <r>
      <rPr>
        <sz val="10"/>
        <rFont val="Arial"/>
        <family val="2"/>
      </rPr>
      <t xml:space="preserve"> can decrease to 150 mm/d in the Ap horizon after months of consolidation without tillage.</t>
    </r>
  </si>
  <si>
    <t>Rooting depth varies by crop and season. The dense Bt3 and Bt4 will restrict rooting if the soil is dry because the soil strength is very great when dry. Conversely, if the season begins with a moist soil profile, crops may root easily throughout the Bt and into the Btk. Corn, cotton, sorghum and soybean crops tend to extract most water in the surface to 1.5-m profile. Alfalfa roots deeper. Winter wheat roots deeper. Data for alfalfa and wheat will be provided elsewhere.</t>
  </si>
  <si>
    <t xml:space="preserve">The interface between the Bt4 and Btk horizons is wavy but abrupt and acts like a texture contrast, e.g. like clay over sand because the Btk is more porous (smaller bulk density). The Bt becomes nearly saturated before appreciable water flux occurs into the Btk. </t>
  </si>
  <si>
    <t>Soil behavior</t>
  </si>
  <si>
    <t>Number of the note about soil behavior</t>
  </si>
  <si>
    <t>Number of note</t>
  </si>
  <si>
    <t>A note describing soil hydrological behavior and plant rooting behavior.</t>
  </si>
  <si>
    <t>SHEET NAME</t>
  </si>
  <si>
    <t>CONTENTS</t>
  </si>
  <si>
    <t>Explanation of sheet names and contents, authors of the data, key references to methods, symbols, conventions and methods</t>
  </si>
  <si>
    <t>Bushland soils Introduction</t>
  </si>
  <si>
    <t>Data dictionary for sheet or CSV file named "Bushland soil properties"</t>
  </si>
  <si>
    <t>Bushland soil properties</t>
  </si>
  <si>
    <t>Dic. Soil behavior</t>
  </si>
  <si>
    <t>Data dictionary for sheet or CSV file named "Soil behavior"</t>
  </si>
  <si>
    <t>Properties of the Pullman series soil in the large weighing lysimeter fields at Bushland, TX, given by soil layer per USDA soil taxonomy descriptors and as van Genuchten-Mualem soil characterist curve parameters</t>
  </si>
  <si>
    <t>Notes on hydraulic and plant rooting behaviors of the Pullman soil at Bushland.</t>
  </si>
  <si>
    <t>Dic. Pringle report</t>
  </si>
  <si>
    <t>Data dictionary for sheet or CSV file named "Pringle report"</t>
  </si>
  <si>
    <t>All are employed in the USDA-ARS Conservation &amp; Production Research Laboratory, 300 Simmons Road, Unit 10, Bushland, Texas 79012 USA</t>
  </si>
  <si>
    <t>REFERENCES:</t>
  </si>
  <si>
    <t>Soil horizon depths, designations, and textures according to USDA taxonomy of the Pullman series soil at each of the four large weighing lysimeter locations at Bushland, TX, given in an unpublished report by Fred Pringle, USDA Soil Conservation Service, 1986.</t>
  </si>
  <si>
    <t>alphanumeric</t>
  </si>
  <si>
    <t>Dic. Bushland soil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</si>
</sst>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4" x14ac:knownFonts="1">
    <font>
      <sz val="10"/>
      <name val="Arial"/>
      <family val="2"/>
    </font>
    <font>
      <sz val="11"/>
      <color theme="1"/>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sz val="11"/>
      <name val="Calibri"/>
      <family val="2"/>
    </font>
    <font>
      <sz val="12"/>
      <color rgb="FF000000"/>
      <name val="Calibri"/>
      <family val="2"/>
      <scheme val="minor"/>
    </font>
    <font>
      <vertAlign val="superscript"/>
      <sz val="12"/>
      <name val="Calibri"/>
      <family val="2"/>
      <scheme val="minor"/>
    </font>
    <font>
      <vertAlign val="superscript"/>
      <sz val="12"/>
      <color indexed="8"/>
      <name val="Calibri"/>
      <family val="2"/>
      <scheme val="minor"/>
    </font>
    <font>
      <sz val="12"/>
      <color indexed="8"/>
      <name val="Calibri"/>
      <family val="2"/>
      <scheme val="minor"/>
    </font>
    <font>
      <vertAlign val="superscript"/>
      <sz val="10"/>
      <name val="Arial"/>
      <family val="2"/>
    </font>
    <font>
      <vertAlign val="subscript"/>
      <sz val="12"/>
      <color rgb="FF000000"/>
      <name val="Calibri"/>
      <family val="2"/>
      <scheme val="minor"/>
    </font>
    <font>
      <i/>
      <sz val="10"/>
      <name val="Arial"/>
      <family val="2"/>
    </font>
    <font>
      <vertAlign val="subscript"/>
      <sz val="10"/>
      <name val="Arial"/>
      <family val="2"/>
    </font>
    <font>
      <sz val="11"/>
      <color rgb="FF000000"/>
      <name val="Arial"/>
      <family val="2"/>
    </font>
    <font>
      <b/>
      <sz val="12"/>
      <color rgb="FF000000"/>
      <name val="Calibri"/>
      <family val="2"/>
      <scheme val="minor"/>
    </font>
    <font>
      <b/>
      <sz val="9"/>
      <color indexed="81"/>
      <name val="Tahoma"/>
      <family val="2"/>
    </font>
    <font>
      <sz val="9"/>
      <color indexed="81"/>
      <name val="Tahoma"/>
      <family val="2"/>
    </font>
    <font>
      <sz val="11"/>
      <color rgb="FF000000"/>
      <name val="Calibri"/>
      <family val="2"/>
    </font>
    <font>
      <b/>
      <sz val="11"/>
      <color rgb="FF000000"/>
      <name val="Calibri"/>
      <family val="2"/>
    </font>
    <font>
      <sz val="10"/>
      <name val="Calibri"/>
      <family val="2"/>
    </font>
    <font>
      <i/>
      <sz val="10"/>
      <name val="Calibri"/>
      <family val="2"/>
    </font>
    <font>
      <b/>
      <sz val="11"/>
      <color rgb="FF000000"/>
      <name val="Arial"/>
      <family val="2"/>
    </font>
  </fonts>
  <fills count="3">
    <fill>
      <patternFill patternType="none"/>
    </fill>
    <fill>
      <patternFill patternType="gray125"/>
    </fill>
    <fill>
      <patternFill patternType="solid">
        <fgColor rgb="FFEFEFEF"/>
        <bgColor rgb="FFEFEFEF"/>
      </patternFill>
    </fill>
  </fills>
  <borders count="4">
    <border>
      <left/>
      <right/>
      <top/>
      <bottom/>
      <diagonal/>
    </border>
    <border>
      <left/>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xf numFmtId="0" fontId="2" fillId="0" borderId="0"/>
  </cellStyleXfs>
  <cellXfs count="63">
    <xf numFmtId="0" fontId="0" fillId="0" borderId="0" xfId="0"/>
    <xf numFmtId="0" fontId="2" fillId="0" borderId="0" xfId="0" applyFont="1"/>
    <xf numFmtId="0" fontId="4" fillId="0" borderId="0" xfId="0" applyFont="1" applyAlignment="1">
      <alignment horizontal="center"/>
    </xf>
    <xf numFmtId="0" fontId="4" fillId="0" borderId="0" xfId="0" applyFont="1"/>
    <xf numFmtId="0" fontId="5" fillId="0" borderId="0" xfId="1" applyFont="1" applyFill="1" applyAlignment="1">
      <alignment horizontal="center" wrapText="1"/>
    </xf>
    <xf numFmtId="0" fontId="4" fillId="0" borderId="1" xfId="0" applyFont="1" applyBorder="1" applyAlignment="1">
      <alignment horizontal="center" wrapText="1"/>
    </xf>
    <xf numFmtId="0" fontId="5" fillId="0" borderId="1" xfId="1" applyFont="1" applyFill="1" applyBorder="1" applyAlignment="1">
      <alignment horizontal="center" wrapText="1"/>
    </xf>
    <xf numFmtId="164" fontId="4" fillId="0" borderId="0" xfId="0" applyNumberFormat="1" applyFont="1"/>
    <xf numFmtId="165" fontId="5" fillId="0" borderId="0" xfId="1" applyNumberFormat="1" applyFont="1" applyFill="1" applyAlignment="1">
      <alignment horizontal="center" shrinkToFit="1"/>
    </xf>
    <xf numFmtId="165" fontId="4" fillId="0" borderId="0" xfId="0" applyNumberFormat="1" applyFont="1" applyAlignment="1">
      <alignment horizontal="center"/>
    </xf>
    <xf numFmtId="11" fontId="0" fillId="0" borderId="0" xfId="0" applyNumberFormat="1"/>
    <xf numFmtId="1" fontId="0" fillId="0" borderId="0" xfId="0" applyNumberFormat="1"/>
    <xf numFmtId="49" fontId="4" fillId="0" borderId="0" xfId="0" quotePrefix="1" applyNumberFormat="1" applyFont="1" applyAlignment="1">
      <alignment horizontal="center"/>
    </xf>
    <xf numFmtId="0" fontId="4" fillId="0" borderId="0" xfId="0" quotePrefix="1" applyFont="1" applyAlignment="1">
      <alignment horizontal="center"/>
    </xf>
    <xf numFmtId="0" fontId="7" fillId="0" borderId="0" xfId="0" applyFont="1" applyAlignment="1">
      <alignment horizontal="center"/>
    </xf>
    <xf numFmtId="0" fontId="4" fillId="0" borderId="2" xfId="0" quotePrefix="1" applyFont="1" applyBorder="1" applyAlignment="1">
      <alignment horizontal="center"/>
    </xf>
    <xf numFmtId="0" fontId="4" fillId="0" borderId="2" xfId="0" applyFont="1" applyBorder="1" applyAlignment="1">
      <alignment horizontal="center"/>
    </xf>
    <xf numFmtId="0" fontId="4" fillId="0" borderId="2" xfId="0" applyFont="1" applyBorder="1"/>
    <xf numFmtId="164" fontId="4" fillId="0" borderId="2" xfId="0" applyNumberFormat="1" applyFont="1" applyBorder="1"/>
    <xf numFmtId="0" fontId="7" fillId="0" borderId="2" xfId="0" applyFont="1" applyBorder="1" applyAlignment="1">
      <alignment horizontal="center"/>
    </xf>
    <xf numFmtId="165" fontId="5" fillId="0" borderId="2" xfId="1" applyNumberFormat="1" applyFont="1" applyFill="1" applyBorder="1" applyAlignment="1">
      <alignment horizontal="center" shrinkToFit="1"/>
    </xf>
    <xf numFmtId="0" fontId="0" fillId="0" borderId="2" xfId="0" applyBorder="1"/>
    <xf numFmtId="1" fontId="0" fillId="0" borderId="2" xfId="0" applyNumberFormat="1" applyBorder="1"/>
    <xf numFmtId="0" fontId="15" fillId="0" borderId="0" xfId="0" applyFont="1" applyAlignment="1">
      <alignment horizontal="center"/>
    </xf>
    <xf numFmtId="0" fontId="15" fillId="0" borderId="0" xfId="0" applyFont="1"/>
    <xf numFmtId="0" fontId="16" fillId="0" borderId="0" xfId="0" applyFont="1" applyAlignment="1">
      <alignment horizontal="left"/>
    </xf>
    <xf numFmtId="0" fontId="2" fillId="0" borderId="0" xfId="0" applyFont="1" applyAlignment="1">
      <alignment wrapText="1"/>
    </xf>
    <xf numFmtId="0" fontId="2" fillId="0" borderId="0" xfId="0" quotePrefix="1" applyFont="1"/>
    <xf numFmtId="0" fontId="0" fillId="0" borderId="0" xfId="0" applyAlignment="1">
      <alignment wrapText="1"/>
    </xf>
    <xf numFmtId="0" fontId="19" fillId="0" borderId="0" xfId="0" applyFont="1" applyAlignment="1">
      <alignment horizontal="left" vertical="center" readingOrder="1"/>
    </xf>
    <xf numFmtId="0" fontId="2" fillId="0" borderId="0" xfId="2"/>
    <xf numFmtId="0" fontId="20" fillId="0" borderId="0" xfId="0" applyFont="1" applyAlignment="1">
      <alignment horizontal="left" vertical="center" readingOrder="1"/>
    </xf>
    <xf numFmtId="0" fontId="6" fillId="0" borderId="0" xfId="0" applyFont="1" applyAlignment="1">
      <alignment vertical="center" readingOrder="1"/>
    </xf>
    <xf numFmtId="0" fontId="21" fillId="0" borderId="0" xfId="0" applyFont="1" applyAlignment="1">
      <alignment horizontal="left" vertical="center" readingOrder="1"/>
    </xf>
    <xf numFmtId="0" fontId="0" fillId="0" borderId="0" xfId="0" applyAlignment="1">
      <alignment wrapText="1"/>
    </xf>
    <xf numFmtId="0" fontId="3" fillId="0" borderId="0" xfId="0" applyFont="1" applyFill="1" applyBorder="1" applyAlignment="1">
      <alignment horizontal="left"/>
    </xf>
    <xf numFmtId="0" fontId="7" fillId="0" borderId="1" xfId="0" applyFont="1" applyBorder="1" applyAlignment="1">
      <alignment horizontal="center" wrapText="1"/>
    </xf>
    <xf numFmtId="0" fontId="2"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Alignment="1"/>
    <xf numFmtId="0" fontId="2" fillId="0" borderId="0" xfId="0" applyFont="1" applyAlignment="1"/>
    <xf numFmtId="0" fontId="23" fillId="2" borderId="3" xfId="0" applyFont="1" applyFill="1" applyBorder="1" applyAlignment="1">
      <alignment vertical="top" wrapText="1"/>
    </xf>
    <xf numFmtId="0" fontId="0" fillId="0" borderId="0" xfId="0" applyAlignment="1">
      <alignment horizontal="left" vertical="top"/>
    </xf>
    <xf numFmtId="0" fontId="0" fillId="0" borderId="0" xfId="0" applyAlignment="1">
      <alignment vertical="top" wrapText="1"/>
    </xf>
    <xf numFmtId="0" fontId="19"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19" fillId="0" borderId="0" xfId="0" applyFont="1" applyAlignment="1">
      <alignment vertical="top"/>
    </xf>
    <xf numFmtId="0" fontId="7" fillId="0" borderId="0" xfId="0" applyFont="1" applyBorder="1" applyAlignment="1">
      <alignment vertical="top" wrapText="1"/>
    </xf>
    <xf numFmtId="0" fontId="4" fillId="0" borderId="0" xfId="0" applyFont="1" applyBorder="1" applyAlignment="1">
      <alignment vertical="top" wrapText="1"/>
    </xf>
    <xf numFmtId="0" fontId="5" fillId="0" borderId="0" xfId="1" applyFont="1" applyFill="1" applyBorder="1" applyAlignment="1">
      <alignment vertical="top" wrapText="1"/>
    </xf>
    <xf numFmtId="0" fontId="2" fillId="0" borderId="0" xfId="0" applyFont="1" applyBorder="1" applyAlignment="1">
      <alignment vertical="top" wrapText="1"/>
    </xf>
    <xf numFmtId="0" fontId="0" fillId="0" borderId="0" xfId="0" applyFont="1" applyBorder="1" applyAlignment="1">
      <alignment vertical="top" wrapText="1"/>
    </xf>
    <xf numFmtId="0" fontId="4" fillId="0" borderId="0" xfId="0" quotePrefix="1" applyNumberFormat="1" applyFont="1" applyAlignment="1">
      <alignment horizontal="center"/>
    </xf>
    <xf numFmtId="0" fontId="7" fillId="0" borderId="0" xfId="0" applyFont="1" applyBorder="1" applyAlignment="1">
      <alignment horizontal="left" vertical="top" wrapText="1"/>
    </xf>
    <xf numFmtId="0" fontId="0" fillId="0" borderId="0" xfId="0" quotePrefix="1" applyFont="1"/>
    <xf numFmtId="2" fontId="2" fillId="0" borderId="0" xfId="0" quotePrefix="1" applyNumberFormat="1" applyFont="1"/>
    <xf numFmtId="2" fontId="0" fillId="0" borderId="0" xfId="0" quotePrefix="1" applyNumberFormat="1" applyFont="1"/>
    <xf numFmtId="0" fontId="0" fillId="0" borderId="0" xfId="0" applyFont="1"/>
    <xf numFmtId="0" fontId="7" fillId="0" borderId="0" xfId="0" applyFont="1" applyBorder="1" applyAlignment="1">
      <alignment horizont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4">
    <cellStyle name="Normal" xfId="0" builtinId="0"/>
    <cellStyle name="Normal 2" xfId="2" xr:uid="{43F79251-5A99-46A7-9F71-D72217AB2541}"/>
    <cellStyle name="Normal 2 2 2" xfId="3" xr:uid="{39B49627-1A3F-4169-AF73-C16D3B17D970}"/>
    <cellStyle name="Normal 3" xfId="1" xr:uid="{C8FAE203-8602-4032-BE55-C36ABF6826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DC10-5224-4A8C-ABFD-5C49243AAA1D}">
  <dimension ref="A1:B29"/>
  <sheetViews>
    <sheetView tabSelected="1" workbookViewId="0">
      <selection activeCell="A4" sqref="A4"/>
    </sheetView>
  </sheetViews>
  <sheetFormatPr defaultColWidth="8.7109375" defaultRowHeight="12.75" x14ac:dyDescent="0.2"/>
  <cols>
    <col min="1" max="1" width="24.42578125" style="30" customWidth="1"/>
    <col min="2" max="16384" width="8.7109375" style="30"/>
  </cols>
  <sheetData>
    <row r="1" spans="1:2" x14ac:dyDescent="0.2">
      <c r="A1" s="30" t="s">
        <v>128</v>
      </c>
      <c r="B1" s="30" t="s">
        <v>129</v>
      </c>
    </row>
    <row r="2" spans="1:2" x14ac:dyDescent="0.2">
      <c r="A2" s="30" t="s">
        <v>131</v>
      </c>
      <c r="B2" s="30" t="s">
        <v>130</v>
      </c>
    </row>
    <row r="3" spans="1:2" x14ac:dyDescent="0.2">
      <c r="A3" s="30" t="s">
        <v>144</v>
      </c>
      <c r="B3" s="30" t="s">
        <v>132</v>
      </c>
    </row>
    <row r="4" spans="1:2" x14ac:dyDescent="0.2">
      <c r="A4" s="30" t="s">
        <v>133</v>
      </c>
      <c r="B4" s="30" t="s">
        <v>136</v>
      </c>
    </row>
    <row r="5" spans="1:2" x14ac:dyDescent="0.2">
      <c r="A5" s="30" t="s">
        <v>134</v>
      </c>
      <c r="B5" s="30" t="s">
        <v>135</v>
      </c>
    </row>
    <row r="6" spans="1:2" x14ac:dyDescent="0.2">
      <c r="A6" s="30" t="s">
        <v>124</v>
      </c>
      <c r="B6" s="30" t="s">
        <v>137</v>
      </c>
    </row>
    <row r="7" spans="1:2" x14ac:dyDescent="0.2">
      <c r="A7" s="30" t="s">
        <v>138</v>
      </c>
      <c r="B7" s="30" t="s">
        <v>139</v>
      </c>
    </row>
    <row r="8" spans="1:2" x14ac:dyDescent="0.2">
      <c r="A8" s="30" t="s">
        <v>110</v>
      </c>
      <c r="B8" s="30" t="s">
        <v>142</v>
      </c>
    </row>
    <row r="9" spans="1:2" ht="15" x14ac:dyDescent="0.2">
      <c r="A9" s="29" t="s">
        <v>29</v>
      </c>
    </row>
    <row r="10" spans="1:2" ht="15" x14ac:dyDescent="0.2">
      <c r="A10" s="31" t="s">
        <v>30</v>
      </c>
    </row>
    <row r="11" spans="1:2" ht="15" x14ac:dyDescent="0.2">
      <c r="A11" s="32" t="s">
        <v>102</v>
      </c>
    </row>
    <row r="12" spans="1:2" ht="15" x14ac:dyDescent="0.2">
      <c r="A12" s="29" t="s">
        <v>103</v>
      </c>
    </row>
    <row r="13" spans="1:2" ht="15" x14ac:dyDescent="0.2">
      <c r="A13" s="29" t="s">
        <v>31</v>
      </c>
    </row>
    <row r="14" spans="1:2" ht="15" x14ac:dyDescent="0.2">
      <c r="A14" s="29" t="s">
        <v>32</v>
      </c>
    </row>
    <row r="15" spans="1:2" ht="15" x14ac:dyDescent="0.2">
      <c r="A15" s="29" t="s">
        <v>140</v>
      </c>
    </row>
    <row r="16" spans="1:2" ht="15" x14ac:dyDescent="0.2">
      <c r="A16" s="31" t="s">
        <v>33</v>
      </c>
    </row>
    <row r="17" spans="1:1" ht="15" x14ac:dyDescent="0.2">
      <c r="A17" s="29" t="s">
        <v>34</v>
      </c>
    </row>
    <row r="18" spans="1:1" ht="15" x14ac:dyDescent="0.2">
      <c r="A18" s="29" t="s">
        <v>35</v>
      </c>
    </row>
    <row r="19" spans="1:1" ht="15" x14ac:dyDescent="0.2">
      <c r="A19" s="29" t="s">
        <v>36</v>
      </c>
    </row>
    <row r="20" spans="1:1" ht="15" x14ac:dyDescent="0.2">
      <c r="A20" s="29" t="s">
        <v>37</v>
      </c>
    </row>
    <row r="21" spans="1:1" ht="15" x14ac:dyDescent="0.2">
      <c r="A21" s="29" t="s">
        <v>38</v>
      </c>
    </row>
    <row r="22" spans="1:1" ht="15" x14ac:dyDescent="0.2">
      <c r="A22" s="31" t="s">
        <v>141</v>
      </c>
    </row>
    <row r="23" spans="1:1" x14ac:dyDescent="0.2">
      <c r="A23" s="33" t="s">
        <v>39</v>
      </c>
    </row>
    <row r="24" spans="1:1" x14ac:dyDescent="0.2">
      <c r="A24" s="33" t="s">
        <v>40</v>
      </c>
    </row>
    <row r="25" spans="1:1" x14ac:dyDescent="0.2">
      <c r="A25" s="33" t="s">
        <v>41</v>
      </c>
    </row>
    <row r="26" spans="1:1" x14ac:dyDescent="0.2">
      <c r="A26" s="33" t="s">
        <v>42</v>
      </c>
    </row>
    <row r="27" spans="1:1" x14ac:dyDescent="0.2">
      <c r="A27" s="33" t="s">
        <v>43</v>
      </c>
    </row>
    <row r="28" spans="1:1" x14ac:dyDescent="0.2">
      <c r="A28" s="33" t="s">
        <v>44</v>
      </c>
    </row>
    <row r="29" spans="1:1" ht="15" x14ac:dyDescent="0.2">
      <c r="A29" s="33"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4A54-E534-4AA5-8165-6B9162BD43B2}">
  <dimension ref="A1:H22"/>
  <sheetViews>
    <sheetView workbookViewId="0">
      <selection activeCell="D1" sqref="D1"/>
    </sheetView>
  </sheetViews>
  <sheetFormatPr defaultRowHeight="12.75" x14ac:dyDescent="0.2"/>
  <cols>
    <col min="1" max="1" width="21" customWidth="1"/>
    <col min="2" max="2" width="22.7109375" customWidth="1"/>
    <col min="3" max="3" width="65" style="34" customWidth="1"/>
    <col min="4" max="4" width="12.7109375" customWidth="1"/>
    <col min="5" max="5" width="11.5703125" customWidth="1"/>
    <col min="6" max="6" width="13" customWidth="1"/>
    <col min="7" max="7" width="12.7109375" customWidth="1"/>
    <col min="8" max="8" width="12.28515625" customWidth="1"/>
  </cols>
  <sheetData>
    <row r="1" spans="1:8" ht="30" x14ac:dyDescent="0.2">
      <c r="A1" s="41" t="s">
        <v>62</v>
      </c>
      <c r="B1" s="41" t="s">
        <v>63</v>
      </c>
      <c r="C1" s="41" t="s">
        <v>0</v>
      </c>
      <c r="D1" s="41" t="s">
        <v>64</v>
      </c>
      <c r="E1" s="41" t="s">
        <v>65</v>
      </c>
      <c r="F1" s="41" t="s">
        <v>66</v>
      </c>
      <c r="G1" s="41" t="s">
        <v>67</v>
      </c>
      <c r="H1" s="41" t="s">
        <v>68</v>
      </c>
    </row>
    <row r="2" spans="1:8" ht="51" x14ac:dyDescent="0.2">
      <c r="A2" s="42" t="s">
        <v>73</v>
      </c>
      <c r="B2" s="43" t="s">
        <v>46</v>
      </c>
      <c r="C2" s="43" t="s">
        <v>101</v>
      </c>
      <c r="D2" s="44" t="s">
        <v>74</v>
      </c>
      <c r="E2" s="45"/>
      <c r="F2" s="45"/>
      <c r="G2" s="46" t="s">
        <v>69</v>
      </c>
      <c r="H2" s="46" t="s">
        <v>70</v>
      </c>
    </row>
    <row r="3" spans="1:8" ht="31.5" x14ac:dyDescent="0.2">
      <c r="A3" s="42" t="s">
        <v>73</v>
      </c>
      <c r="B3" s="55" t="s">
        <v>77</v>
      </c>
      <c r="C3" s="55" t="s">
        <v>79</v>
      </c>
      <c r="D3" s="47" t="s">
        <v>71</v>
      </c>
      <c r="E3" s="45"/>
      <c r="F3" s="45"/>
      <c r="G3" s="46" t="s">
        <v>69</v>
      </c>
      <c r="H3" s="46" t="s">
        <v>70</v>
      </c>
    </row>
    <row r="4" spans="1:8" ht="31.5" x14ac:dyDescent="0.2">
      <c r="A4" s="42" t="s">
        <v>73</v>
      </c>
      <c r="B4" s="55" t="s">
        <v>76</v>
      </c>
      <c r="C4" s="55" t="s">
        <v>80</v>
      </c>
      <c r="D4" s="47"/>
      <c r="E4" s="45"/>
      <c r="F4" s="45"/>
      <c r="G4" s="46" t="s">
        <v>69</v>
      </c>
      <c r="H4" s="46" t="s">
        <v>70</v>
      </c>
    </row>
    <row r="5" spans="1:8" ht="15.75" x14ac:dyDescent="0.2">
      <c r="A5" s="42" t="s">
        <v>73</v>
      </c>
      <c r="B5" s="49" t="s">
        <v>48</v>
      </c>
      <c r="C5" s="47" t="s">
        <v>81</v>
      </c>
      <c r="D5" s="48" t="s">
        <v>71</v>
      </c>
      <c r="E5" s="45"/>
      <c r="F5" s="45"/>
      <c r="G5" s="46" t="s">
        <v>69</v>
      </c>
      <c r="H5" s="46" t="s">
        <v>72</v>
      </c>
    </row>
    <row r="6" spans="1:8" ht="18" x14ac:dyDescent="0.2">
      <c r="A6" s="42" t="s">
        <v>73</v>
      </c>
      <c r="B6" s="50" t="s">
        <v>49</v>
      </c>
      <c r="C6" s="47" t="s">
        <v>82</v>
      </c>
      <c r="D6" s="48" t="s">
        <v>71</v>
      </c>
      <c r="E6" s="45"/>
      <c r="F6" s="45"/>
      <c r="G6" s="46" t="s">
        <v>69</v>
      </c>
      <c r="H6" s="46" t="s">
        <v>72</v>
      </c>
    </row>
    <row r="7" spans="1:8" ht="18" x14ac:dyDescent="0.2">
      <c r="A7" s="42" t="s">
        <v>73</v>
      </c>
      <c r="B7" s="49" t="s">
        <v>50</v>
      </c>
      <c r="C7" s="47" t="s">
        <v>83</v>
      </c>
      <c r="D7" s="48" t="s">
        <v>71</v>
      </c>
      <c r="G7" s="46" t="s">
        <v>69</v>
      </c>
      <c r="H7" s="46" t="s">
        <v>72</v>
      </c>
    </row>
    <row r="8" spans="1:8" ht="33.75" x14ac:dyDescent="0.2">
      <c r="A8" s="42" t="s">
        <v>73</v>
      </c>
      <c r="B8" s="49" t="s">
        <v>51</v>
      </c>
      <c r="C8" s="47" t="s">
        <v>84</v>
      </c>
      <c r="D8" s="48" t="s">
        <v>71</v>
      </c>
      <c r="G8" s="46" t="s">
        <v>69</v>
      </c>
      <c r="H8" s="46" t="s">
        <v>72</v>
      </c>
    </row>
    <row r="9" spans="1:8" ht="33.75" x14ac:dyDescent="0.2">
      <c r="A9" s="42" t="s">
        <v>73</v>
      </c>
      <c r="B9" s="49" t="s">
        <v>52</v>
      </c>
      <c r="C9" s="47" t="s">
        <v>85</v>
      </c>
      <c r="D9" s="48" t="s">
        <v>71</v>
      </c>
      <c r="G9" s="46" t="s">
        <v>69</v>
      </c>
      <c r="H9" s="46" t="s">
        <v>72</v>
      </c>
    </row>
    <row r="10" spans="1:8" ht="15.75" x14ac:dyDescent="0.2">
      <c r="A10" s="42" t="s">
        <v>73</v>
      </c>
      <c r="B10" s="50" t="s">
        <v>86</v>
      </c>
      <c r="C10" s="47" t="s">
        <v>87</v>
      </c>
      <c r="D10" s="48" t="s">
        <v>74</v>
      </c>
      <c r="G10" s="46" t="s">
        <v>69</v>
      </c>
      <c r="H10" s="46" t="s">
        <v>72</v>
      </c>
    </row>
    <row r="11" spans="1:8" ht="15.75" x14ac:dyDescent="0.2">
      <c r="A11" s="42" t="s">
        <v>73</v>
      </c>
      <c r="B11" s="50" t="s">
        <v>1</v>
      </c>
      <c r="C11" s="47" t="s">
        <v>88</v>
      </c>
      <c r="D11" s="48" t="s">
        <v>143</v>
      </c>
      <c r="G11" s="46" t="s">
        <v>69</v>
      </c>
      <c r="H11" s="46" t="s">
        <v>72</v>
      </c>
    </row>
    <row r="12" spans="1:8" ht="15.75" x14ac:dyDescent="0.2">
      <c r="A12" s="42" t="s">
        <v>73</v>
      </c>
      <c r="B12" s="51" t="s">
        <v>53</v>
      </c>
      <c r="C12" s="47" t="s">
        <v>89</v>
      </c>
      <c r="D12" s="48" t="s">
        <v>71</v>
      </c>
      <c r="G12" s="46" t="s">
        <v>69</v>
      </c>
      <c r="H12" s="46" t="s">
        <v>72</v>
      </c>
    </row>
    <row r="13" spans="1:8" ht="15.75" x14ac:dyDescent="0.2">
      <c r="A13" s="42" t="s">
        <v>73</v>
      </c>
      <c r="B13" s="51" t="s">
        <v>54</v>
      </c>
      <c r="C13" s="47" t="s">
        <v>90</v>
      </c>
      <c r="D13" s="48" t="s">
        <v>71</v>
      </c>
      <c r="G13" s="46" t="s">
        <v>69</v>
      </c>
      <c r="H13" s="46" t="s">
        <v>72</v>
      </c>
    </row>
    <row r="14" spans="1:8" ht="15.75" x14ac:dyDescent="0.2">
      <c r="A14" s="42" t="s">
        <v>73</v>
      </c>
      <c r="B14" s="51" t="s">
        <v>55</v>
      </c>
      <c r="C14" s="47" t="s">
        <v>91</v>
      </c>
      <c r="D14" s="48" t="s">
        <v>71</v>
      </c>
      <c r="G14" s="46" t="s">
        <v>69</v>
      </c>
      <c r="H14" s="46" t="s">
        <v>72</v>
      </c>
    </row>
    <row r="15" spans="1:8" ht="15.75" x14ac:dyDescent="0.2">
      <c r="A15" s="42" t="s">
        <v>73</v>
      </c>
      <c r="B15" s="50" t="s">
        <v>2</v>
      </c>
      <c r="C15" s="47" t="s">
        <v>92</v>
      </c>
      <c r="D15" s="48" t="s">
        <v>71</v>
      </c>
      <c r="G15" s="46" t="s">
        <v>69</v>
      </c>
      <c r="H15" s="46" t="s">
        <v>72</v>
      </c>
    </row>
    <row r="16" spans="1:8" ht="15.75" x14ac:dyDescent="0.2">
      <c r="A16" s="42" t="s">
        <v>73</v>
      </c>
      <c r="B16" s="50" t="s">
        <v>3</v>
      </c>
      <c r="C16" s="47" t="s">
        <v>93</v>
      </c>
      <c r="D16" s="48" t="s">
        <v>71</v>
      </c>
      <c r="G16" s="46" t="s">
        <v>69</v>
      </c>
      <c r="H16" s="46" t="s">
        <v>72</v>
      </c>
    </row>
    <row r="17" spans="1:8" ht="25.5" x14ac:dyDescent="0.2">
      <c r="A17" s="42" t="s">
        <v>73</v>
      </c>
      <c r="B17" s="52" t="s">
        <v>56</v>
      </c>
      <c r="C17" s="34" t="s">
        <v>94</v>
      </c>
      <c r="D17" s="48" t="s">
        <v>71</v>
      </c>
      <c r="G17" s="46" t="s">
        <v>69</v>
      </c>
      <c r="H17" s="46" t="s">
        <v>72</v>
      </c>
    </row>
    <row r="18" spans="1:8" ht="15" x14ac:dyDescent="0.2">
      <c r="A18" s="42" t="s">
        <v>73</v>
      </c>
      <c r="B18" s="53" t="s">
        <v>57</v>
      </c>
      <c r="C18" s="34" t="s">
        <v>95</v>
      </c>
      <c r="D18" s="48" t="s">
        <v>71</v>
      </c>
      <c r="G18" s="46" t="s">
        <v>69</v>
      </c>
      <c r="H18" s="46" t="s">
        <v>72</v>
      </c>
    </row>
    <row r="19" spans="1:8" ht="15" x14ac:dyDescent="0.2">
      <c r="A19" s="42" t="s">
        <v>73</v>
      </c>
      <c r="B19" s="53" t="s">
        <v>58</v>
      </c>
      <c r="C19" s="34" t="s">
        <v>96</v>
      </c>
      <c r="D19" s="48" t="s">
        <v>71</v>
      </c>
      <c r="G19" s="46" t="s">
        <v>69</v>
      </c>
      <c r="H19" s="46" t="s">
        <v>72</v>
      </c>
    </row>
    <row r="20" spans="1:8" ht="15" x14ac:dyDescent="0.2">
      <c r="A20" s="42" t="s">
        <v>73</v>
      </c>
      <c r="B20" s="53" t="s">
        <v>97</v>
      </c>
      <c r="C20" s="34" t="s">
        <v>98</v>
      </c>
      <c r="D20" s="48" t="s">
        <v>71</v>
      </c>
      <c r="G20" s="46" t="s">
        <v>69</v>
      </c>
      <c r="H20" s="46" t="s">
        <v>72</v>
      </c>
    </row>
    <row r="21" spans="1:8" ht="15" x14ac:dyDescent="0.2">
      <c r="A21" s="42" t="s">
        <v>73</v>
      </c>
      <c r="B21" s="53" t="s">
        <v>60</v>
      </c>
      <c r="C21" s="34" t="s">
        <v>99</v>
      </c>
      <c r="D21" s="48" t="s">
        <v>71</v>
      </c>
      <c r="G21" s="46" t="s">
        <v>69</v>
      </c>
      <c r="H21" s="46" t="s">
        <v>72</v>
      </c>
    </row>
    <row r="22" spans="1:8" ht="25.5" x14ac:dyDescent="0.2">
      <c r="A22" s="42" t="s">
        <v>73</v>
      </c>
      <c r="B22" s="52" t="s">
        <v>61</v>
      </c>
      <c r="C22" s="34" t="s">
        <v>100</v>
      </c>
      <c r="D22" s="48" t="s">
        <v>71</v>
      </c>
      <c r="G22" s="46" t="s">
        <v>69</v>
      </c>
      <c r="H22" s="4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9D0D-15B0-4F0F-B9E0-59913B38E9CF}">
  <dimension ref="A1:Z30"/>
  <sheetViews>
    <sheetView workbookViewId="0">
      <selection activeCell="A15" sqref="A15"/>
    </sheetView>
  </sheetViews>
  <sheetFormatPr defaultRowHeight="12.75" x14ac:dyDescent="0.2"/>
  <cols>
    <col min="2" max="3" width="12" customWidth="1"/>
    <col min="4" max="4" width="11.28515625" customWidth="1"/>
    <col min="5" max="5" width="13.140625" customWidth="1"/>
    <col min="6" max="6" width="10" customWidth="1"/>
    <col min="7" max="7" width="12.140625" customWidth="1"/>
    <col min="8" max="8" width="12.7109375" customWidth="1"/>
    <col min="9" max="9" width="22.7109375" customWidth="1"/>
    <col min="10" max="10" width="13.28515625" customWidth="1"/>
    <col min="11" max="11" width="12.7109375" customWidth="1"/>
    <col min="12" max="12" width="11.7109375" customWidth="1"/>
    <col min="14" max="14" width="10.85546875" customWidth="1"/>
    <col min="15" max="15" width="9.5703125" customWidth="1"/>
    <col min="16" max="16" width="7.7109375" customWidth="1"/>
    <col min="17" max="17" width="6.85546875" customWidth="1"/>
    <col min="18" max="18" width="6.7109375" customWidth="1"/>
    <col min="19" max="19" width="7" customWidth="1"/>
    <col min="20" max="20" width="10.42578125" customWidth="1"/>
    <col min="25" max="25" width="11.140625" customWidth="1"/>
  </cols>
  <sheetData>
    <row r="1" spans="1:26" s="34" customFormat="1" ht="57" customHeight="1" x14ac:dyDescent="0.25">
      <c r="A1" s="34" t="s">
        <v>46</v>
      </c>
      <c r="B1" s="36" t="s">
        <v>77</v>
      </c>
      <c r="C1" s="36" t="s">
        <v>76</v>
      </c>
      <c r="D1" s="36" t="s">
        <v>48</v>
      </c>
      <c r="E1" s="5" t="s">
        <v>49</v>
      </c>
      <c r="F1" s="36" t="s">
        <v>50</v>
      </c>
      <c r="G1" s="36" t="s">
        <v>51</v>
      </c>
      <c r="H1" s="36" t="s">
        <v>52</v>
      </c>
      <c r="I1" s="5" t="s">
        <v>86</v>
      </c>
      <c r="J1" s="5" t="s">
        <v>1</v>
      </c>
      <c r="K1" s="6" t="s">
        <v>53</v>
      </c>
      <c r="L1" s="6" t="s">
        <v>54</v>
      </c>
      <c r="M1" s="6" t="s">
        <v>55</v>
      </c>
      <c r="N1" s="5" t="s">
        <v>2</v>
      </c>
      <c r="O1" s="5" t="s">
        <v>3</v>
      </c>
      <c r="P1" s="37" t="s">
        <v>56</v>
      </c>
      <c r="Q1" s="38" t="s">
        <v>57</v>
      </c>
      <c r="R1" s="38" t="s">
        <v>58</v>
      </c>
      <c r="S1" s="38" t="s">
        <v>59</v>
      </c>
      <c r="T1" s="38" t="s">
        <v>60</v>
      </c>
      <c r="U1" s="37" t="s">
        <v>61</v>
      </c>
    </row>
    <row r="2" spans="1:26" ht="18.600000000000001" customHeight="1" x14ac:dyDescent="0.25">
      <c r="A2" t="s">
        <v>47</v>
      </c>
      <c r="B2" s="2">
        <v>0</v>
      </c>
      <c r="C2" s="2">
        <v>10</v>
      </c>
      <c r="D2" s="2">
        <v>0.1</v>
      </c>
      <c r="E2" s="3">
        <v>1.1850000000000001</v>
      </c>
      <c r="F2" s="7">
        <f t="shared" ref="F2:F14" si="0">1-E2/2.65</f>
        <v>0.55283018867924527</v>
      </c>
      <c r="G2" s="2">
        <v>0.35</v>
      </c>
      <c r="H2" s="2">
        <v>0.18</v>
      </c>
      <c r="I2" s="4" t="s">
        <v>4</v>
      </c>
      <c r="J2" s="2" t="s">
        <v>5</v>
      </c>
      <c r="K2" s="8">
        <v>17</v>
      </c>
      <c r="L2" s="8">
        <v>53</v>
      </c>
      <c r="M2" s="8">
        <v>30</v>
      </c>
      <c r="N2" s="9">
        <v>1.5421052631578949</v>
      </c>
      <c r="O2" s="9">
        <v>7.6631578947368419</v>
      </c>
      <c r="P2">
        <v>1.248</v>
      </c>
      <c r="Q2">
        <v>0.01</v>
      </c>
      <c r="R2">
        <v>0.55300000000000005</v>
      </c>
      <c r="S2">
        <v>8.1699999999999995E-2</v>
      </c>
      <c r="T2" s="10">
        <v>4.4799999999999998E-5</v>
      </c>
      <c r="U2" s="11">
        <f t="shared" ref="U2:U14" si="1">T2*60*60*24*1000</f>
        <v>3870.7199999999993</v>
      </c>
      <c r="Z2" s="1"/>
    </row>
    <row r="3" spans="1:26" ht="15.75" x14ac:dyDescent="0.25">
      <c r="A3" t="s">
        <v>47</v>
      </c>
      <c r="B3" s="54">
        <v>10</v>
      </c>
      <c r="C3" s="54">
        <v>20</v>
      </c>
      <c r="D3" s="2">
        <v>0.1</v>
      </c>
      <c r="E3" s="3">
        <v>1.2589999999999999</v>
      </c>
      <c r="F3" s="7">
        <f t="shared" si="0"/>
        <v>0.52490566037735853</v>
      </c>
      <c r="G3" s="2">
        <v>0.34</v>
      </c>
      <c r="H3" s="2">
        <v>0.18</v>
      </c>
      <c r="I3" s="4" t="s">
        <v>6</v>
      </c>
      <c r="J3" s="2" t="s">
        <v>7</v>
      </c>
      <c r="K3" s="8">
        <v>15</v>
      </c>
      <c r="L3" s="8">
        <v>40.799999999999997</v>
      </c>
      <c r="M3" s="8">
        <v>44.2</v>
      </c>
      <c r="N3" s="9">
        <v>1.5421052631578949</v>
      </c>
      <c r="O3" s="9">
        <v>7.6631578947368419</v>
      </c>
      <c r="P3">
        <v>1.1890000000000001</v>
      </c>
      <c r="Q3">
        <v>0.01</v>
      </c>
      <c r="R3">
        <v>0.52500000000000002</v>
      </c>
      <c r="S3">
        <v>0.12689999999999999</v>
      </c>
      <c r="T3" s="10">
        <v>1.17E-5</v>
      </c>
      <c r="U3" s="11">
        <f t="shared" si="1"/>
        <v>1010.88</v>
      </c>
      <c r="Z3" s="1"/>
    </row>
    <row r="4" spans="1:26" ht="15.75" x14ac:dyDescent="0.25">
      <c r="A4" t="s">
        <v>47</v>
      </c>
      <c r="B4" s="12" t="s">
        <v>78</v>
      </c>
      <c r="C4" s="12" t="s">
        <v>75</v>
      </c>
      <c r="D4" s="2">
        <v>0.2</v>
      </c>
      <c r="E4" s="3">
        <v>1.4359999999999999</v>
      </c>
      <c r="F4" s="7">
        <f t="shared" si="0"/>
        <v>0.45811320754716978</v>
      </c>
      <c r="G4" s="2">
        <v>0.34</v>
      </c>
      <c r="H4" s="2">
        <v>0.18</v>
      </c>
      <c r="I4" s="4" t="s">
        <v>6</v>
      </c>
      <c r="J4" s="2" t="s">
        <v>8</v>
      </c>
      <c r="K4" s="8">
        <v>13</v>
      </c>
      <c r="L4" s="8">
        <v>40</v>
      </c>
      <c r="M4" s="8">
        <v>47</v>
      </c>
      <c r="N4" s="2">
        <v>1.29</v>
      </c>
      <c r="O4" s="2">
        <v>7.6</v>
      </c>
      <c r="P4">
        <v>1.1930000000000001</v>
      </c>
      <c r="Q4">
        <v>0.05</v>
      </c>
      <c r="R4">
        <v>0.45</v>
      </c>
      <c r="S4">
        <v>0.23300000000000001</v>
      </c>
      <c r="T4">
        <v>3.1944444444444443E-6</v>
      </c>
      <c r="U4" s="11">
        <f t="shared" si="1"/>
        <v>275.99999999999994</v>
      </c>
      <c r="Z4" s="1"/>
    </row>
    <row r="5" spans="1:26" ht="15.75" x14ac:dyDescent="0.25">
      <c r="A5" t="s">
        <v>47</v>
      </c>
      <c r="B5" s="13">
        <v>40</v>
      </c>
      <c r="C5" s="13">
        <v>60</v>
      </c>
      <c r="D5" s="2">
        <v>0.2</v>
      </c>
      <c r="E5" s="3">
        <v>1.4970000000000001</v>
      </c>
      <c r="F5" s="7">
        <f t="shared" si="0"/>
        <v>0.43509433962264144</v>
      </c>
      <c r="G5" s="2">
        <v>0.33</v>
      </c>
      <c r="H5" s="2">
        <v>0.18</v>
      </c>
      <c r="I5" s="4" t="s">
        <v>9</v>
      </c>
      <c r="J5" s="2" t="s">
        <v>8</v>
      </c>
      <c r="K5" s="8">
        <v>13</v>
      </c>
      <c r="L5" s="8">
        <v>38.799999999999997</v>
      </c>
      <c r="M5" s="8">
        <v>48.2</v>
      </c>
      <c r="N5" s="2">
        <v>0.95</v>
      </c>
      <c r="O5" s="2">
        <v>7.2</v>
      </c>
      <c r="P5">
        <v>1.1930000000000001</v>
      </c>
      <c r="Q5">
        <v>0.05</v>
      </c>
      <c r="R5">
        <v>0.45</v>
      </c>
      <c r="S5">
        <v>0.23300000000000001</v>
      </c>
      <c r="T5">
        <v>3.1944444444444443E-6</v>
      </c>
      <c r="U5" s="11">
        <f t="shared" si="1"/>
        <v>275.99999999999994</v>
      </c>
      <c r="Z5" s="1"/>
    </row>
    <row r="6" spans="1:26" ht="15.75" x14ac:dyDescent="0.25">
      <c r="A6" t="s">
        <v>47</v>
      </c>
      <c r="B6" s="13">
        <v>60</v>
      </c>
      <c r="C6" s="13">
        <v>80</v>
      </c>
      <c r="D6" s="2">
        <v>0.2</v>
      </c>
      <c r="E6" s="3">
        <v>1.4450000000000001</v>
      </c>
      <c r="F6" s="7">
        <f t="shared" si="0"/>
        <v>0.45471698113207548</v>
      </c>
      <c r="G6" s="2">
        <v>0.33</v>
      </c>
      <c r="H6" s="2">
        <v>0.18</v>
      </c>
      <c r="I6" s="4" t="s">
        <v>6</v>
      </c>
      <c r="J6" s="2" t="s">
        <v>10</v>
      </c>
      <c r="K6" s="8">
        <v>15</v>
      </c>
      <c r="L6" s="8">
        <v>40.799999999999997</v>
      </c>
      <c r="M6" s="8">
        <v>44.2</v>
      </c>
      <c r="N6" s="2">
        <v>0.95</v>
      </c>
      <c r="O6" s="2">
        <v>7.2</v>
      </c>
      <c r="P6">
        <v>1.1930000000000001</v>
      </c>
      <c r="Q6">
        <v>0.05</v>
      </c>
      <c r="R6">
        <v>0.45</v>
      </c>
      <c r="S6">
        <v>0.23300000000000001</v>
      </c>
      <c r="T6">
        <v>3.1944444444444443E-6</v>
      </c>
      <c r="U6" s="11">
        <f t="shared" si="1"/>
        <v>275.99999999999994</v>
      </c>
      <c r="Z6" s="1"/>
    </row>
    <row r="7" spans="1:26" ht="15.75" x14ac:dyDescent="0.25">
      <c r="A7" t="s">
        <v>47</v>
      </c>
      <c r="B7" s="13">
        <v>80</v>
      </c>
      <c r="C7" s="13">
        <v>100</v>
      </c>
      <c r="D7" s="2">
        <v>0.2</v>
      </c>
      <c r="E7" s="3">
        <v>1.472</v>
      </c>
      <c r="F7" s="7">
        <f t="shared" si="0"/>
        <v>0.44452830188679249</v>
      </c>
      <c r="G7" s="14">
        <v>0.35</v>
      </c>
      <c r="H7" s="14">
        <v>0.2</v>
      </c>
      <c r="I7" s="4" t="s">
        <v>6</v>
      </c>
      <c r="J7" s="2" t="s">
        <v>11</v>
      </c>
      <c r="K7" s="8">
        <v>15</v>
      </c>
      <c r="L7" s="8">
        <v>40.799999999999997</v>
      </c>
      <c r="M7" s="8">
        <v>44.2</v>
      </c>
      <c r="N7" s="2">
        <v>0.76</v>
      </c>
      <c r="O7" s="2">
        <v>7.6</v>
      </c>
      <c r="P7">
        <v>1.1930000000000001</v>
      </c>
      <c r="Q7">
        <v>0.15</v>
      </c>
      <c r="R7">
        <v>0.44</v>
      </c>
      <c r="S7">
        <v>0.23300000000000001</v>
      </c>
      <c r="T7">
        <v>3.0555555555555558E-7</v>
      </c>
      <c r="U7" s="11">
        <f t="shared" si="1"/>
        <v>26.400000000000006</v>
      </c>
      <c r="Z7" s="1"/>
    </row>
    <row r="8" spans="1:26" ht="15.75" x14ac:dyDescent="0.25">
      <c r="A8" t="s">
        <v>47</v>
      </c>
      <c r="B8" s="13">
        <v>100</v>
      </c>
      <c r="C8" s="13">
        <v>120</v>
      </c>
      <c r="D8" s="2">
        <v>0.2</v>
      </c>
      <c r="E8" s="3">
        <v>1.5449999999999999</v>
      </c>
      <c r="F8" s="7">
        <f t="shared" si="0"/>
        <v>0.41698113207547172</v>
      </c>
      <c r="G8" s="14">
        <v>0.35</v>
      </c>
      <c r="H8" s="14">
        <v>0.2</v>
      </c>
      <c r="I8" s="14" t="s">
        <v>9</v>
      </c>
      <c r="J8" s="2" t="s">
        <v>12</v>
      </c>
      <c r="K8" s="8">
        <v>19.3</v>
      </c>
      <c r="L8" s="8">
        <v>37.200000000000003</v>
      </c>
      <c r="M8" s="4" t="s">
        <v>13</v>
      </c>
      <c r="N8" s="2">
        <v>0.76</v>
      </c>
      <c r="O8" s="2">
        <v>7.6</v>
      </c>
      <c r="P8">
        <v>1.1930000000000001</v>
      </c>
      <c r="Q8">
        <v>0.15</v>
      </c>
      <c r="R8">
        <v>0.42</v>
      </c>
      <c r="S8">
        <v>0.23300000000000001</v>
      </c>
      <c r="T8">
        <v>3.0555555555555558E-7</v>
      </c>
      <c r="U8" s="11">
        <f t="shared" si="1"/>
        <v>26.400000000000006</v>
      </c>
      <c r="Z8" s="1"/>
    </row>
    <row r="9" spans="1:26" ht="15.75" x14ac:dyDescent="0.25">
      <c r="A9" t="s">
        <v>47</v>
      </c>
      <c r="B9" s="13">
        <v>120</v>
      </c>
      <c r="C9" s="13">
        <v>140</v>
      </c>
      <c r="D9" s="2">
        <v>0.2</v>
      </c>
      <c r="E9" s="3">
        <v>1.524</v>
      </c>
      <c r="F9" s="7">
        <f t="shared" si="0"/>
        <v>0.42490566037735844</v>
      </c>
      <c r="G9" s="14">
        <v>0.35</v>
      </c>
      <c r="H9" s="14">
        <v>0.2</v>
      </c>
      <c r="I9" s="14" t="s">
        <v>9</v>
      </c>
      <c r="J9" s="2" t="s">
        <v>12</v>
      </c>
      <c r="K9" s="8">
        <v>19.3</v>
      </c>
      <c r="L9" s="8">
        <v>37.200000000000003</v>
      </c>
      <c r="M9" s="4" t="s">
        <v>13</v>
      </c>
      <c r="N9" s="2">
        <v>0.39</v>
      </c>
      <c r="O9" s="2">
        <v>7.7</v>
      </c>
      <c r="P9">
        <v>1.1930000000000001</v>
      </c>
      <c r="Q9">
        <v>0.15</v>
      </c>
      <c r="R9">
        <v>0.42</v>
      </c>
      <c r="S9">
        <v>0.23300000000000001</v>
      </c>
      <c r="T9">
        <v>3.0555555555555558E-7</v>
      </c>
      <c r="U9" s="11">
        <f t="shared" si="1"/>
        <v>26.400000000000006</v>
      </c>
      <c r="Z9" s="1"/>
    </row>
    <row r="10" spans="1:26" ht="17.45" customHeight="1" x14ac:dyDescent="0.35">
      <c r="A10" t="s">
        <v>47</v>
      </c>
      <c r="B10" s="13">
        <v>140</v>
      </c>
      <c r="C10" s="13">
        <v>160</v>
      </c>
      <c r="D10" s="2">
        <v>0.2</v>
      </c>
      <c r="E10" s="3">
        <v>1.4179999999999999</v>
      </c>
      <c r="F10" s="7">
        <f t="shared" si="0"/>
        <v>0.46490566037735848</v>
      </c>
      <c r="G10" s="14">
        <v>0.3</v>
      </c>
      <c r="H10" s="14">
        <v>0.16</v>
      </c>
      <c r="I10" s="14" t="s">
        <v>14</v>
      </c>
      <c r="J10" s="2" t="s">
        <v>15</v>
      </c>
      <c r="K10" s="8">
        <v>25</v>
      </c>
      <c r="L10" s="8">
        <v>37</v>
      </c>
      <c r="M10" s="8">
        <v>38</v>
      </c>
      <c r="N10" s="2">
        <v>0.39</v>
      </c>
      <c r="O10" s="2" t="e">
        <f>NA()</f>
        <v>#N/A</v>
      </c>
      <c r="P10">
        <v>1.238</v>
      </c>
      <c r="Q10">
        <v>0.05</v>
      </c>
      <c r="R10">
        <v>0.47</v>
      </c>
      <c r="S10">
        <v>3.5549999999999998E-2</v>
      </c>
      <c r="T10">
        <v>1.38E-5</v>
      </c>
      <c r="U10" s="11">
        <f t="shared" si="1"/>
        <v>1192.32</v>
      </c>
      <c r="Z10" s="1"/>
    </row>
    <row r="11" spans="1:26" ht="18.75" x14ac:dyDescent="0.35">
      <c r="A11" t="s">
        <v>47</v>
      </c>
      <c r="B11" s="13">
        <v>160</v>
      </c>
      <c r="C11" s="13">
        <v>180</v>
      </c>
      <c r="D11" s="2">
        <v>0.2</v>
      </c>
      <c r="E11" s="3">
        <v>1.4319999999999999</v>
      </c>
      <c r="F11" s="7">
        <f t="shared" si="0"/>
        <v>0.45962264150943399</v>
      </c>
      <c r="G11" s="14">
        <v>0.3</v>
      </c>
      <c r="H11" s="14">
        <v>0.16</v>
      </c>
      <c r="I11" s="14" t="s">
        <v>14</v>
      </c>
      <c r="J11" s="2" t="s">
        <v>15</v>
      </c>
      <c r="K11" s="8">
        <v>25</v>
      </c>
      <c r="L11" s="8">
        <v>37</v>
      </c>
      <c r="M11" s="8">
        <v>38</v>
      </c>
      <c r="N11" s="2">
        <v>0.39</v>
      </c>
      <c r="O11" s="2" t="e">
        <f>NA()</f>
        <v>#N/A</v>
      </c>
      <c r="P11">
        <v>1.238</v>
      </c>
      <c r="Q11">
        <v>0.05</v>
      </c>
      <c r="R11">
        <v>0.47</v>
      </c>
      <c r="S11">
        <v>3.5549999999999998E-2</v>
      </c>
      <c r="T11">
        <v>1.38E-5</v>
      </c>
      <c r="U11" s="11">
        <f t="shared" si="1"/>
        <v>1192.32</v>
      </c>
      <c r="Z11" s="1"/>
    </row>
    <row r="12" spans="1:26" ht="18.75" x14ac:dyDescent="0.35">
      <c r="A12" t="s">
        <v>47</v>
      </c>
      <c r="B12" s="13">
        <v>180</v>
      </c>
      <c r="C12" s="13">
        <v>200</v>
      </c>
      <c r="D12" s="2">
        <v>0.2</v>
      </c>
      <c r="E12" s="3">
        <v>1.407</v>
      </c>
      <c r="F12" s="7">
        <f t="shared" si="0"/>
        <v>0.46905660377358482</v>
      </c>
      <c r="G12" s="14">
        <v>0.3</v>
      </c>
      <c r="H12" s="14">
        <v>0.16</v>
      </c>
      <c r="I12" s="14" t="s">
        <v>16</v>
      </c>
      <c r="J12" s="2" t="s">
        <v>17</v>
      </c>
      <c r="K12" s="8">
        <v>25</v>
      </c>
      <c r="L12" s="8">
        <v>37</v>
      </c>
      <c r="M12" s="8">
        <v>38</v>
      </c>
      <c r="N12" s="2">
        <v>0.39</v>
      </c>
      <c r="O12" s="2" t="e">
        <f>NA()</f>
        <v>#N/A</v>
      </c>
      <c r="P12">
        <v>1.238</v>
      </c>
      <c r="Q12">
        <v>0.05</v>
      </c>
      <c r="R12">
        <v>0.47</v>
      </c>
      <c r="S12">
        <v>3.5549999999999998E-2</v>
      </c>
      <c r="T12">
        <v>1.38E-5</v>
      </c>
      <c r="U12" s="11">
        <f t="shared" si="1"/>
        <v>1192.32</v>
      </c>
      <c r="Z12" s="1"/>
    </row>
    <row r="13" spans="1:26" ht="18.75" x14ac:dyDescent="0.35">
      <c r="A13" t="s">
        <v>47</v>
      </c>
      <c r="B13" s="13">
        <v>200</v>
      </c>
      <c r="C13" s="13">
        <v>220</v>
      </c>
      <c r="D13" s="2">
        <v>0.2</v>
      </c>
      <c r="E13" s="3">
        <v>1.405</v>
      </c>
      <c r="F13" s="7">
        <f t="shared" si="0"/>
        <v>0.46981132075471699</v>
      </c>
      <c r="G13" s="14">
        <v>0.3</v>
      </c>
      <c r="H13" s="14">
        <v>0.16</v>
      </c>
      <c r="I13" s="14" t="s">
        <v>18</v>
      </c>
      <c r="J13" s="2" t="s">
        <v>17</v>
      </c>
      <c r="K13" s="8">
        <v>25</v>
      </c>
      <c r="L13" s="8">
        <v>37</v>
      </c>
      <c r="M13" s="8">
        <v>38</v>
      </c>
      <c r="N13" s="2">
        <v>0.39</v>
      </c>
      <c r="O13" s="2" t="e">
        <f>NA()</f>
        <v>#N/A</v>
      </c>
      <c r="P13">
        <v>1.238</v>
      </c>
      <c r="Q13">
        <v>0.05</v>
      </c>
      <c r="R13">
        <v>0.47</v>
      </c>
      <c r="S13">
        <v>3.5549999999999998E-2</v>
      </c>
      <c r="T13">
        <v>1.38E-5</v>
      </c>
      <c r="U13" s="11">
        <f t="shared" si="1"/>
        <v>1192.32</v>
      </c>
      <c r="Z13" s="1"/>
    </row>
    <row r="14" spans="1:26" ht="18.75" x14ac:dyDescent="0.35">
      <c r="A14" t="s">
        <v>47</v>
      </c>
      <c r="B14" s="15">
        <v>220</v>
      </c>
      <c r="C14" s="15">
        <v>240</v>
      </c>
      <c r="D14" s="16">
        <v>0.2</v>
      </c>
      <c r="E14" s="17">
        <v>1.405</v>
      </c>
      <c r="F14" s="18">
        <f t="shared" si="0"/>
        <v>0.46981132075471699</v>
      </c>
      <c r="G14" s="19">
        <v>0.3</v>
      </c>
      <c r="H14" s="19">
        <v>0.16</v>
      </c>
      <c r="I14" s="19" t="s">
        <v>19</v>
      </c>
      <c r="J14" s="16" t="s">
        <v>17</v>
      </c>
      <c r="K14" s="20">
        <v>25</v>
      </c>
      <c r="L14" s="20">
        <v>37</v>
      </c>
      <c r="M14" s="20">
        <v>38</v>
      </c>
      <c r="N14" s="16">
        <v>0.39</v>
      </c>
      <c r="O14" s="2" t="e">
        <f>NA()</f>
        <v>#N/A</v>
      </c>
      <c r="P14" s="21">
        <v>1.238</v>
      </c>
      <c r="Q14" s="21">
        <v>0.05</v>
      </c>
      <c r="R14" s="21">
        <v>0.47</v>
      </c>
      <c r="S14" s="21">
        <v>3.5549999999999998E-2</v>
      </c>
      <c r="T14" s="21">
        <v>1.38E-5</v>
      </c>
      <c r="U14" s="22">
        <f t="shared" si="1"/>
        <v>1192.32</v>
      </c>
      <c r="Z14" s="1"/>
    </row>
    <row r="15" spans="1:26" ht="15.75" x14ac:dyDescent="0.25">
      <c r="A15" s="35"/>
    </row>
    <row r="16" spans="1:26" ht="20.25" customHeight="1" x14ac:dyDescent="0.2">
      <c r="B16" s="34"/>
      <c r="C16" s="34"/>
      <c r="D16" s="34"/>
      <c r="E16" s="34"/>
      <c r="F16" s="34"/>
      <c r="G16" s="34"/>
      <c r="H16" s="34"/>
      <c r="I16" s="34"/>
      <c r="J16" s="34"/>
      <c r="K16" s="34"/>
      <c r="L16" s="34"/>
      <c r="M16" s="34"/>
      <c r="N16" s="34"/>
    </row>
    <row r="17" spans="2:14" ht="19.5" customHeight="1" x14ac:dyDescent="0.2">
      <c r="B17" s="34"/>
      <c r="C17" s="34"/>
      <c r="D17" s="34"/>
      <c r="E17" s="34"/>
      <c r="F17" s="34"/>
      <c r="G17" s="34"/>
      <c r="H17" s="34"/>
      <c r="I17" s="34"/>
      <c r="J17" s="34"/>
      <c r="K17" s="34"/>
      <c r="L17" s="34"/>
      <c r="M17" s="34"/>
      <c r="N17" s="34"/>
    </row>
    <row r="18" spans="2:14" ht="22.5" customHeight="1" x14ac:dyDescent="0.2">
      <c r="B18" s="34"/>
      <c r="C18" s="34"/>
      <c r="D18" s="34"/>
      <c r="E18" s="34"/>
      <c r="F18" s="34"/>
      <c r="G18" s="34"/>
      <c r="H18" s="34"/>
      <c r="I18" s="34"/>
      <c r="J18" s="34"/>
      <c r="K18" s="34"/>
      <c r="L18" s="34"/>
      <c r="M18" s="34"/>
      <c r="N18" s="34"/>
    </row>
    <row r="19" spans="2:14" ht="14.25" x14ac:dyDescent="0.2">
      <c r="B19" s="23"/>
      <c r="C19" s="23"/>
      <c r="D19" s="23"/>
      <c r="E19" s="23"/>
      <c r="F19" s="23"/>
      <c r="G19" s="23"/>
      <c r="H19" s="23"/>
      <c r="I19" s="24"/>
    </row>
    <row r="21" spans="2:14" ht="13.9" customHeight="1" x14ac:dyDescent="0.2"/>
    <row r="29" spans="2:14" ht="27.6" customHeight="1" x14ac:dyDescent="0.2"/>
    <row r="30" spans="2:14" ht="26.45" customHeight="1" x14ac:dyDescent="0.2"/>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A3DD-F6ED-4A4E-B9C8-34F052FC343F}">
  <dimension ref="A1:H5"/>
  <sheetViews>
    <sheetView workbookViewId="0">
      <selection activeCell="C42" sqref="C42"/>
    </sheetView>
  </sheetViews>
  <sheetFormatPr defaultRowHeight="12.75" x14ac:dyDescent="0.2"/>
  <cols>
    <col min="1" max="1" width="20.28515625" style="45" customWidth="1"/>
    <col min="2" max="2" width="27.7109375" style="45" customWidth="1"/>
    <col min="3" max="3" width="91.85546875" style="45" customWidth="1"/>
    <col min="4" max="5" width="14.5703125" style="45" customWidth="1"/>
    <col min="6" max="6" width="12.5703125" style="45" customWidth="1"/>
    <col min="7" max="7" width="12" style="45" customWidth="1"/>
    <col min="8" max="8" width="11.85546875" style="45" customWidth="1"/>
    <col min="9" max="16384" width="9.140625" style="45"/>
  </cols>
  <sheetData>
    <row r="1" spans="1:8" ht="45" x14ac:dyDescent="0.2">
      <c r="A1" s="41" t="s">
        <v>62</v>
      </c>
      <c r="B1" s="41" t="s">
        <v>63</v>
      </c>
      <c r="C1" s="41" t="s">
        <v>0</v>
      </c>
      <c r="D1" s="41" t="s">
        <v>64</v>
      </c>
      <c r="E1" s="41" t="s">
        <v>65</v>
      </c>
      <c r="F1" s="41" t="s">
        <v>66</v>
      </c>
      <c r="G1" s="41" t="s">
        <v>67</v>
      </c>
      <c r="H1" s="41" t="s">
        <v>68</v>
      </c>
    </row>
    <row r="2" spans="1:8" ht="15" x14ac:dyDescent="0.2">
      <c r="A2" s="42" t="s">
        <v>124</v>
      </c>
      <c r="B2" s="45" t="s">
        <v>119</v>
      </c>
      <c r="C2" s="43" t="s">
        <v>125</v>
      </c>
      <c r="D2" s="44" t="s">
        <v>71</v>
      </c>
      <c r="G2" s="46" t="s">
        <v>69</v>
      </c>
      <c r="H2" s="46" t="s">
        <v>70</v>
      </c>
    </row>
    <row r="3" spans="1:8" ht="15.75" x14ac:dyDescent="0.2">
      <c r="A3" s="42" t="s">
        <v>124</v>
      </c>
      <c r="B3" s="45" t="s">
        <v>120</v>
      </c>
      <c r="C3" s="55" t="s">
        <v>127</v>
      </c>
      <c r="D3" s="47" t="s">
        <v>74</v>
      </c>
      <c r="G3" s="46" t="s">
        <v>69</v>
      </c>
      <c r="H3" s="46" t="s">
        <v>70</v>
      </c>
    </row>
    <row r="4" spans="1:8" ht="15.75" x14ac:dyDescent="0.2">
      <c r="A4" s="42"/>
      <c r="B4" s="55"/>
      <c r="C4" s="55"/>
      <c r="D4" s="47"/>
      <c r="G4" s="46"/>
      <c r="H4" s="46"/>
    </row>
    <row r="5" spans="1:8" ht="15" x14ac:dyDescent="0.2">
      <c r="A5" s="42"/>
      <c r="B5" s="62"/>
      <c r="C5" s="47"/>
      <c r="D5" s="48"/>
      <c r="G5" s="46"/>
      <c r="H5"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A59F-5CA4-4A36-BA56-7D002AA5148F}">
  <dimension ref="A1:B4"/>
  <sheetViews>
    <sheetView workbookViewId="0">
      <selection activeCell="B4" sqref="B4"/>
    </sheetView>
  </sheetViews>
  <sheetFormatPr defaultRowHeight="12.75" x14ac:dyDescent="0.2"/>
  <cols>
    <col min="1" max="1" width="14.5703125" customWidth="1"/>
  </cols>
  <sheetData>
    <row r="1" spans="1:2" x14ac:dyDescent="0.2">
      <c r="A1" t="s">
        <v>126</v>
      </c>
      <c r="B1" t="s">
        <v>120</v>
      </c>
    </row>
    <row r="2" spans="1:2" ht="15.75" x14ac:dyDescent="0.3">
      <c r="A2">
        <v>1</v>
      </c>
      <c r="B2" s="39" t="s">
        <v>121</v>
      </c>
    </row>
    <row r="3" spans="1:2" x14ac:dyDescent="0.2">
      <c r="A3">
        <v>2</v>
      </c>
      <c r="B3" s="40" t="s">
        <v>123</v>
      </c>
    </row>
    <row r="4" spans="1:2" x14ac:dyDescent="0.2">
      <c r="A4">
        <v>3</v>
      </c>
      <c r="B4" s="39"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5D2D-07BF-42F1-9958-7C57081FAE42}">
  <dimension ref="A1:H22"/>
  <sheetViews>
    <sheetView workbookViewId="0"/>
  </sheetViews>
  <sheetFormatPr defaultRowHeight="12.75" x14ac:dyDescent="0.2"/>
  <cols>
    <col min="1" max="1" width="14.7109375" customWidth="1"/>
    <col min="2" max="2" width="13.5703125" customWidth="1"/>
    <col min="3" max="3" width="103.85546875" customWidth="1"/>
    <col min="4" max="4" width="13" customWidth="1"/>
    <col min="5" max="6" width="12.140625" customWidth="1"/>
    <col min="7" max="7" width="12.28515625" customWidth="1"/>
    <col min="8" max="8" width="12" customWidth="1"/>
  </cols>
  <sheetData>
    <row r="1" spans="1:8" ht="60" x14ac:dyDescent="0.2">
      <c r="A1" s="41" t="s">
        <v>62</v>
      </c>
      <c r="B1" s="41" t="s">
        <v>63</v>
      </c>
      <c r="C1" s="41" t="s">
        <v>0</v>
      </c>
      <c r="D1" s="41" t="s">
        <v>64</v>
      </c>
      <c r="E1" s="41" t="s">
        <v>65</v>
      </c>
      <c r="F1" s="41" t="s">
        <v>66</v>
      </c>
      <c r="G1" s="41" t="s">
        <v>67</v>
      </c>
      <c r="H1" s="41" t="s">
        <v>68</v>
      </c>
    </row>
    <row r="2" spans="1:8" ht="38.25" x14ac:dyDescent="0.2">
      <c r="A2" s="42" t="s">
        <v>110</v>
      </c>
      <c r="B2" s="61" t="s">
        <v>105</v>
      </c>
      <c r="C2" s="43" t="s">
        <v>118</v>
      </c>
      <c r="D2" s="44" t="s">
        <v>74</v>
      </c>
      <c r="E2" s="45"/>
      <c r="F2" s="45"/>
      <c r="G2" s="46" t="s">
        <v>69</v>
      </c>
      <c r="H2" s="46" t="s">
        <v>70</v>
      </c>
    </row>
    <row r="3" spans="1:8" ht="47.25" x14ac:dyDescent="0.2">
      <c r="A3" s="42" t="s">
        <v>110</v>
      </c>
      <c r="B3" s="55" t="s">
        <v>77</v>
      </c>
      <c r="C3" s="55" t="s">
        <v>113</v>
      </c>
      <c r="D3" s="47" t="s">
        <v>71</v>
      </c>
      <c r="E3" s="45"/>
      <c r="F3" s="45"/>
      <c r="G3" s="46" t="s">
        <v>69</v>
      </c>
      <c r="H3" s="46" t="s">
        <v>70</v>
      </c>
    </row>
    <row r="4" spans="1:8" ht="47.25" x14ac:dyDescent="0.2">
      <c r="A4" s="42" t="s">
        <v>110</v>
      </c>
      <c r="B4" s="55" t="s">
        <v>104</v>
      </c>
      <c r="C4" s="55" t="s">
        <v>112</v>
      </c>
      <c r="D4" s="47" t="s">
        <v>71</v>
      </c>
      <c r="E4" s="45"/>
      <c r="F4" s="45"/>
      <c r="G4" s="46" t="s">
        <v>69</v>
      </c>
      <c r="H4" s="46" t="s">
        <v>70</v>
      </c>
    </row>
    <row r="5" spans="1:8" ht="25.5" x14ac:dyDescent="0.2">
      <c r="A5" s="42" t="s">
        <v>110</v>
      </c>
      <c r="B5" s="62" t="s">
        <v>1</v>
      </c>
      <c r="C5" s="47" t="s">
        <v>114</v>
      </c>
      <c r="D5" s="48" t="s">
        <v>111</v>
      </c>
      <c r="E5" s="45"/>
      <c r="F5" s="45"/>
      <c r="G5" s="46" t="s">
        <v>69</v>
      </c>
      <c r="H5" s="46" t="s">
        <v>70</v>
      </c>
    </row>
    <row r="6" spans="1:8" ht="25.5" x14ac:dyDescent="0.2">
      <c r="A6" s="42" t="s">
        <v>110</v>
      </c>
      <c r="B6" s="62" t="s">
        <v>20</v>
      </c>
      <c r="C6" s="47" t="s">
        <v>115</v>
      </c>
      <c r="D6" s="48" t="s">
        <v>74</v>
      </c>
      <c r="E6" s="45"/>
      <c r="F6" s="45"/>
      <c r="G6" s="46" t="s">
        <v>69</v>
      </c>
      <c r="H6" s="46" t="s">
        <v>70</v>
      </c>
    </row>
    <row r="7" spans="1:8" ht="15.75" x14ac:dyDescent="0.2">
      <c r="A7" s="42"/>
      <c r="B7" s="49"/>
      <c r="C7" s="47"/>
      <c r="D7" s="48"/>
      <c r="G7" s="46"/>
      <c r="H7" s="46"/>
    </row>
    <row r="8" spans="1:8" ht="15.75" x14ac:dyDescent="0.2">
      <c r="A8" s="42"/>
      <c r="B8" s="49"/>
      <c r="C8" s="47"/>
      <c r="D8" s="48"/>
      <c r="G8" s="46"/>
      <c r="H8" s="46"/>
    </row>
    <row r="9" spans="1:8" ht="15.75" x14ac:dyDescent="0.2">
      <c r="A9" s="42"/>
      <c r="B9" s="49"/>
      <c r="C9" s="47"/>
      <c r="D9" s="48"/>
      <c r="G9" s="46"/>
      <c r="H9" s="46"/>
    </row>
    <row r="10" spans="1:8" ht="15.75" x14ac:dyDescent="0.2">
      <c r="A10" s="42"/>
      <c r="B10" s="50"/>
      <c r="C10" s="47"/>
      <c r="D10" s="48"/>
      <c r="G10" s="46"/>
      <c r="H10" s="46"/>
    </row>
    <row r="11" spans="1:8" ht="15.75" x14ac:dyDescent="0.2">
      <c r="A11" s="42"/>
      <c r="B11" s="50"/>
      <c r="C11" s="47"/>
      <c r="D11" s="48"/>
      <c r="G11" s="46"/>
      <c r="H11" s="46"/>
    </row>
    <row r="12" spans="1:8" ht="15.75" x14ac:dyDescent="0.2">
      <c r="A12" s="42"/>
      <c r="B12" s="51"/>
      <c r="C12" s="47"/>
      <c r="D12" s="48"/>
      <c r="G12" s="46"/>
      <c r="H12" s="46"/>
    </row>
    <row r="13" spans="1:8" ht="15.75" x14ac:dyDescent="0.2">
      <c r="A13" s="42"/>
      <c r="B13" s="51"/>
      <c r="C13" s="47"/>
      <c r="D13" s="48"/>
      <c r="G13" s="46"/>
      <c r="H13" s="46"/>
    </row>
    <row r="14" spans="1:8" ht="15.75" x14ac:dyDescent="0.2">
      <c r="A14" s="42"/>
      <c r="B14" s="51"/>
      <c r="C14" s="47"/>
      <c r="D14" s="48"/>
      <c r="G14" s="46"/>
      <c r="H14" s="46"/>
    </row>
    <row r="15" spans="1:8" ht="15.75" x14ac:dyDescent="0.2">
      <c r="A15" s="42"/>
      <c r="B15" s="50"/>
      <c r="C15" s="47"/>
      <c r="D15" s="48"/>
      <c r="G15" s="46"/>
      <c r="H15" s="46"/>
    </row>
    <row r="16" spans="1:8" ht="15.75" x14ac:dyDescent="0.2">
      <c r="A16" s="42"/>
      <c r="B16" s="50"/>
      <c r="C16" s="47"/>
      <c r="D16" s="48"/>
      <c r="G16" s="46"/>
      <c r="H16" s="46"/>
    </row>
    <row r="17" spans="1:8" ht="15" x14ac:dyDescent="0.2">
      <c r="A17" s="42"/>
      <c r="B17" s="52"/>
      <c r="C17" s="34"/>
      <c r="D17" s="48"/>
      <c r="G17" s="46"/>
      <c r="H17" s="46"/>
    </row>
    <row r="18" spans="1:8" ht="15" x14ac:dyDescent="0.2">
      <c r="A18" s="42"/>
      <c r="B18" s="53"/>
      <c r="C18" s="34"/>
      <c r="D18" s="48"/>
      <c r="G18" s="46"/>
      <c r="H18" s="46"/>
    </row>
    <row r="19" spans="1:8" ht="15" x14ac:dyDescent="0.2">
      <c r="A19" s="42"/>
      <c r="B19" s="53"/>
      <c r="C19" s="34"/>
      <c r="D19" s="48"/>
      <c r="G19" s="46"/>
      <c r="H19" s="46"/>
    </row>
    <row r="20" spans="1:8" ht="15" x14ac:dyDescent="0.2">
      <c r="A20" s="42"/>
      <c r="B20" s="53"/>
      <c r="C20" s="34"/>
      <c r="D20" s="48"/>
      <c r="G20" s="46"/>
      <c r="H20" s="46"/>
    </row>
    <row r="21" spans="1:8" ht="15" x14ac:dyDescent="0.2">
      <c r="A21" s="42"/>
      <c r="B21" s="53"/>
      <c r="C21" s="34"/>
      <c r="D21" s="48"/>
      <c r="G21" s="46"/>
      <c r="H21" s="46"/>
    </row>
    <row r="22" spans="1:8" ht="15" x14ac:dyDescent="0.2">
      <c r="A22" s="42"/>
      <c r="B22" s="52"/>
      <c r="C22" s="34"/>
      <c r="D22" s="48"/>
      <c r="G22" s="46"/>
      <c r="H22" s="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55F18-5097-4E2B-911C-3787C67A4914}">
  <dimension ref="A1:F30"/>
  <sheetViews>
    <sheetView workbookViewId="0">
      <selection activeCell="E30" sqref="E30"/>
    </sheetView>
  </sheetViews>
  <sheetFormatPr defaultRowHeight="12.75" x14ac:dyDescent="0.2"/>
  <cols>
    <col min="2" max="2" width="12" customWidth="1"/>
    <col min="3" max="3" width="13.7109375" customWidth="1"/>
    <col min="5" max="5" width="26.42578125" customWidth="1"/>
  </cols>
  <sheetData>
    <row r="1" spans="1:6" s="34" customFormat="1" ht="63" x14ac:dyDescent="0.25">
      <c r="A1" s="34" t="s">
        <v>105</v>
      </c>
      <c r="B1" s="60" t="s">
        <v>117</v>
      </c>
      <c r="C1" s="60" t="s">
        <v>116</v>
      </c>
      <c r="D1" s="34" t="s">
        <v>1</v>
      </c>
      <c r="E1" s="34" t="s">
        <v>20</v>
      </c>
      <c r="F1" s="25"/>
    </row>
    <row r="2" spans="1:6" x14ac:dyDescent="0.2">
      <c r="A2" t="s">
        <v>106</v>
      </c>
      <c r="B2" s="27">
        <v>0</v>
      </c>
      <c r="C2" s="27">
        <v>0.18</v>
      </c>
      <c r="D2" s="27" t="s">
        <v>21</v>
      </c>
      <c r="E2" s="1" t="s">
        <v>22</v>
      </c>
      <c r="F2" s="1"/>
    </row>
    <row r="3" spans="1:6" x14ac:dyDescent="0.2">
      <c r="A3" t="s">
        <v>106</v>
      </c>
      <c r="B3" s="27">
        <v>0.18</v>
      </c>
      <c r="C3" s="27">
        <v>0.46</v>
      </c>
      <c r="D3" s="27" t="s">
        <v>8</v>
      </c>
      <c r="E3" s="1" t="s">
        <v>9</v>
      </c>
      <c r="F3" s="1"/>
    </row>
    <row r="4" spans="1:6" x14ac:dyDescent="0.2">
      <c r="A4" t="s">
        <v>106</v>
      </c>
      <c r="B4" s="27">
        <v>0.46</v>
      </c>
      <c r="C4" s="27">
        <v>0.69</v>
      </c>
      <c r="D4" s="27" t="s">
        <v>10</v>
      </c>
      <c r="E4" s="1" t="s">
        <v>9</v>
      </c>
    </row>
    <row r="5" spans="1:6" x14ac:dyDescent="0.2">
      <c r="A5" t="s">
        <v>106</v>
      </c>
      <c r="B5" s="27">
        <v>0.69</v>
      </c>
      <c r="C5" s="56">
        <v>0.99</v>
      </c>
      <c r="D5" s="27" t="s">
        <v>11</v>
      </c>
      <c r="E5" s="1" t="s">
        <v>9</v>
      </c>
    </row>
    <row r="6" spans="1:6" x14ac:dyDescent="0.2">
      <c r="A6" t="s">
        <v>106</v>
      </c>
      <c r="B6" s="27">
        <v>0.99</v>
      </c>
      <c r="C6" s="56">
        <v>1.47</v>
      </c>
      <c r="D6" s="27" t="s">
        <v>12</v>
      </c>
      <c r="E6" s="1" t="s">
        <v>9</v>
      </c>
    </row>
    <row r="7" spans="1:6" ht="15.75" x14ac:dyDescent="0.3">
      <c r="A7" t="s">
        <v>106</v>
      </c>
      <c r="B7" s="57">
        <v>1.47</v>
      </c>
      <c r="C7" s="58">
        <v>1.8</v>
      </c>
      <c r="D7" s="27" t="s">
        <v>15</v>
      </c>
      <c r="E7" s="26" t="s">
        <v>24</v>
      </c>
    </row>
    <row r="8" spans="1:6" ht="15.75" x14ac:dyDescent="0.3">
      <c r="A8" t="s">
        <v>106</v>
      </c>
      <c r="B8" s="57">
        <v>1.8</v>
      </c>
      <c r="C8" s="58">
        <v>3.05</v>
      </c>
      <c r="D8" s="27" t="s">
        <v>17</v>
      </c>
      <c r="E8" s="26" t="s">
        <v>25</v>
      </c>
    </row>
    <row r="9" spans="1:6" x14ac:dyDescent="0.2">
      <c r="A9" t="s">
        <v>107</v>
      </c>
      <c r="B9" s="59">
        <v>0</v>
      </c>
      <c r="C9" s="27">
        <v>0.18</v>
      </c>
      <c r="D9" s="27" t="s">
        <v>21</v>
      </c>
      <c r="E9" s="1" t="s">
        <v>22</v>
      </c>
      <c r="F9" s="28"/>
    </row>
    <row r="10" spans="1:6" x14ac:dyDescent="0.2">
      <c r="A10" t="s">
        <v>107</v>
      </c>
      <c r="B10">
        <v>0.18</v>
      </c>
      <c r="C10" s="27">
        <v>0.46</v>
      </c>
      <c r="D10" s="27" t="s">
        <v>8</v>
      </c>
      <c r="E10" s="1" t="s">
        <v>9</v>
      </c>
    </row>
    <row r="11" spans="1:6" x14ac:dyDescent="0.2">
      <c r="A11" t="s">
        <v>107</v>
      </c>
      <c r="B11">
        <v>0.46</v>
      </c>
      <c r="C11" s="27">
        <v>0.84</v>
      </c>
      <c r="D11" s="27" t="s">
        <v>10</v>
      </c>
      <c r="E11" s="1" t="s">
        <v>9</v>
      </c>
    </row>
    <row r="12" spans="1:6" x14ac:dyDescent="0.2">
      <c r="A12" t="s">
        <v>107</v>
      </c>
      <c r="B12">
        <v>0.84</v>
      </c>
      <c r="C12" s="27">
        <v>1.1200000000000001</v>
      </c>
      <c r="D12" s="27" t="s">
        <v>11</v>
      </c>
      <c r="E12" s="1" t="s">
        <v>9</v>
      </c>
    </row>
    <row r="13" spans="1:6" x14ac:dyDescent="0.2">
      <c r="A13" t="s">
        <v>107</v>
      </c>
      <c r="B13">
        <v>1.1200000000000001</v>
      </c>
      <c r="C13" s="27">
        <v>1.35</v>
      </c>
      <c r="D13" s="27" t="s">
        <v>12</v>
      </c>
      <c r="E13" s="1" t="s">
        <v>9</v>
      </c>
    </row>
    <row r="14" spans="1:6" ht="15.75" x14ac:dyDescent="0.3">
      <c r="A14" t="s">
        <v>107</v>
      </c>
      <c r="B14">
        <v>1.35</v>
      </c>
      <c r="C14" s="27">
        <v>1.75</v>
      </c>
      <c r="D14" s="27" t="s">
        <v>15</v>
      </c>
      <c r="E14" s="26" t="s">
        <v>24</v>
      </c>
    </row>
    <row r="15" spans="1:6" ht="15.75" x14ac:dyDescent="0.3">
      <c r="A15" t="s">
        <v>107</v>
      </c>
      <c r="B15">
        <v>1.75</v>
      </c>
      <c r="C15" s="27">
        <v>3.05</v>
      </c>
      <c r="D15" s="27" t="s">
        <v>17</v>
      </c>
      <c r="E15" s="26" t="s">
        <v>25</v>
      </c>
    </row>
    <row r="16" spans="1:6" x14ac:dyDescent="0.2">
      <c r="A16" t="s">
        <v>108</v>
      </c>
      <c r="B16">
        <v>0</v>
      </c>
      <c r="C16" s="27">
        <v>0.15</v>
      </c>
      <c r="D16" s="27" t="s">
        <v>21</v>
      </c>
      <c r="E16" s="1" t="s">
        <v>22</v>
      </c>
    </row>
    <row r="17" spans="1:5" x14ac:dyDescent="0.2">
      <c r="A17" t="s">
        <v>108</v>
      </c>
      <c r="B17">
        <v>0.15</v>
      </c>
      <c r="C17" s="27">
        <v>0.51</v>
      </c>
      <c r="D17" s="27" t="s">
        <v>8</v>
      </c>
      <c r="E17" s="1" t="s">
        <v>23</v>
      </c>
    </row>
    <row r="18" spans="1:5" x14ac:dyDescent="0.2">
      <c r="A18" t="s">
        <v>108</v>
      </c>
      <c r="B18">
        <v>0.51</v>
      </c>
      <c r="C18" s="27">
        <v>0.74</v>
      </c>
      <c r="D18" s="27" t="s">
        <v>10</v>
      </c>
      <c r="E18" s="1" t="s">
        <v>6</v>
      </c>
    </row>
    <row r="19" spans="1:5" x14ac:dyDescent="0.2">
      <c r="A19" t="s">
        <v>108</v>
      </c>
      <c r="B19">
        <v>0.74</v>
      </c>
      <c r="C19" s="27">
        <v>1.0900000000000001</v>
      </c>
      <c r="D19" s="27" t="s">
        <v>11</v>
      </c>
      <c r="E19" s="1" t="s">
        <v>6</v>
      </c>
    </row>
    <row r="20" spans="1:5" x14ac:dyDescent="0.2">
      <c r="A20" t="s">
        <v>108</v>
      </c>
      <c r="B20">
        <v>1.0900000000000001</v>
      </c>
      <c r="C20" s="27">
        <v>1.55</v>
      </c>
      <c r="D20" s="27" t="s">
        <v>12</v>
      </c>
      <c r="E20" s="1" t="s">
        <v>9</v>
      </c>
    </row>
    <row r="21" spans="1:5" ht="15.75" x14ac:dyDescent="0.3">
      <c r="A21" t="s">
        <v>108</v>
      </c>
      <c r="B21">
        <v>1.55</v>
      </c>
      <c r="C21" s="27">
        <v>1.91</v>
      </c>
      <c r="D21" s="27" t="s">
        <v>15</v>
      </c>
      <c r="E21" s="26" t="s">
        <v>24</v>
      </c>
    </row>
    <row r="22" spans="1:5" ht="15.75" x14ac:dyDescent="0.3">
      <c r="A22" t="s">
        <v>108</v>
      </c>
      <c r="B22">
        <v>1.91</v>
      </c>
      <c r="C22" s="27">
        <v>2.54</v>
      </c>
      <c r="D22" s="27" t="s">
        <v>17</v>
      </c>
      <c r="E22" s="26" t="s">
        <v>26</v>
      </c>
    </row>
    <row r="23" spans="1:5" x14ac:dyDescent="0.2">
      <c r="A23" t="s">
        <v>109</v>
      </c>
      <c r="B23">
        <v>0</v>
      </c>
      <c r="C23" s="27">
        <v>0.15</v>
      </c>
      <c r="D23" s="27" t="s">
        <v>21</v>
      </c>
      <c r="E23" s="1" t="s">
        <v>4</v>
      </c>
    </row>
    <row r="24" spans="1:5" x14ac:dyDescent="0.2">
      <c r="A24" t="s">
        <v>109</v>
      </c>
      <c r="B24">
        <v>0.15</v>
      </c>
      <c r="C24" s="27">
        <v>0.51</v>
      </c>
      <c r="D24" s="27" t="s">
        <v>8</v>
      </c>
      <c r="E24" s="1" t="s">
        <v>6</v>
      </c>
    </row>
    <row r="25" spans="1:5" x14ac:dyDescent="0.2">
      <c r="A25" t="s">
        <v>109</v>
      </c>
      <c r="B25">
        <v>0.51</v>
      </c>
      <c r="C25" s="27">
        <v>0.81</v>
      </c>
      <c r="D25" s="27" t="s">
        <v>10</v>
      </c>
      <c r="E25" s="1" t="s">
        <v>6</v>
      </c>
    </row>
    <row r="26" spans="1:5" x14ac:dyDescent="0.2">
      <c r="A26" t="s">
        <v>109</v>
      </c>
      <c r="B26">
        <v>0.81</v>
      </c>
      <c r="C26" s="27">
        <v>1.02</v>
      </c>
      <c r="D26" s="27" t="s">
        <v>11</v>
      </c>
      <c r="E26" s="1" t="s">
        <v>6</v>
      </c>
    </row>
    <row r="27" spans="1:5" x14ac:dyDescent="0.2">
      <c r="A27" t="s">
        <v>109</v>
      </c>
      <c r="B27">
        <v>1.02</v>
      </c>
      <c r="C27" s="27">
        <v>1.17</v>
      </c>
      <c r="D27" s="27" t="s">
        <v>12</v>
      </c>
      <c r="E27" s="1" t="s">
        <v>9</v>
      </c>
    </row>
    <row r="28" spans="1:5" ht="15.75" x14ac:dyDescent="0.3">
      <c r="A28" t="s">
        <v>109</v>
      </c>
      <c r="B28">
        <v>1.17</v>
      </c>
      <c r="C28" s="27">
        <v>1.63</v>
      </c>
      <c r="D28" s="27" t="s">
        <v>15</v>
      </c>
      <c r="E28" s="26" t="s">
        <v>24</v>
      </c>
    </row>
    <row r="29" spans="1:5" ht="15.75" x14ac:dyDescent="0.3">
      <c r="A29" t="s">
        <v>109</v>
      </c>
      <c r="B29">
        <v>1.63</v>
      </c>
      <c r="C29" s="27">
        <v>2.29</v>
      </c>
      <c r="D29" s="27" t="s">
        <v>17</v>
      </c>
      <c r="E29" s="26" t="s">
        <v>27</v>
      </c>
    </row>
    <row r="30" spans="1:5" x14ac:dyDescent="0.2">
      <c r="A30" t="s">
        <v>109</v>
      </c>
      <c r="B30">
        <v>2.29</v>
      </c>
      <c r="C30" s="27">
        <v>2.64</v>
      </c>
      <c r="D30" s="27" t="s">
        <v>28</v>
      </c>
      <c r="E30" s="1" t="s">
        <v>22</v>
      </c>
    </row>
  </sheetData>
  <pageMargins left="0.7" right="0.7" top="0.75" bottom="0.75" header="0.3" footer="0.3"/>
  <pageSetup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Bushland soils Introduction</vt:lpstr>
      <vt:lpstr>Dic. Bushland soil properties</vt:lpstr>
      <vt:lpstr>Bushland soil properties</vt:lpstr>
      <vt:lpstr>Dic. Soil behavior</vt:lpstr>
      <vt:lpstr>Soil behavior</vt:lpstr>
      <vt:lpstr>Dic. Pringle report</vt:lpstr>
      <vt:lpstr>Pringle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steve.evett</dc:creator>
  <cp:lastModifiedBy>Evett, Steve</cp:lastModifiedBy>
  <dcterms:created xsi:type="dcterms:W3CDTF">2019-04-16T20:43:26Z</dcterms:created>
  <dcterms:modified xsi:type="dcterms:W3CDTF">2022-04-19T13:23:02Z</dcterms:modified>
</cp:coreProperties>
</file>