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6" yWindow="384" windowWidth="18216" windowHeight="7296"/>
  </bookViews>
  <sheets>
    <sheet name="Fig 2 (A)" sheetId="1" r:id="rId1"/>
    <sheet name="Fig 2 (B)" sheetId="2" r:id="rId2"/>
    <sheet name="Fig 2 (C)" sheetId="3" r:id="rId3"/>
  </sheets>
  <calcPr calcId="145621"/>
</workbook>
</file>

<file path=xl/calcChain.xml><?xml version="1.0" encoding="utf-8"?>
<calcChain xmlns="http://schemas.openxmlformats.org/spreadsheetml/2006/main">
  <c r="C3" i="3" l="1"/>
  <c r="D3" i="3"/>
  <c r="E3" i="3"/>
  <c r="E30" i="3" s="1"/>
  <c r="F3" i="3"/>
  <c r="G3" i="3"/>
  <c r="G31" i="3" s="1"/>
  <c r="C4" i="3"/>
  <c r="D43" i="3" s="1"/>
  <c r="D4" i="3"/>
  <c r="E4" i="3"/>
  <c r="F4" i="3"/>
  <c r="G4" i="3"/>
  <c r="C5" i="3"/>
  <c r="C44" i="3" s="1"/>
  <c r="D5" i="3"/>
  <c r="D30" i="3" s="1"/>
  <c r="E5" i="3"/>
  <c r="E44" i="3" s="1"/>
  <c r="F5" i="3"/>
  <c r="F30" i="3" s="1"/>
  <c r="G5" i="3"/>
  <c r="C6" i="3"/>
  <c r="D6" i="3"/>
  <c r="E6" i="3"/>
  <c r="F6" i="3"/>
  <c r="F45" i="3" s="1"/>
  <c r="G6" i="3"/>
  <c r="C7" i="3"/>
  <c r="C46" i="3" s="1"/>
  <c r="D7" i="3"/>
  <c r="D46" i="3" s="1"/>
  <c r="E7" i="3"/>
  <c r="F7" i="3"/>
  <c r="G7" i="3"/>
  <c r="C8" i="3"/>
  <c r="D8" i="3"/>
  <c r="D47" i="3" s="1"/>
  <c r="E8" i="3"/>
  <c r="F8" i="3"/>
  <c r="F47" i="3" s="1"/>
  <c r="G8" i="3"/>
  <c r="G47" i="3" s="1"/>
  <c r="C9" i="3"/>
  <c r="D9" i="3"/>
  <c r="E9" i="3"/>
  <c r="F9" i="3"/>
  <c r="G9" i="3"/>
  <c r="G48" i="3" s="1"/>
  <c r="C10" i="3"/>
  <c r="D10" i="3"/>
  <c r="D49" i="3" s="1"/>
  <c r="E10" i="3"/>
  <c r="E49" i="3" s="1"/>
  <c r="F10" i="3"/>
  <c r="G10" i="3"/>
  <c r="C11" i="3"/>
  <c r="D11" i="3"/>
  <c r="E11" i="3"/>
  <c r="E50" i="3" s="1"/>
  <c r="F11" i="3"/>
  <c r="G11" i="3"/>
  <c r="G50" i="3" s="1"/>
  <c r="C12" i="3"/>
  <c r="C35" i="3" s="1"/>
  <c r="D12" i="3"/>
  <c r="E12" i="3"/>
  <c r="E33" i="3" s="1"/>
  <c r="F12" i="3"/>
  <c r="G12" i="3"/>
  <c r="C13" i="3"/>
  <c r="C52" i="3" s="1"/>
  <c r="D13" i="3"/>
  <c r="D35" i="3" s="1"/>
  <c r="E13" i="3"/>
  <c r="E52" i="3" s="1"/>
  <c r="F13" i="3"/>
  <c r="F33" i="3" s="1"/>
  <c r="G13" i="3"/>
  <c r="C14" i="3"/>
  <c r="D14" i="3"/>
  <c r="E14" i="3"/>
  <c r="F14" i="3"/>
  <c r="F53" i="3" s="1"/>
  <c r="G14" i="3"/>
  <c r="C15" i="3"/>
  <c r="C54" i="3" s="1"/>
  <c r="D15" i="3"/>
  <c r="D54" i="3" s="1"/>
  <c r="E15" i="3"/>
  <c r="F15" i="3"/>
  <c r="G15" i="3"/>
  <c r="C16" i="3"/>
  <c r="D16" i="3"/>
  <c r="D55" i="3" s="1"/>
  <c r="E16" i="3"/>
  <c r="F16" i="3"/>
  <c r="F55" i="3" s="1"/>
  <c r="G16" i="3"/>
  <c r="G33" i="3" s="1"/>
  <c r="C17" i="3"/>
  <c r="D17" i="3"/>
  <c r="E17" i="3"/>
  <c r="F17" i="3"/>
  <c r="G17" i="3"/>
  <c r="G56" i="3" s="1"/>
  <c r="C18" i="3"/>
  <c r="D18" i="3"/>
  <c r="D57" i="3" s="1"/>
  <c r="E18" i="3"/>
  <c r="E57" i="3" s="1"/>
  <c r="F18" i="3"/>
  <c r="G18" i="3"/>
  <c r="C19" i="3"/>
  <c r="D19" i="3"/>
  <c r="E19" i="3"/>
  <c r="E58" i="3" s="1"/>
  <c r="F19" i="3"/>
  <c r="G19" i="3"/>
  <c r="G58" i="3" s="1"/>
  <c r="C20" i="3"/>
  <c r="D59" i="3" s="1"/>
  <c r="D20" i="3"/>
  <c r="E20" i="3"/>
  <c r="F20" i="3"/>
  <c r="G20" i="3"/>
  <c r="C21" i="3"/>
  <c r="C60" i="3" s="1"/>
  <c r="D21" i="3"/>
  <c r="D38" i="3" s="1"/>
  <c r="E21" i="3"/>
  <c r="E60" i="3" s="1"/>
  <c r="F21" i="3"/>
  <c r="F36" i="3" s="1"/>
  <c r="G21" i="3"/>
  <c r="C22" i="3"/>
  <c r="C37" i="3" s="1"/>
  <c r="D22" i="3"/>
  <c r="E22" i="3"/>
  <c r="F22" i="3"/>
  <c r="F61" i="3" s="1"/>
  <c r="G22" i="3"/>
  <c r="G36" i="3" s="1"/>
  <c r="C23" i="3"/>
  <c r="C62" i="3" s="1"/>
  <c r="D23" i="3"/>
  <c r="D62" i="3" s="1"/>
  <c r="E23" i="3"/>
  <c r="F23" i="3"/>
  <c r="G23" i="3"/>
  <c r="C24" i="3"/>
  <c r="D24" i="3"/>
  <c r="D63" i="3" s="1"/>
  <c r="E24" i="3"/>
  <c r="F24" i="3"/>
  <c r="F63" i="3" s="1"/>
  <c r="G24" i="3"/>
  <c r="G38" i="3" s="1"/>
  <c r="C25" i="3"/>
  <c r="D25" i="3"/>
  <c r="E25" i="3"/>
  <c r="F25" i="3"/>
  <c r="G25" i="3"/>
  <c r="G64" i="3" s="1"/>
  <c r="C26" i="3"/>
  <c r="D26" i="3"/>
  <c r="D65" i="3" s="1"/>
  <c r="E26" i="3"/>
  <c r="E65" i="3" s="1"/>
  <c r="F26" i="3"/>
  <c r="G26" i="3"/>
  <c r="C27" i="3"/>
  <c r="D27" i="3"/>
  <c r="E27" i="3"/>
  <c r="E66" i="3" s="1"/>
  <c r="F27" i="3"/>
  <c r="G27" i="3"/>
  <c r="G66" i="3" s="1"/>
  <c r="C28" i="3"/>
  <c r="C67" i="3" s="1"/>
  <c r="D28" i="3"/>
  <c r="E28" i="3"/>
  <c r="F28" i="3"/>
  <c r="G28" i="3"/>
  <c r="C29" i="3"/>
  <c r="C68" i="3" s="1"/>
  <c r="D29" i="3"/>
  <c r="E29" i="3"/>
  <c r="E68" i="3" s="1"/>
  <c r="F29" i="3"/>
  <c r="F68" i="3" s="1"/>
  <c r="G29" i="3"/>
  <c r="D31" i="3"/>
  <c r="G32" i="3"/>
  <c r="E34" i="3"/>
  <c r="C36" i="3"/>
  <c r="F37" i="3"/>
  <c r="C42" i="3"/>
  <c r="D42" i="3"/>
  <c r="D70" i="3" s="1"/>
  <c r="F42" i="3"/>
  <c r="G43" i="3"/>
  <c r="D44" i="3"/>
  <c r="G44" i="3"/>
  <c r="C45" i="3"/>
  <c r="D45" i="3"/>
  <c r="E45" i="3"/>
  <c r="G45" i="3"/>
  <c r="G46" i="3"/>
  <c r="C47" i="3"/>
  <c r="E47" i="3"/>
  <c r="C48" i="3"/>
  <c r="D48" i="3"/>
  <c r="E48" i="3"/>
  <c r="F48" i="3"/>
  <c r="C49" i="3"/>
  <c r="F49" i="3"/>
  <c r="G49" i="3"/>
  <c r="C50" i="3"/>
  <c r="D50" i="3"/>
  <c r="F50" i="3"/>
  <c r="G51" i="3"/>
  <c r="D52" i="3"/>
  <c r="G52" i="3"/>
  <c r="C53" i="3"/>
  <c r="D53" i="3"/>
  <c r="E53" i="3"/>
  <c r="G53" i="3"/>
  <c r="G54" i="3"/>
  <c r="C55" i="3"/>
  <c r="E55" i="3"/>
  <c r="C56" i="3"/>
  <c r="D56" i="3"/>
  <c r="E56" i="3"/>
  <c r="F56" i="3"/>
  <c r="C57" i="3"/>
  <c r="F57" i="3"/>
  <c r="G57" i="3"/>
  <c r="C58" i="3"/>
  <c r="D58" i="3"/>
  <c r="F58" i="3"/>
  <c r="G59" i="3"/>
  <c r="D60" i="3"/>
  <c r="G60" i="3"/>
  <c r="C61" i="3"/>
  <c r="D61" i="3"/>
  <c r="E61" i="3"/>
  <c r="G61" i="3"/>
  <c r="G62" i="3"/>
  <c r="C63" i="3"/>
  <c r="E63" i="3"/>
  <c r="C64" i="3"/>
  <c r="D64" i="3"/>
  <c r="E64" i="3"/>
  <c r="F64" i="3"/>
  <c r="C65" i="3"/>
  <c r="F65" i="3"/>
  <c r="G65" i="3"/>
  <c r="C66" i="3"/>
  <c r="D66" i="3"/>
  <c r="F66" i="3"/>
  <c r="G67" i="3"/>
  <c r="D68" i="3"/>
  <c r="G68" i="3"/>
  <c r="D77" i="3" l="1"/>
  <c r="G74" i="3"/>
  <c r="C77" i="3"/>
  <c r="C75" i="3"/>
  <c r="C76" i="3"/>
  <c r="D76" i="3"/>
  <c r="D75" i="3"/>
  <c r="F67" i="3"/>
  <c r="E37" i="3"/>
  <c r="C38" i="3"/>
  <c r="E36" i="3"/>
  <c r="G34" i="3"/>
  <c r="D33" i="3"/>
  <c r="F31" i="3"/>
  <c r="C30" i="3"/>
  <c r="G72" i="3"/>
  <c r="D71" i="3"/>
  <c r="E42" i="3"/>
  <c r="G37" i="3"/>
  <c r="D36" i="3"/>
  <c r="F34" i="3"/>
  <c r="C33" i="3"/>
  <c r="E31" i="3"/>
  <c r="D69" i="3"/>
  <c r="F43" i="3"/>
  <c r="F71" i="3" s="1"/>
  <c r="D34" i="3"/>
  <c r="C31" i="3"/>
  <c r="E59" i="3"/>
  <c r="E51" i="3"/>
  <c r="D37" i="3"/>
  <c r="F35" i="3"/>
  <c r="C34" i="3"/>
  <c r="E32" i="3"/>
  <c r="G30" i="3"/>
  <c r="F51" i="3"/>
  <c r="F32" i="3"/>
  <c r="E67" i="3"/>
  <c r="E76" i="3" s="1"/>
  <c r="F46" i="3"/>
  <c r="E43" i="3"/>
  <c r="D67" i="3"/>
  <c r="F38" i="3"/>
  <c r="E35" i="3"/>
  <c r="D32" i="3"/>
  <c r="G63" i="3"/>
  <c r="G75" i="3" s="1"/>
  <c r="F60" i="3"/>
  <c r="C59" i="3"/>
  <c r="G55" i="3"/>
  <c r="G73" i="3" s="1"/>
  <c r="F52" i="3"/>
  <c r="C51" i="3"/>
  <c r="F44" i="3"/>
  <c r="C43" i="3"/>
  <c r="C71" i="3" s="1"/>
  <c r="E38" i="3"/>
  <c r="C32" i="3"/>
  <c r="F59" i="3"/>
  <c r="G35" i="3"/>
  <c r="F62" i="3"/>
  <c r="F54" i="3"/>
  <c r="E62" i="3"/>
  <c r="E75" i="3" s="1"/>
  <c r="E54" i="3"/>
  <c r="D51" i="3"/>
  <c r="E46" i="3"/>
  <c r="G42" i="3"/>
  <c r="C3" i="2"/>
  <c r="D3" i="2"/>
  <c r="E3" i="2"/>
  <c r="E22" i="2" s="1"/>
  <c r="F3" i="2"/>
  <c r="G3" i="2"/>
  <c r="H3" i="2"/>
  <c r="C4" i="2"/>
  <c r="D4" i="2"/>
  <c r="D21" i="2" s="1"/>
  <c r="E4" i="2"/>
  <c r="F4" i="2"/>
  <c r="G4" i="2"/>
  <c r="H4" i="2"/>
  <c r="C5" i="2"/>
  <c r="D5" i="2"/>
  <c r="E5" i="2"/>
  <c r="F5" i="2"/>
  <c r="F22" i="2" s="1"/>
  <c r="G5" i="2"/>
  <c r="H5" i="2"/>
  <c r="C6" i="2"/>
  <c r="C21" i="2" s="1"/>
  <c r="D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E21" i="2"/>
  <c r="F21" i="2"/>
  <c r="G21" i="2"/>
  <c r="H21" i="2"/>
  <c r="C22" i="2"/>
  <c r="D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32" i="2"/>
  <c r="C50" i="2" s="1"/>
  <c r="D32" i="2"/>
  <c r="E32" i="2"/>
  <c r="E51" i="2" s="1"/>
  <c r="F32" i="2"/>
  <c r="F51" i="2" s="1"/>
  <c r="G32" i="2"/>
  <c r="H32" i="2"/>
  <c r="H50" i="2" s="1"/>
  <c r="C33" i="2"/>
  <c r="D33" i="2"/>
  <c r="D50" i="2" s="1"/>
  <c r="E33" i="2"/>
  <c r="F33" i="2"/>
  <c r="G33" i="2"/>
  <c r="G51" i="2" s="1"/>
  <c r="H33" i="2"/>
  <c r="H51" i="2" s="1"/>
  <c r="C34" i="2"/>
  <c r="D34" i="2"/>
  <c r="E34" i="2"/>
  <c r="F34" i="2"/>
  <c r="G34" i="2"/>
  <c r="G49" i="2" s="1"/>
  <c r="H34" i="2"/>
  <c r="C35" i="2"/>
  <c r="D35" i="2"/>
  <c r="D49" i="2" s="1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D52" i="2" s="1"/>
  <c r="E38" i="2"/>
  <c r="F38" i="2"/>
  <c r="F53" i="2" s="1"/>
  <c r="G38" i="2"/>
  <c r="G52" i="2" s="1"/>
  <c r="H38" i="2"/>
  <c r="C39" i="2"/>
  <c r="C54" i="2" s="1"/>
  <c r="D39" i="2"/>
  <c r="D54" i="2" s="1"/>
  <c r="E39" i="2"/>
  <c r="F39" i="2"/>
  <c r="G39" i="2"/>
  <c r="H39" i="2"/>
  <c r="H52" i="2" s="1"/>
  <c r="C40" i="2"/>
  <c r="D40" i="2"/>
  <c r="E40" i="2"/>
  <c r="E54" i="2" s="1"/>
  <c r="F40" i="2"/>
  <c r="F54" i="2" s="1"/>
  <c r="G40" i="2"/>
  <c r="H40" i="2"/>
  <c r="C41" i="2"/>
  <c r="D41" i="2"/>
  <c r="E41" i="2"/>
  <c r="E52" i="2" s="1"/>
  <c r="F41" i="2"/>
  <c r="G41" i="2"/>
  <c r="H41" i="2"/>
  <c r="C42" i="2"/>
  <c r="D42" i="2"/>
  <c r="E42" i="2"/>
  <c r="F42" i="2"/>
  <c r="G42" i="2"/>
  <c r="H42" i="2"/>
  <c r="C43" i="2"/>
  <c r="C57" i="2" s="1"/>
  <c r="D43" i="2"/>
  <c r="D57" i="2" s="1"/>
  <c r="E43" i="2"/>
  <c r="F43" i="2"/>
  <c r="F57" i="2" s="1"/>
  <c r="G43" i="2"/>
  <c r="H43" i="2"/>
  <c r="H56" i="2" s="1"/>
  <c r="C44" i="2"/>
  <c r="C55" i="2" s="1"/>
  <c r="D44" i="2"/>
  <c r="E44" i="2"/>
  <c r="E55" i="2" s="1"/>
  <c r="F44" i="2"/>
  <c r="F55" i="2" s="1"/>
  <c r="G44" i="2"/>
  <c r="H44" i="2"/>
  <c r="C45" i="2"/>
  <c r="D45" i="2"/>
  <c r="E45" i="2"/>
  <c r="E56" i="2" s="1"/>
  <c r="F45" i="2"/>
  <c r="G45" i="2"/>
  <c r="G56" i="2" s="1"/>
  <c r="H45" i="2"/>
  <c r="H55" i="2" s="1"/>
  <c r="C46" i="2"/>
  <c r="D46" i="2"/>
  <c r="E46" i="2"/>
  <c r="F46" i="2"/>
  <c r="G46" i="2"/>
  <c r="G57" i="2" s="1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E49" i="2"/>
  <c r="H49" i="2"/>
  <c r="G50" i="2"/>
  <c r="D51" i="2"/>
  <c r="C52" i="2"/>
  <c r="F52" i="2"/>
  <c r="E53" i="2"/>
  <c r="H53" i="2"/>
  <c r="G54" i="2"/>
  <c r="D55" i="2"/>
  <c r="C56" i="2"/>
  <c r="F56" i="2"/>
  <c r="E57" i="2"/>
  <c r="H57" i="2"/>
  <c r="F76" i="3" l="1"/>
  <c r="F75" i="3"/>
  <c r="F77" i="3"/>
  <c r="C70" i="3"/>
  <c r="D73" i="3"/>
  <c r="D72" i="3"/>
  <c r="D74" i="3"/>
  <c r="F73" i="3"/>
  <c r="F72" i="3"/>
  <c r="F74" i="3"/>
  <c r="C69" i="3"/>
  <c r="E77" i="3"/>
  <c r="G76" i="3"/>
  <c r="C72" i="3"/>
  <c r="C73" i="3"/>
  <c r="C74" i="3"/>
  <c r="E70" i="3"/>
  <c r="E69" i="3"/>
  <c r="E71" i="3"/>
  <c r="G70" i="3"/>
  <c r="G71" i="3"/>
  <c r="G69" i="3"/>
  <c r="E73" i="3"/>
  <c r="E72" i="3"/>
  <c r="E74" i="3"/>
  <c r="F70" i="3"/>
  <c r="F69" i="3"/>
  <c r="G77" i="3"/>
  <c r="G53" i="2"/>
  <c r="C51" i="2"/>
  <c r="D56" i="2"/>
  <c r="H54" i="2"/>
  <c r="F49" i="2"/>
  <c r="D53" i="2"/>
  <c r="F50" i="2"/>
  <c r="G55" i="2"/>
  <c r="C53" i="2"/>
  <c r="E50" i="2"/>
  <c r="C49" i="2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E3" i="1"/>
  <c r="D3" i="1"/>
  <c r="C3" i="1"/>
  <c r="E20" i="1"/>
  <c r="D32" i="1" l="1"/>
  <c r="C32" i="1"/>
  <c r="E32" i="1"/>
  <c r="D26" i="1"/>
  <c r="C25" i="1"/>
  <c r="C22" i="1"/>
  <c r="C26" i="1"/>
  <c r="D20" i="1"/>
  <c r="C28" i="1"/>
  <c r="E26" i="1"/>
  <c r="C23" i="1"/>
  <c r="E24" i="1"/>
  <c r="D24" i="1"/>
  <c r="D21" i="1"/>
  <c r="C20" i="1"/>
  <c r="E21" i="1"/>
  <c r="C27" i="1"/>
  <c r="E27" i="1"/>
  <c r="E25" i="1"/>
  <c r="E23" i="1"/>
  <c r="C24" i="1"/>
  <c r="D27" i="1"/>
  <c r="D25" i="1"/>
  <c r="D23" i="1"/>
  <c r="C21" i="1"/>
  <c r="E28" i="1"/>
  <c r="E22" i="1"/>
  <c r="D28" i="1"/>
  <c r="D22" i="1"/>
</calcChain>
</file>

<file path=xl/sharedStrings.xml><?xml version="1.0" encoding="utf-8"?>
<sst xmlns="http://schemas.openxmlformats.org/spreadsheetml/2006/main" count="174" uniqueCount="34">
  <si>
    <t>Drug</t>
  </si>
  <si>
    <t>Saline</t>
  </si>
  <si>
    <t>0</t>
  </si>
  <si>
    <t>4</t>
  </si>
  <si>
    <t>8</t>
  </si>
  <si>
    <t>Lat/T FDC</t>
  </si>
  <si>
    <t>Taf/T FDC</t>
  </si>
  <si>
    <t>N</t>
  </si>
  <si>
    <t>Mean</t>
  </si>
  <si>
    <t>SE</t>
  </si>
  <si>
    <t>Animal No.</t>
    <phoneticPr fontId="4"/>
  </si>
  <si>
    <t>Drug</t>
    <phoneticPr fontId="4"/>
  </si>
  <si>
    <t>Actual IOP</t>
    <phoneticPr fontId="2"/>
  </si>
  <si>
    <t>Mean IOP</t>
    <phoneticPr fontId="4"/>
  </si>
  <si>
    <t>IOP change</t>
    <phoneticPr fontId="4"/>
  </si>
  <si>
    <t>X0503965</t>
  </si>
  <si>
    <t>W0508461</t>
  </si>
  <si>
    <t>20</t>
  </si>
  <si>
    <t>18</t>
  </si>
  <si>
    <t>16</t>
  </si>
  <si>
    <t>14</t>
  </si>
  <si>
    <t>12</t>
  </si>
  <si>
    <t>Animal No.</t>
    <phoneticPr fontId="4"/>
  </si>
  <si>
    <t>IOP change</t>
    <phoneticPr fontId="4"/>
  </si>
  <si>
    <t>Actual IOP</t>
    <phoneticPr fontId="2"/>
  </si>
  <si>
    <t>Mean IOP</t>
    <phoneticPr fontId="4"/>
  </si>
  <si>
    <t>30</t>
  </si>
  <si>
    <t>28</t>
  </si>
  <si>
    <t>26</t>
  </si>
  <si>
    <t>24</t>
  </si>
  <si>
    <t>No.</t>
  </si>
  <si>
    <t>IOP change</t>
    <phoneticPr fontId="4"/>
  </si>
  <si>
    <t>Actual IOP</t>
    <phoneticPr fontId="2"/>
  </si>
  <si>
    <t>Mean IOP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</si>
</sst>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_ "/>
    <numFmt numFmtId="178" formatCode="0.0%"/>
    <numFmt numFmtId="179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1" applyFont="1" applyBorder="1"/>
    <xf numFmtId="0" fontId="1" fillId="0" borderId="1" xfId="1" applyFont="1" applyBorder="1"/>
    <xf numFmtId="0" fontId="1" fillId="0" borderId="4" xfId="1" applyFont="1" applyBorder="1"/>
    <xf numFmtId="0" fontId="1" fillId="0" borderId="0" xfId="1" applyFont="1"/>
    <xf numFmtId="0" fontId="1" fillId="0" borderId="0" xfId="1" applyNumberFormat="1" applyFont="1" applyBorder="1" applyAlignment="1">
      <alignment horizontal="right"/>
    </xf>
    <xf numFmtId="0" fontId="1" fillId="0" borderId="4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0" fontId="1" fillId="0" borderId="0" xfId="1" applyFont="1" applyFill="1"/>
    <xf numFmtId="49" fontId="3" fillId="0" borderId="1" xfId="1" applyNumberFormat="1" applyFont="1" applyFill="1" applyBorder="1"/>
    <xf numFmtId="176" fontId="1" fillId="0" borderId="0" xfId="1" applyNumberFormat="1" applyFont="1" applyFill="1"/>
    <xf numFmtId="0" fontId="1" fillId="0" borderId="6" xfId="1" applyFont="1" applyFill="1" applyBorder="1" applyAlignment="1">
      <alignment horizontal="right"/>
    </xf>
    <xf numFmtId="176" fontId="1" fillId="0" borderId="1" xfId="1" applyNumberFormat="1" applyFont="1" applyFill="1" applyBorder="1"/>
    <xf numFmtId="0" fontId="1" fillId="0" borderId="1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176" fontId="1" fillId="0" borderId="0" xfId="1" applyNumberFormat="1" applyFont="1" applyFill="1" applyBorder="1"/>
    <xf numFmtId="0" fontId="1" fillId="0" borderId="0" xfId="1" applyFont="1" applyBorder="1" applyAlignment="1">
      <alignment horizontal="right"/>
    </xf>
    <xf numFmtId="0" fontId="1" fillId="0" borderId="1" xfId="1" applyFont="1" applyFill="1" applyBorder="1"/>
    <xf numFmtId="0" fontId="1" fillId="0" borderId="1" xfId="1" applyFont="1" applyBorder="1" applyAlignment="1">
      <alignment horizontal="left" wrapText="1"/>
    </xf>
    <xf numFmtId="49" fontId="1" fillId="0" borderId="1" xfId="1" applyNumberFormat="1" applyFont="1" applyBorder="1" applyAlignment="1">
      <alignment horizontal="right"/>
    </xf>
    <xf numFmtId="0" fontId="1" fillId="0" borderId="12" xfId="1" applyFont="1" applyBorder="1"/>
    <xf numFmtId="49" fontId="1" fillId="0" borderId="12" xfId="1" applyNumberFormat="1" applyFont="1" applyFill="1" applyBorder="1" applyAlignment="1">
      <alignment horizontal="right"/>
    </xf>
    <xf numFmtId="0" fontId="1" fillId="0" borderId="11" xfId="1" applyFont="1" applyBorder="1"/>
    <xf numFmtId="49" fontId="1" fillId="0" borderId="13" xfId="1" applyNumberFormat="1" applyFont="1" applyBorder="1"/>
    <xf numFmtId="0" fontId="1" fillId="0" borderId="14" xfId="1" applyFont="1" applyBorder="1"/>
    <xf numFmtId="0" fontId="1" fillId="0" borderId="13" xfId="1" applyFont="1" applyBorder="1"/>
    <xf numFmtId="0" fontId="1" fillId="0" borderId="6" xfId="1" applyFont="1" applyFill="1" applyBorder="1"/>
    <xf numFmtId="0" fontId="1" fillId="2" borderId="2" xfId="1" applyFont="1" applyFill="1" applyBorder="1"/>
    <xf numFmtId="0" fontId="1" fillId="2" borderId="0" xfId="1" applyFont="1" applyFill="1" applyBorder="1"/>
    <xf numFmtId="0" fontId="1" fillId="2" borderId="8" xfId="1" applyFont="1" applyFill="1" applyBorder="1"/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2" borderId="7" xfId="1" applyFont="1" applyFill="1" applyBorder="1"/>
    <xf numFmtId="0" fontId="1" fillId="2" borderId="4" xfId="1" applyFont="1" applyFill="1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2" borderId="1" xfId="1" applyFont="1" applyFill="1" applyBorder="1"/>
    <xf numFmtId="0" fontId="1" fillId="2" borderId="10" xfId="1" applyFont="1" applyFill="1" applyBorder="1"/>
    <xf numFmtId="1" fontId="1" fillId="0" borderId="0" xfId="1" applyNumberFormat="1" applyFont="1" applyFill="1"/>
    <xf numFmtId="0" fontId="5" fillId="0" borderId="1" xfId="0" applyFont="1" applyBorder="1">
      <alignment vertical="center"/>
    </xf>
    <xf numFmtId="0" fontId="1" fillId="0" borderId="0" xfId="1" applyNumberFormat="1" applyFont="1" applyFill="1" applyBorder="1"/>
    <xf numFmtId="49" fontId="1" fillId="0" borderId="1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5" fillId="3" borderId="0" xfId="0" applyFont="1" applyFill="1">
      <alignment vertical="center"/>
    </xf>
    <xf numFmtId="49" fontId="1" fillId="3" borderId="0" xfId="1" applyNumberFormat="1" applyFont="1" applyFill="1" applyBorder="1" applyAlignment="1"/>
    <xf numFmtId="0" fontId="1" fillId="0" borderId="0" xfId="1" applyFont="1" applyFill="1" applyBorder="1"/>
    <xf numFmtId="176" fontId="1" fillId="0" borderId="1" xfId="1" applyNumberFormat="1" applyFill="1" applyBorder="1"/>
    <xf numFmtId="0" fontId="1" fillId="0" borderId="1" xfId="1" applyFill="1" applyBorder="1" applyAlignment="1">
      <alignment horizontal="right"/>
    </xf>
    <xf numFmtId="0" fontId="1" fillId="0" borderId="1" xfId="1" quotePrefix="1" applyNumberFormat="1" applyFill="1" applyBorder="1"/>
    <xf numFmtId="176" fontId="1" fillId="0" borderId="0" xfId="1" applyNumberFormat="1" applyFill="1" applyBorder="1"/>
    <xf numFmtId="0" fontId="1" fillId="0" borderId="0" xfId="1" applyFill="1" applyBorder="1" applyAlignment="1">
      <alignment horizontal="right"/>
    </xf>
    <xf numFmtId="0" fontId="1" fillId="0" borderId="0" xfId="1" quotePrefix="1" applyNumberFormat="1" applyFill="1" applyBorder="1"/>
    <xf numFmtId="176" fontId="1" fillId="0" borderId="0" xfId="1" applyNumberFormat="1" applyFill="1"/>
    <xf numFmtId="0" fontId="1" fillId="0" borderId="0" xfId="1"/>
    <xf numFmtId="0" fontId="1" fillId="0" borderId="0" xfId="1" applyFill="1" applyAlignment="1">
      <alignment horizontal="right"/>
    </xf>
    <xf numFmtId="0" fontId="1" fillId="0" borderId="0" xfId="1" applyFill="1" applyBorder="1"/>
    <xf numFmtId="177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right"/>
    </xf>
    <xf numFmtId="0" fontId="1" fillId="0" borderId="1" xfId="1" applyFill="1" applyBorder="1" applyAlignment="1">
      <alignment horizontal="left" wrapText="1"/>
    </xf>
    <xf numFmtId="0" fontId="1" fillId="0" borderId="1" xfId="1" applyFill="1" applyBorder="1"/>
    <xf numFmtId="178" fontId="1" fillId="0" borderId="0" xfId="1" applyNumberFormat="1" applyFont="1" applyFill="1"/>
    <xf numFmtId="1" fontId="1" fillId="0" borderId="4" xfId="1" applyNumberFormat="1" applyFont="1" applyFill="1" applyBorder="1"/>
    <xf numFmtId="0" fontId="1" fillId="2" borderId="10" xfId="1" applyFill="1" applyBorder="1"/>
    <xf numFmtId="0" fontId="1" fillId="2" borderId="1" xfId="1" applyFill="1" applyBorder="1"/>
    <xf numFmtId="0" fontId="1" fillId="2" borderId="3" xfId="1" applyFill="1" applyBorder="1"/>
    <xf numFmtId="0" fontId="1" fillId="0" borderId="3" xfId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/>
    </xf>
    <xf numFmtId="0" fontId="1" fillId="0" borderId="1" xfId="1" quotePrefix="1" applyNumberFormat="1" applyFont="1" applyFill="1" applyBorder="1"/>
    <xf numFmtId="0" fontId="1" fillId="2" borderId="8" xfId="1" applyFill="1" applyBorder="1"/>
    <xf numFmtId="0" fontId="1" fillId="2" borderId="0" xfId="1" applyFill="1" applyBorder="1"/>
    <xf numFmtId="0" fontId="1" fillId="2" borderId="2" xfId="1" applyFill="1" applyBorder="1"/>
    <xf numFmtId="0" fontId="1" fillId="0" borderId="2" xfId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/>
    </xf>
    <xf numFmtId="0" fontId="1" fillId="0" borderId="0" xfId="1" quotePrefix="1" applyNumberFormat="1" applyFont="1" applyFill="1" applyBorder="1"/>
    <xf numFmtId="1" fontId="1" fillId="2" borderId="0" xfId="1" applyNumberFormat="1" applyFill="1" applyBorder="1"/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1" fontId="1" fillId="2" borderId="2" xfId="1" applyNumberFormat="1" applyFill="1" applyBorder="1"/>
    <xf numFmtId="176" fontId="1" fillId="0" borderId="4" xfId="1" applyNumberFormat="1" applyFont="1" applyFill="1" applyBorder="1"/>
    <xf numFmtId="0" fontId="1" fillId="0" borderId="6" xfId="1" applyFill="1" applyBorder="1"/>
    <xf numFmtId="1" fontId="1" fillId="2" borderId="8" xfId="1" applyNumberFormat="1" applyFill="1" applyBorder="1"/>
    <xf numFmtId="0" fontId="1" fillId="0" borderId="14" xfId="1" applyFill="1" applyBorder="1"/>
    <xf numFmtId="179" fontId="1" fillId="0" borderId="13" xfId="1" applyNumberFormat="1" applyFill="1" applyBorder="1"/>
    <xf numFmtId="179" fontId="1" fillId="0" borderId="11" xfId="1" applyNumberFormat="1" applyFill="1" applyBorder="1"/>
    <xf numFmtId="179" fontId="1" fillId="0" borderId="14" xfId="1" applyNumberFormat="1" applyFill="1" applyBorder="1"/>
    <xf numFmtId="0" fontId="1" fillId="0" borderId="11" xfId="1" applyFill="1" applyBorder="1"/>
    <xf numFmtId="49" fontId="1" fillId="0" borderId="12" xfId="1" applyNumberFormat="1" applyFill="1" applyBorder="1" applyAlignment="1">
      <alignment horizontal="right"/>
    </xf>
    <xf numFmtId="0" fontId="1" fillId="0" borderId="12" xfId="1" applyFill="1" applyBorder="1"/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/>
    <xf numFmtId="1" fontId="1" fillId="0" borderId="0" xfId="1" applyNumberFormat="1" applyFont="1" applyFill="1" applyBorder="1"/>
    <xf numFmtId="178" fontId="1" fillId="0" borderId="1" xfId="1" applyNumberFormat="1" applyFont="1" applyFill="1" applyBorder="1"/>
    <xf numFmtId="0" fontId="1" fillId="0" borderId="1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49" fontId="1" fillId="0" borderId="0" xfId="1" applyNumberFormat="1" applyFont="1" applyFill="1" applyBorder="1"/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" fontId="1" fillId="2" borderId="0" xfId="1" applyNumberFormat="1" applyFont="1" applyFill="1" applyBorder="1"/>
    <xf numFmtId="1" fontId="1" fillId="2" borderId="2" xfId="1" applyNumberFormat="1" applyFont="1" applyFill="1" applyBorder="1"/>
    <xf numFmtId="1" fontId="1" fillId="2" borderId="7" xfId="1" applyNumberFormat="1" applyFont="1" applyFill="1" applyBorder="1"/>
    <xf numFmtId="0" fontId="1" fillId="0" borderId="14" xfId="1" applyFont="1" applyFill="1" applyBorder="1"/>
    <xf numFmtId="49" fontId="1" fillId="0" borderId="13" xfId="1" applyNumberFormat="1" applyFont="1" applyFill="1" applyBorder="1"/>
    <xf numFmtId="0" fontId="1" fillId="0" borderId="11" xfId="1" applyFont="1" applyFill="1" applyBorder="1"/>
    <xf numFmtId="0" fontId="1" fillId="0" borderId="13" xfId="1" applyFont="1" applyFill="1" applyBorder="1"/>
    <xf numFmtId="0" fontId="1" fillId="0" borderId="12" xfId="1" applyFont="1" applyFill="1" applyBorder="1"/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="80" zoomScaleNormal="80" workbookViewId="0">
      <selection activeCell="G33" sqref="G33"/>
    </sheetView>
  </sheetViews>
  <sheetFormatPr defaultRowHeight="13.2" x14ac:dyDescent="0.2"/>
  <cols>
    <col min="1" max="2" width="12.77734375" style="1" customWidth="1"/>
    <col min="3" max="6" width="8.77734375" style="1" customWidth="1"/>
    <col min="7" max="8" width="12.77734375" style="1" customWidth="1"/>
    <col min="9" max="17" width="4.77734375" style="1" customWidth="1"/>
    <col min="18" max="16384" width="8.88671875" style="1"/>
  </cols>
  <sheetData>
    <row r="1" spans="1:17" ht="14.4" x14ac:dyDescent="0.2">
      <c r="A1" s="46" t="s">
        <v>13</v>
      </c>
      <c r="G1" s="47" t="s">
        <v>12</v>
      </c>
      <c r="H1" s="5"/>
      <c r="I1" s="18"/>
      <c r="J1" s="10"/>
      <c r="K1" s="9"/>
      <c r="L1" s="5"/>
      <c r="M1" s="5"/>
      <c r="N1" s="5"/>
      <c r="O1" s="5"/>
      <c r="P1" s="5"/>
      <c r="Q1" s="5"/>
    </row>
    <row r="2" spans="1:17" ht="14.4" x14ac:dyDescent="0.2">
      <c r="A2" s="3" t="s">
        <v>0</v>
      </c>
      <c r="B2" s="19" t="s">
        <v>10</v>
      </c>
      <c r="C2" s="20" t="s">
        <v>2</v>
      </c>
      <c r="D2" s="20" t="s">
        <v>3</v>
      </c>
      <c r="E2" s="20" t="s">
        <v>4</v>
      </c>
      <c r="G2" s="21" t="s">
        <v>11</v>
      </c>
      <c r="H2" s="22" t="s">
        <v>10</v>
      </c>
      <c r="I2" s="23"/>
      <c r="J2" s="24" t="s">
        <v>2</v>
      </c>
      <c r="K2" s="25"/>
      <c r="L2" s="26"/>
      <c r="M2" s="24" t="s">
        <v>3</v>
      </c>
      <c r="N2" s="26"/>
      <c r="O2" s="23"/>
      <c r="P2" s="24" t="s">
        <v>4</v>
      </c>
      <c r="Q2" s="25"/>
    </row>
    <row r="3" spans="1:17" ht="14.4" x14ac:dyDescent="0.2">
      <c r="A3" s="2"/>
      <c r="B3" s="6">
        <v>9910727</v>
      </c>
      <c r="C3" s="11">
        <f>ROUND(AVERAGE(I3:K3),1)</f>
        <v>19.3</v>
      </c>
      <c r="D3" s="11">
        <f>ROUND(AVERAGE(L3:N3),1)</f>
        <v>19.7</v>
      </c>
      <c r="E3" s="11">
        <f>ROUND(AVERAGE(O3:Q3),1)</f>
        <v>19.3</v>
      </c>
      <c r="G3" s="27"/>
      <c r="H3" s="12">
        <v>9910727</v>
      </c>
      <c r="I3" s="28">
        <v>20</v>
      </c>
      <c r="J3" s="29">
        <v>19</v>
      </c>
      <c r="K3" s="30">
        <v>19</v>
      </c>
      <c r="L3" s="29">
        <v>20</v>
      </c>
      <c r="M3" s="29">
        <v>20</v>
      </c>
      <c r="N3" s="29">
        <v>19</v>
      </c>
      <c r="O3" s="28">
        <v>20</v>
      </c>
      <c r="P3" s="29">
        <v>19</v>
      </c>
      <c r="Q3" s="30">
        <v>19</v>
      </c>
    </row>
    <row r="4" spans="1:17" ht="14.4" x14ac:dyDescent="0.2">
      <c r="A4" s="5" t="s">
        <v>1</v>
      </c>
      <c r="B4" s="6">
        <v>2008873</v>
      </c>
      <c r="C4" s="11">
        <f t="shared" ref="C4:C19" si="0">ROUND(AVERAGE(I4:K4),1)</f>
        <v>20.3</v>
      </c>
      <c r="D4" s="11">
        <f t="shared" ref="D4:D19" si="1">ROUND(AVERAGE(L4:N4),1)</f>
        <v>22.3</v>
      </c>
      <c r="E4" s="11">
        <f t="shared" ref="E4:E19" si="2">ROUND(AVERAGE(O4:Q4),1)</f>
        <v>21.3</v>
      </c>
      <c r="G4" s="31" t="s">
        <v>1</v>
      </c>
      <c r="H4" s="12">
        <v>2008873</v>
      </c>
      <c r="I4" s="28">
        <v>21</v>
      </c>
      <c r="J4" s="29">
        <v>20</v>
      </c>
      <c r="K4" s="30">
        <v>20</v>
      </c>
      <c r="L4" s="29">
        <v>23</v>
      </c>
      <c r="M4" s="29">
        <v>22</v>
      </c>
      <c r="N4" s="29">
        <v>22</v>
      </c>
      <c r="O4" s="28">
        <v>22</v>
      </c>
      <c r="P4" s="29">
        <v>21</v>
      </c>
      <c r="Q4" s="30">
        <v>21</v>
      </c>
    </row>
    <row r="5" spans="1:17" ht="14.4" x14ac:dyDescent="0.2">
      <c r="A5" s="5"/>
      <c r="B5" s="6">
        <v>9710173</v>
      </c>
      <c r="C5" s="11">
        <f t="shared" si="0"/>
        <v>11.3</v>
      </c>
      <c r="D5" s="11">
        <f t="shared" si="1"/>
        <v>12</v>
      </c>
      <c r="E5" s="11">
        <f t="shared" si="2"/>
        <v>10.7</v>
      </c>
      <c r="G5" s="31"/>
      <c r="H5" s="12">
        <v>9710173</v>
      </c>
      <c r="I5" s="28">
        <v>11</v>
      </c>
      <c r="J5" s="29">
        <v>12</v>
      </c>
      <c r="K5" s="30">
        <v>11</v>
      </c>
      <c r="L5" s="29">
        <v>12</v>
      </c>
      <c r="M5" s="29">
        <v>12</v>
      </c>
      <c r="N5" s="29">
        <v>12</v>
      </c>
      <c r="O5" s="28">
        <v>11</v>
      </c>
      <c r="P5" s="29">
        <v>11</v>
      </c>
      <c r="Q5" s="30">
        <v>10</v>
      </c>
    </row>
    <row r="6" spans="1:17" ht="14.4" x14ac:dyDescent="0.2">
      <c r="A6" s="5"/>
      <c r="B6" s="6">
        <v>9611051</v>
      </c>
      <c r="C6" s="11">
        <f t="shared" si="0"/>
        <v>15.7</v>
      </c>
      <c r="D6" s="11">
        <f t="shared" si="1"/>
        <v>15</v>
      </c>
      <c r="E6" s="11">
        <f t="shared" si="2"/>
        <v>14</v>
      </c>
      <c r="G6" s="31"/>
      <c r="H6" s="12">
        <v>9611051</v>
      </c>
      <c r="I6" s="28">
        <v>16</v>
      </c>
      <c r="J6" s="29">
        <v>16</v>
      </c>
      <c r="K6" s="30">
        <v>15</v>
      </c>
      <c r="L6" s="29">
        <v>15</v>
      </c>
      <c r="M6" s="29">
        <v>15</v>
      </c>
      <c r="N6" s="29">
        <v>15</v>
      </c>
      <c r="O6" s="28">
        <v>14</v>
      </c>
      <c r="P6" s="29">
        <v>14</v>
      </c>
      <c r="Q6" s="30">
        <v>14</v>
      </c>
    </row>
    <row r="7" spans="1:17" ht="14.4" x14ac:dyDescent="0.2">
      <c r="A7" s="5"/>
      <c r="B7" s="6">
        <v>202021695</v>
      </c>
      <c r="C7" s="11">
        <f t="shared" si="0"/>
        <v>23</v>
      </c>
      <c r="D7" s="11">
        <f t="shared" si="1"/>
        <v>23.3</v>
      </c>
      <c r="E7" s="11">
        <f t="shared" si="2"/>
        <v>22.7</v>
      </c>
      <c r="G7" s="31"/>
      <c r="H7" s="12">
        <v>202021695</v>
      </c>
      <c r="I7" s="28">
        <v>24</v>
      </c>
      <c r="J7" s="29">
        <v>23</v>
      </c>
      <c r="K7" s="30">
        <v>22</v>
      </c>
      <c r="L7" s="29">
        <v>24</v>
      </c>
      <c r="M7" s="29">
        <v>23</v>
      </c>
      <c r="N7" s="29">
        <v>23</v>
      </c>
      <c r="O7" s="28">
        <v>24</v>
      </c>
      <c r="P7" s="29">
        <v>23</v>
      </c>
      <c r="Q7" s="30">
        <v>21</v>
      </c>
    </row>
    <row r="8" spans="1:17" ht="14.4" x14ac:dyDescent="0.2">
      <c r="A8" s="5"/>
      <c r="B8" s="6">
        <v>201111183</v>
      </c>
      <c r="C8" s="13">
        <f t="shared" si="0"/>
        <v>16</v>
      </c>
      <c r="D8" s="13">
        <f t="shared" si="1"/>
        <v>16.3</v>
      </c>
      <c r="E8" s="13">
        <f t="shared" si="2"/>
        <v>16.7</v>
      </c>
      <c r="G8" s="32"/>
      <c r="H8" s="12">
        <v>201111183</v>
      </c>
      <c r="I8" s="28">
        <v>16</v>
      </c>
      <c r="J8" s="29">
        <v>16</v>
      </c>
      <c r="K8" s="30">
        <v>16</v>
      </c>
      <c r="L8" s="29">
        <v>16</v>
      </c>
      <c r="M8" s="29">
        <v>17</v>
      </c>
      <c r="N8" s="29">
        <v>16</v>
      </c>
      <c r="O8" s="28">
        <v>17</v>
      </c>
      <c r="P8" s="29">
        <v>16</v>
      </c>
      <c r="Q8" s="30">
        <v>17</v>
      </c>
    </row>
    <row r="9" spans="1:17" ht="14.4" x14ac:dyDescent="0.2">
      <c r="A9" s="4"/>
      <c r="B9" s="7">
        <v>9908493</v>
      </c>
      <c r="C9" s="11">
        <f t="shared" si="0"/>
        <v>18</v>
      </c>
      <c r="D9" s="11">
        <f t="shared" si="1"/>
        <v>14</v>
      </c>
      <c r="E9" s="11">
        <f t="shared" si="2"/>
        <v>12.7</v>
      </c>
      <c r="G9" s="31"/>
      <c r="H9" s="14">
        <v>9908493</v>
      </c>
      <c r="I9" s="33">
        <v>18</v>
      </c>
      <c r="J9" s="34">
        <v>18</v>
      </c>
      <c r="K9" s="35">
        <v>18</v>
      </c>
      <c r="L9" s="34">
        <v>14</v>
      </c>
      <c r="M9" s="34">
        <v>14</v>
      </c>
      <c r="N9" s="34">
        <v>14</v>
      </c>
      <c r="O9" s="33">
        <v>13</v>
      </c>
      <c r="P9" s="34">
        <v>13</v>
      </c>
      <c r="Q9" s="35">
        <v>12</v>
      </c>
    </row>
    <row r="10" spans="1:17" ht="14.4" x14ac:dyDescent="0.2">
      <c r="A10" s="2" t="s">
        <v>5</v>
      </c>
      <c r="B10" s="6">
        <v>2001279</v>
      </c>
      <c r="C10" s="11">
        <f t="shared" si="0"/>
        <v>14.3</v>
      </c>
      <c r="D10" s="11">
        <f t="shared" si="1"/>
        <v>11.3</v>
      </c>
      <c r="E10" s="11">
        <f t="shared" si="2"/>
        <v>9.6999999999999993</v>
      </c>
      <c r="G10" s="31" t="s">
        <v>5</v>
      </c>
      <c r="H10" s="12">
        <v>2001279</v>
      </c>
      <c r="I10" s="28">
        <v>15</v>
      </c>
      <c r="J10" s="29">
        <v>14</v>
      </c>
      <c r="K10" s="30">
        <v>14</v>
      </c>
      <c r="L10" s="29">
        <v>12</v>
      </c>
      <c r="M10" s="29">
        <v>11</v>
      </c>
      <c r="N10" s="29">
        <v>11</v>
      </c>
      <c r="O10" s="28">
        <v>10</v>
      </c>
      <c r="P10" s="29">
        <v>10</v>
      </c>
      <c r="Q10" s="30">
        <v>9</v>
      </c>
    </row>
    <row r="11" spans="1:17" ht="14.4" x14ac:dyDescent="0.2">
      <c r="A11" s="2"/>
      <c r="B11" s="6">
        <v>2011011</v>
      </c>
      <c r="C11" s="11">
        <f t="shared" si="0"/>
        <v>16.7</v>
      </c>
      <c r="D11" s="11">
        <f t="shared" si="1"/>
        <v>14</v>
      </c>
      <c r="E11" s="11">
        <f t="shared" si="2"/>
        <v>12.3</v>
      </c>
      <c r="G11" s="31"/>
      <c r="H11" s="12">
        <v>2011011</v>
      </c>
      <c r="I11" s="28">
        <v>17</v>
      </c>
      <c r="J11" s="29">
        <v>17</v>
      </c>
      <c r="K11" s="30">
        <v>16</v>
      </c>
      <c r="L11" s="29">
        <v>14</v>
      </c>
      <c r="M11" s="29">
        <v>14</v>
      </c>
      <c r="N11" s="29">
        <v>14</v>
      </c>
      <c r="O11" s="28">
        <v>12</v>
      </c>
      <c r="P11" s="29">
        <v>13</v>
      </c>
      <c r="Q11" s="30">
        <v>12</v>
      </c>
    </row>
    <row r="12" spans="1:17" ht="14.4" x14ac:dyDescent="0.2">
      <c r="A12" s="2"/>
      <c r="B12" s="6">
        <v>200100851</v>
      </c>
      <c r="C12" s="11">
        <f t="shared" si="0"/>
        <v>15</v>
      </c>
      <c r="D12" s="11">
        <f t="shared" si="1"/>
        <v>13.3</v>
      </c>
      <c r="E12" s="11">
        <f t="shared" si="2"/>
        <v>12</v>
      </c>
      <c r="G12" s="31"/>
      <c r="H12" s="12">
        <v>200100851</v>
      </c>
      <c r="I12" s="28">
        <v>15</v>
      </c>
      <c r="J12" s="29">
        <v>15</v>
      </c>
      <c r="K12" s="30">
        <v>15</v>
      </c>
      <c r="L12" s="29">
        <v>13</v>
      </c>
      <c r="M12" s="29">
        <v>14</v>
      </c>
      <c r="N12" s="29">
        <v>13</v>
      </c>
      <c r="O12" s="28">
        <v>12</v>
      </c>
      <c r="P12" s="29">
        <v>12</v>
      </c>
      <c r="Q12" s="30">
        <v>12</v>
      </c>
    </row>
    <row r="13" spans="1:17" ht="14.4" x14ac:dyDescent="0.2">
      <c r="A13" s="2"/>
      <c r="B13" s="6">
        <v>202051573</v>
      </c>
      <c r="C13" s="13">
        <f t="shared" si="0"/>
        <v>19.7</v>
      </c>
      <c r="D13" s="13">
        <f t="shared" si="1"/>
        <v>16.7</v>
      </c>
      <c r="E13" s="13">
        <f t="shared" si="2"/>
        <v>14.7</v>
      </c>
      <c r="G13" s="32"/>
      <c r="H13" s="15">
        <v>202051573</v>
      </c>
      <c r="I13" s="36">
        <v>20</v>
      </c>
      <c r="J13" s="37">
        <v>20</v>
      </c>
      <c r="K13" s="38">
        <v>19</v>
      </c>
      <c r="L13" s="37">
        <v>17</v>
      </c>
      <c r="M13" s="37">
        <v>17</v>
      </c>
      <c r="N13" s="37">
        <v>16</v>
      </c>
      <c r="O13" s="36">
        <v>15</v>
      </c>
      <c r="P13" s="37">
        <v>15</v>
      </c>
      <c r="Q13" s="38">
        <v>14</v>
      </c>
    </row>
    <row r="14" spans="1:17" ht="14.4" x14ac:dyDescent="0.2">
      <c r="A14" s="4"/>
      <c r="B14" s="7">
        <v>9703163</v>
      </c>
      <c r="C14" s="11">
        <f t="shared" si="0"/>
        <v>21</v>
      </c>
      <c r="D14" s="11">
        <f t="shared" si="1"/>
        <v>18.7</v>
      </c>
      <c r="E14" s="11">
        <f t="shared" si="2"/>
        <v>16.3</v>
      </c>
      <c r="G14" s="31"/>
      <c r="H14" s="12">
        <v>9703163</v>
      </c>
      <c r="I14" s="28">
        <v>21</v>
      </c>
      <c r="J14" s="29">
        <v>22</v>
      </c>
      <c r="K14" s="30">
        <v>20</v>
      </c>
      <c r="L14" s="29">
        <v>19</v>
      </c>
      <c r="M14" s="29">
        <v>19</v>
      </c>
      <c r="N14" s="29">
        <v>18</v>
      </c>
      <c r="O14" s="28">
        <v>17</v>
      </c>
      <c r="P14" s="29">
        <v>16</v>
      </c>
      <c r="Q14" s="30">
        <v>16</v>
      </c>
    </row>
    <row r="15" spans="1:17" ht="14.4" x14ac:dyDescent="0.2">
      <c r="A15" s="2" t="s">
        <v>6</v>
      </c>
      <c r="B15" s="6">
        <v>9803287</v>
      </c>
      <c r="C15" s="11">
        <f t="shared" si="0"/>
        <v>17.3</v>
      </c>
      <c r="D15" s="11">
        <f t="shared" si="1"/>
        <v>15.7</v>
      </c>
      <c r="E15" s="11">
        <f t="shared" si="2"/>
        <v>13.3</v>
      </c>
      <c r="G15" s="31" t="s">
        <v>6</v>
      </c>
      <c r="H15" s="12">
        <v>9803287</v>
      </c>
      <c r="I15" s="28">
        <v>18</v>
      </c>
      <c r="J15" s="29">
        <v>17</v>
      </c>
      <c r="K15" s="30">
        <v>17</v>
      </c>
      <c r="L15" s="29">
        <v>16</v>
      </c>
      <c r="M15" s="29">
        <v>16</v>
      </c>
      <c r="N15" s="29">
        <v>15</v>
      </c>
      <c r="O15" s="28">
        <v>14</v>
      </c>
      <c r="P15" s="29">
        <v>13</v>
      </c>
      <c r="Q15" s="30">
        <v>13</v>
      </c>
    </row>
    <row r="16" spans="1:17" ht="14.4" x14ac:dyDescent="0.2">
      <c r="A16" s="2"/>
      <c r="B16" s="6">
        <v>9711173</v>
      </c>
      <c r="C16" s="11">
        <f t="shared" si="0"/>
        <v>18.3</v>
      </c>
      <c r="D16" s="11">
        <f t="shared" si="1"/>
        <v>17</v>
      </c>
      <c r="E16" s="11">
        <f t="shared" si="2"/>
        <v>14.7</v>
      </c>
      <c r="G16" s="31"/>
      <c r="H16" s="12">
        <v>9711173</v>
      </c>
      <c r="I16" s="28">
        <v>18</v>
      </c>
      <c r="J16" s="29">
        <v>18</v>
      </c>
      <c r="K16" s="30">
        <v>19</v>
      </c>
      <c r="L16" s="29">
        <v>17</v>
      </c>
      <c r="M16" s="29">
        <v>17</v>
      </c>
      <c r="N16" s="29">
        <v>17</v>
      </c>
      <c r="O16" s="28">
        <v>15</v>
      </c>
      <c r="P16" s="29">
        <v>14</v>
      </c>
      <c r="Q16" s="30">
        <v>15</v>
      </c>
    </row>
    <row r="17" spans="1:17" ht="14.4" x14ac:dyDescent="0.2">
      <c r="A17" s="2"/>
      <c r="B17" s="6">
        <v>9709375</v>
      </c>
      <c r="C17" s="11">
        <f t="shared" si="0"/>
        <v>15.3</v>
      </c>
      <c r="D17" s="11">
        <f t="shared" si="1"/>
        <v>13</v>
      </c>
      <c r="E17" s="11">
        <f t="shared" si="2"/>
        <v>10.7</v>
      </c>
      <c r="G17" s="31"/>
      <c r="H17" s="12">
        <v>9709375</v>
      </c>
      <c r="I17" s="28">
        <v>15</v>
      </c>
      <c r="J17" s="29">
        <v>16</v>
      </c>
      <c r="K17" s="30">
        <v>15</v>
      </c>
      <c r="L17" s="29">
        <v>13</v>
      </c>
      <c r="M17" s="29">
        <v>13</v>
      </c>
      <c r="N17" s="29">
        <v>13</v>
      </c>
      <c r="O17" s="28">
        <v>11</v>
      </c>
      <c r="P17" s="29">
        <v>11</v>
      </c>
      <c r="Q17" s="30">
        <v>10</v>
      </c>
    </row>
    <row r="18" spans="1:17" ht="14.4" x14ac:dyDescent="0.2">
      <c r="A18" s="2"/>
      <c r="B18" s="6">
        <v>202041205</v>
      </c>
      <c r="C18" s="11">
        <f t="shared" si="0"/>
        <v>18</v>
      </c>
      <c r="D18" s="11">
        <f t="shared" si="1"/>
        <v>13.7</v>
      </c>
      <c r="E18" s="11">
        <f t="shared" si="2"/>
        <v>13</v>
      </c>
      <c r="G18" s="31"/>
      <c r="H18" s="12">
        <v>202041205</v>
      </c>
      <c r="I18" s="28">
        <v>18</v>
      </c>
      <c r="J18" s="29">
        <v>18</v>
      </c>
      <c r="K18" s="30">
        <v>18</v>
      </c>
      <c r="L18" s="29">
        <v>14</v>
      </c>
      <c r="M18" s="29">
        <v>14</v>
      </c>
      <c r="N18" s="29">
        <v>13</v>
      </c>
      <c r="O18" s="28">
        <v>13</v>
      </c>
      <c r="P18" s="29">
        <v>13</v>
      </c>
      <c r="Q18" s="30">
        <v>13</v>
      </c>
    </row>
    <row r="19" spans="1:17" ht="14.4" x14ac:dyDescent="0.2">
      <c r="A19" s="3"/>
      <c r="B19" s="8">
        <v>202041083</v>
      </c>
      <c r="C19" s="13">
        <f t="shared" si="0"/>
        <v>15.3</v>
      </c>
      <c r="D19" s="13">
        <f t="shared" si="1"/>
        <v>12</v>
      </c>
      <c r="E19" s="13">
        <f t="shared" si="2"/>
        <v>10.7</v>
      </c>
      <c r="G19" s="32"/>
      <c r="H19" s="15">
        <v>202041083</v>
      </c>
      <c r="I19" s="36">
        <v>16</v>
      </c>
      <c r="J19" s="37">
        <v>15</v>
      </c>
      <c r="K19" s="38">
        <v>15</v>
      </c>
      <c r="L19" s="37">
        <v>12</v>
      </c>
      <c r="M19" s="37">
        <v>12</v>
      </c>
      <c r="N19" s="37">
        <v>12</v>
      </c>
      <c r="O19" s="36">
        <v>11</v>
      </c>
      <c r="P19" s="37">
        <v>11</v>
      </c>
      <c r="Q19" s="38">
        <v>10</v>
      </c>
    </row>
    <row r="20" spans="1:17" ht="14.4" x14ac:dyDescent="0.2">
      <c r="B20" s="1" t="s">
        <v>7</v>
      </c>
      <c r="C20" s="39">
        <f>COUNT(C3:C8)</f>
        <v>6</v>
      </c>
      <c r="D20" s="39">
        <f t="shared" ref="D20:E20" si="3">COUNT(D3:D8)</f>
        <v>6</v>
      </c>
      <c r="E20" s="39">
        <f t="shared" si="3"/>
        <v>6</v>
      </c>
    </row>
    <row r="21" spans="1:17" ht="14.4" x14ac:dyDescent="0.2">
      <c r="A21" s="1" t="s">
        <v>1</v>
      </c>
      <c r="B21" s="1" t="s">
        <v>8</v>
      </c>
      <c r="C21" s="11">
        <f>AVERAGE(C3:C8)</f>
        <v>17.600000000000001</v>
      </c>
      <c r="D21" s="11">
        <f t="shared" ref="D21:E21" si="4">AVERAGE(D3:D8)</f>
        <v>18.099999999999998</v>
      </c>
      <c r="E21" s="11">
        <f t="shared" si="4"/>
        <v>17.45</v>
      </c>
    </row>
    <row r="22" spans="1:17" ht="14.4" x14ac:dyDescent="0.2">
      <c r="A22" s="40"/>
      <c r="B22" s="40" t="s">
        <v>9</v>
      </c>
      <c r="C22" s="13">
        <f>ROUND(STDEV(C3:C8)/SQRT(COUNT(C3:C8)),1)</f>
        <v>1.7</v>
      </c>
      <c r="D22" s="13">
        <f t="shared" ref="D22:E22" si="5">ROUND(STDEV(D3:D8)/SQRT(COUNT(D3:D8)),1)</f>
        <v>1.8</v>
      </c>
      <c r="E22" s="13">
        <f t="shared" si="5"/>
        <v>1.9</v>
      </c>
    </row>
    <row r="23" spans="1:17" ht="14.4" x14ac:dyDescent="0.2">
      <c r="B23" s="1" t="s">
        <v>7</v>
      </c>
      <c r="C23" s="41">
        <f>COUNT(C9:C13)</f>
        <v>5</v>
      </c>
      <c r="D23" s="41">
        <f t="shared" ref="D23:E23" si="6">COUNT(D9:D13)</f>
        <v>5</v>
      </c>
      <c r="E23" s="41">
        <f t="shared" si="6"/>
        <v>5</v>
      </c>
    </row>
    <row r="24" spans="1:17" ht="14.4" x14ac:dyDescent="0.2">
      <c r="A24" s="1" t="s">
        <v>5</v>
      </c>
      <c r="B24" s="1" t="s">
        <v>8</v>
      </c>
      <c r="C24" s="16">
        <f>AVERAGE(C9:C13)</f>
        <v>16.740000000000002</v>
      </c>
      <c r="D24" s="16">
        <f t="shared" ref="D24:E24" si="7">AVERAGE(D9:D13)</f>
        <v>13.86</v>
      </c>
      <c r="E24" s="16">
        <f t="shared" si="7"/>
        <v>12.280000000000001</v>
      </c>
    </row>
    <row r="25" spans="1:17" ht="14.4" x14ac:dyDescent="0.2">
      <c r="A25" s="40"/>
      <c r="B25" s="40" t="s">
        <v>9</v>
      </c>
      <c r="C25" s="13">
        <f>ROUND(STDEV(C9:C13)/SQRT(COUNT(C9:C13)),1)</f>
        <v>1</v>
      </c>
      <c r="D25" s="13">
        <f t="shared" ref="D25:E25" si="8">ROUND(STDEV(D9:D13)/SQRT(COUNT(D9:D13)),1)</f>
        <v>0.9</v>
      </c>
      <c r="E25" s="13">
        <f t="shared" si="8"/>
        <v>0.8</v>
      </c>
    </row>
    <row r="26" spans="1:17" ht="14.4" x14ac:dyDescent="0.2">
      <c r="B26" s="1" t="s">
        <v>7</v>
      </c>
      <c r="C26" s="39">
        <f>COUNT(C14:C19)</f>
        <v>6</v>
      </c>
      <c r="D26" s="39">
        <f t="shared" ref="D26:E26" si="9">COUNT(D14:D19)</f>
        <v>6</v>
      </c>
      <c r="E26" s="39">
        <f t="shared" si="9"/>
        <v>6</v>
      </c>
    </row>
    <row r="27" spans="1:17" ht="14.4" x14ac:dyDescent="0.2">
      <c r="A27" s="1" t="s">
        <v>6</v>
      </c>
      <c r="B27" s="1" t="s">
        <v>8</v>
      </c>
      <c r="C27" s="11">
        <f>AVERAGE(C14:C19)</f>
        <v>17.533333333333331</v>
      </c>
      <c r="D27" s="11">
        <f t="shared" ref="D27:E27" si="10">AVERAGE(D14:D19)</f>
        <v>15.016666666666667</v>
      </c>
      <c r="E27" s="11">
        <f t="shared" si="10"/>
        <v>13.116666666666667</v>
      </c>
    </row>
    <row r="28" spans="1:17" ht="14.4" x14ac:dyDescent="0.2">
      <c r="A28" s="40"/>
      <c r="B28" s="40" t="s">
        <v>9</v>
      </c>
      <c r="C28" s="13">
        <f>ROUND(STDEV(C14:C19)/SQRT(COUNT(C14:C19)),1)</f>
        <v>0.9</v>
      </c>
      <c r="D28" s="13">
        <f t="shared" ref="D28:E28" si="11">ROUND(STDEV(D14:D19)/SQRT(COUNT(D14:D19)),1)</f>
        <v>1</v>
      </c>
      <c r="E28" s="13">
        <f t="shared" si="11"/>
        <v>0.9</v>
      </c>
    </row>
    <row r="30" spans="1:17" x14ac:dyDescent="0.2">
      <c r="A30" s="46" t="s">
        <v>14</v>
      </c>
    </row>
    <row r="31" spans="1:17" ht="14.4" x14ac:dyDescent="0.2">
      <c r="A31" s="3" t="s">
        <v>0</v>
      </c>
      <c r="B31" s="19" t="s">
        <v>10</v>
      </c>
      <c r="C31" s="42" t="s">
        <v>2</v>
      </c>
      <c r="D31" s="42" t="s">
        <v>3</v>
      </c>
      <c r="E31" s="42" t="s">
        <v>4</v>
      </c>
    </row>
    <row r="32" spans="1:17" ht="14.4" x14ac:dyDescent="0.2">
      <c r="A32" s="2"/>
      <c r="B32" s="43">
        <v>9910727</v>
      </c>
      <c r="C32" s="11">
        <f>C3-$C3</f>
        <v>0</v>
      </c>
      <c r="D32" s="11">
        <f>D3-$C3</f>
        <v>0.39999999999999858</v>
      </c>
      <c r="E32" s="11">
        <f t="shared" ref="E32" si="12">E3-$C3</f>
        <v>0</v>
      </c>
    </row>
    <row r="33" spans="1:5" ht="14.4" x14ac:dyDescent="0.2">
      <c r="A33" s="5" t="s">
        <v>1</v>
      </c>
      <c r="B33" s="43">
        <v>2008873</v>
      </c>
      <c r="C33" s="11">
        <v>0</v>
      </c>
      <c r="D33" s="11">
        <v>2</v>
      </c>
      <c r="E33" s="11">
        <v>1</v>
      </c>
    </row>
    <row r="34" spans="1:5" ht="14.4" x14ac:dyDescent="0.2">
      <c r="A34" s="5"/>
      <c r="B34" s="43">
        <v>9710173</v>
      </c>
      <c r="C34" s="11">
        <v>0</v>
      </c>
      <c r="D34" s="11">
        <v>0.69999999999999929</v>
      </c>
      <c r="E34" s="11">
        <v>-0.60000000000000142</v>
      </c>
    </row>
    <row r="35" spans="1:5" ht="14.4" x14ac:dyDescent="0.2">
      <c r="A35" s="5"/>
      <c r="B35" s="43">
        <v>9611051</v>
      </c>
      <c r="C35" s="11">
        <v>0</v>
      </c>
      <c r="D35" s="11">
        <v>-0.69999999999999929</v>
      </c>
      <c r="E35" s="11">
        <v>-1.6999999999999993</v>
      </c>
    </row>
    <row r="36" spans="1:5" ht="14.4" x14ac:dyDescent="0.2">
      <c r="A36" s="5"/>
      <c r="B36" s="43">
        <v>202021695</v>
      </c>
      <c r="C36" s="11">
        <v>0</v>
      </c>
      <c r="D36" s="11">
        <v>0.30000000000000071</v>
      </c>
      <c r="E36" s="11">
        <v>-0.30000000000000071</v>
      </c>
    </row>
    <row r="37" spans="1:5" ht="14.4" x14ac:dyDescent="0.2">
      <c r="A37" s="5"/>
      <c r="B37" s="43">
        <v>201111183</v>
      </c>
      <c r="C37" s="13">
        <v>0</v>
      </c>
      <c r="D37" s="13">
        <v>0.30000000000000071</v>
      </c>
      <c r="E37" s="13">
        <v>0.69999999999999929</v>
      </c>
    </row>
    <row r="38" spans="1:5" ht="14.4" x14ac:dyDescent="0.2">
      <c r="A38" s="4"/>
      <c r="B38" s="44">
        <v>9908493</v>
      </c>
      <c r="C38" s="11">
        <v>0</v>
      </c>
      <c r="D38" s="11">
        <v>-4</v>
      </c>
      <c r="E38" s="11">
        <v>-5.3000000000000007</v>
      </c>
    </row>
    <row r="39" spans="1:5" ht="14.4" x14ac:dyDescent="0.2">
      <c r="A39" s="2" t="s">
        <v>5</v>
      </c>
      <c r="B39" s="17">
        <v>2001279</v>
      </c>
      <c r="C39" s="11">
        <v>0</v>
      </c>
      <c r="D39" s="11">
        <v>-3</v>
      </c>
      <c r="E39" s="11">
        <v>-4.6000000000000014</v>
      </c>
    </row>
    <row r="40" spans="1:5" ht="14.4" x14ac:dyDescent="0.2">
      <c r="A40" s="2"/>
      <c r="B40" s="17">
        <v>2011011</v>
      </c>
      <c r="C40" s="11">
        <v>0</v>
      </c>
      <c r="D40" s="11">
        <v>-2.6999999999999993</v>
      </c>
      <c r="E40" s="11">
        <v>-4.3999999999999986</v>
      </c>
    </row>
    <row r="41" spans="1:5" ht="14.4" x14ac:dyDescent="0.2">
      <c r="A41" s="2"/>
      <c r="B41" s="17">
        <v>200100851</v>
      </c>
      <c r="C41" s="11">
        <v>0</v>
      </c>
      <c r="D41" s="11">
        <v>-1.6999999999999993</v>
      </c>
      <c r="E41" s="11">
        <v>-3</v>
      </c>
    </row>
    <row r="42" spans="1:5" ht="14.4" x14ac:dyDescent="0.2">
      <c r="A42" s="2"/>
      <c r="B42" s="45">
        <v>202051573</v>
      </c>
      <c r="C42" s="13">
        <v>0</v>
      </c>
      <c r="D42" s="13">
        <v>-3</v>
      </c>
      <c r="E42" s="13">
        <v>-5</v>
      </c>
    </row>
    <row r="43" spans="1:5" ht="14.4" x14ac:dyDescent="0.2">
      <c r="A43" s="4"/>
      <c r="B43" s="43">
        <v>9703163</v>
      </c>
      <c r="C43" s="11">
        <v>0</v>
      </c>
      <c r="D43" s="11">
        <v>-2.3000000000000007</v>
      </c>
      <c r="E43" s="11">
        <v>-4.6999999999999993</v>
      </c>
    </row>
    <row r="44" spans="1:5" ht="14.4" x14ac:dyDescent="0.2">
      <c r="A44" s="2" t="s">
        <v>6</v>
      </c>
      <c r="B44" s="43">
        <v>9803287</v>
      </c>
      <c r="C44" s="11">
        <v>0</v>
      </c>
      <c r="D44" s="11">
        <v>-1.6000000000000014</v>
      </c>
      <c r="E44" s="11">
        <v>-4</v>
      </c>
    </row>
    <row r="45" spans="1:5" ht="14.4" x14ac:dyDescent="0.2">
      <c r="A45" s="2"/>
      <c r="B45" s="43">
        <v>9711173</v>
      </c>
      <c r="C45" s="11">
        <v>0</v>
      </c>
      <c r="D45" s="11">
        <v>-1.3000000000000007</v>
      </c>
      <c r="E45" s="11">
        <v>-3.6000000000000014</v>
      </c>
    </row>
    <row r="46" spans="1:5" ht="14.4" x14ac:dyDescent="0.2">
      <c r="A46" s="2"/>
      <c r="B46" s="43">
        <v>9709375</v>
      </c>
      <c r="C46" s="11">
        <v>0</v>
      </c>
      <c r="D46" s="11">
        <v>-2.3000000000000007</v>
      </c>
      <c r="E46" s="11">
        <v>-4.6000000000000014</v>
      </c>
    </row>
    <row r="47" spans="1:5" ht="14.4" x14ac:dyDescent="0.2">
      <c r="A47" s="2"/>
      <c r="B47" s="43">
        <v>202041205</v>
      </c>
      <c r="C47" s="11">
        <v>0</v>
      </c>
      <c r="D47" s="11">
        <v>-4.3000000000000007</v>
      </c>
      <c r="E47" s="11">
        <v>-5</v>
      </c>
    </row>
    <row r="48" spans="1:5" ht="14.4" x14ac:dyDescent="0.2">
      <c r="A48" s="3"/>
      <c r="B48" s="45">
        <v>202041083</v>
      </c>
      <c r="C48" s="13">
        <v>0</v>
      </c>
      <c r="D48" s="13">
        <v>-3.3000000000000007</v>
      </c>
      <c r="E48" s="13">
        <v>-4.6000000000000014</v>
      </c>
    </row>
    <row r="49" spans="1:5" ht="14.4" x14ac:dyDescent="0.2">
      <c r="B49" s="5" t="s">
        <v>7</v>
      </c>
      <c r="C49" s="39">
        <v>6</v>
      </c>
      <c r="D49" s="39">
        <v>6</v>
      </c>
      <c r="E49" s="39">
        <v>6</v>
      </c>
    </row>
    <row r="50" spans="1:5" ht="14.4" x14ac:dyDescent="0.2">
      <c r="A50" s="1" t="s">
        <v>1</v>
      </c>
      <c r="B50" s="5" t="s">
        <v>8</v>
      </c>
      <c r="C50" s="11">
        <v>0</v>
      </c>
      <c r="D50" s="11">
        <v>0.5</v>
      </c>
      <c r="E50" s="11">
        <v>-0.2</v>
      </c>
    </row>
    <row r="51" spans="1:5" ht="14.4" x14ac:dyDescent="0.2">
      <c r="A51" s="40"/>
      <c r="B51" s="3" t="s">
        <v>9</v>
      </c>
      <c r="C51" s="13">
        <v>0</v>
      </c>
      <c r="D51" s="13">
        <v>0.4</v>
      </c>
      <c r="E51" s="13">
        <v>0.4</v>
      </c>
    </row>
    <row r="52" spans="1:5" ht="14.4" x14ac:dyDescent="0.2">
      <c r="B52" s="5" t="s">
        <v>7</v>
      </c>
      <c r="C52" s="41">
        <v>5</v>
      </c>
      <c r="D52" s="41">
        <v>5</v>
      </c>
      <c r="E52" s="41">
        <v>5</v>
      </c>
    </row>
    <row r="53" spans="1:5" ht="14.4" x14ac:dyDescent="0.2">
      <c r="A53" s="1" t="s">
        <v>5</v>
      </c>
      <c r="B53" s="5" t="s">
        <v>8</v>
      </c>
      <c r="C53" s="16">
        <v>0</v>
      </c>
      <c r="D53" s="16">
        <v>-2.9</v>
      </c>
      <c r="E53" s="16">
        <v>-4.5</v>
      </c>
    </row>
    <row r="54" spans="1:5" ht="14.4" x14ac:dyDescent="0.2">
      <c r="A54" s="40"/>
      <c r="B54" s="3" t="s">
        <v>9</v>
      </c>
      <c r="C54" s="13">
        <v>0</v>
      </c>
      <c r="D54" s="13">
        <v>0.4</v>
      </c>
      <c r="E54" s="13">
        <v>0.4</v>
      </c>
    </row>
    <row r="55" spans="1:5" ht="14.4" x14ac:dyDescent="0.2">
      <c r="B55" s="5" t="s">
        <v>7</v>
      </c>
      <c r="C55" s="41">
        <v>6</v>
      </c>
      <c r="D55" s="41">
        <v>6</v>
      </c>
      <c r="E55" s="41">
        <v>6</v>
      </c>
    </row>
    <row r="56" spans="1:5" ht="14.4" x14ac:dyDescent="0.2">
      <c r="A56" s="1" t="s">
        <v>6</v>
      </c>
      <c r="B56" s="5" t="s">
        <v>8</v>
      </c>
      <c r="C56" s="16">
        <v>0</v>
      </c>
      <c r="D56" s="16">
        <v>-2.5</v>
      </c>
      <c r="E56" s="16">
        <v>-4.4000000000000004</v>
      </c>
    </row>
    <row r="57" spans="1:5" ht="14.4" x14ac:dyDescent="0.2">
      <c r="A57" s="3"/>
      <c r="B57" s="3" t="s">
        <v>9</v>
      </c>
      <c r="C57" s="13">
        <v>0</v>
      </c>
      <c r="D57" s="13">
        <v>0.5</v>
      </c>
      <c r="E57" s="13">
        <v>0.2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zoomScale="80" zoomScaleNormal="80" workbookViewId="0">
      <selection activeCell="M27" sqref="M27"/>
    </sheetView>
  </sheetViews>
  <sheetFormatPr defaultRowHeight="13.2" x14ac:dyDescent="0.2"/>
  <cols>
    <col min="1" max="2" width="12.77734375" style="1" customWidth="1"/>
    <col min="3" max="9" width="8.77734375" style="1" customWidth="1"/>
    <col min="10" max="11" width="12.77734375" style="1" customWidth="1"/>
    <col min="12" max="29" width="4.6640625" style="1" customWidth="1"/>
    <col min="30" max="16384" width="8.88671875" style="1"/>
  </cols>
  <sheetData>
    <row r="1" spans="1:29" ht="14.4" x14ac:dyDescent="0.2">
      <c r="A1" s="46" t="s">
        <v>25</v>
      </c>
      <c r="H1" s="5"/>
      <c r="I1" s="18"/>
      <c r="J1" s="47" t="s">
        <v>24</v>
      </c>
      <c r="K1" s="9"/>
      <c r="L1" s="5"/>
      <c r="M1" s="5"/>
      <c r="N1" s="5"/>
      <c r="O1" s="5"/>
      <c r="P1" s="5"/>
      <c r="Q1" s="5"/>
    </row>
    <row r="2" spans="1:29" ht="14.4" x14ac:dyDescent="0.2">
      <c r="A2" s="18" t="s">
        <v>0</v>
      </c>
      <c r="B2" s="91" t="s">
        <v>22</v>
      </c>
      <c r="C2" s="42" t="s">
        <v>2</v>
      </c>
      <c r="D2" s="42" t="s">
        <v>21</v>
      </c>
      <c r="E2" s="42" t="s">
        <v>20</v>
      </c>
      <c r="F2" s="42" t="s">
        <v>19</v>
      </c>
      <c r="G2" s="42" t="s">
        <v>18</v>
      </c>
      <c r="H2" s="42" t="s">
        <v>17</v>
      </c>
      <c r="J2" s="90" t="s">
        <v>0</v>
      </c>
      <c r="K2" s="89" t="s">
        <v>22</v>
      </c>
      <c r="L2" s="88"/>
      <c r="M2" s="85" t="s">
        <v>2</v>
      </c>
      <c r="N2" s="87"/>
      <c r="O2" s="85"/>
      <c r="P2" s="85" t="s">
        <v>21</v>
      </c>
      <c r="Q2" s="85"/>
      <c r="R2" s="86"/>
      <c r="S2" s="85" t="s">
        <v>20</v>
      </c>
      <c r="T2" s="87"/>
      <c r="U2" s="85"/>
      <c r="V2" s="85" t="s">
        <v>19</v>
      </c>
      <c r="W2" s="85"/>
      <c r="X2" s="86"/>
      <c r="Y2" s="85" t="s">
        <v>18</v>
      </c>
      <c r="Z2" s="87"/>
      <c r="AA2" s="86"/>
      <c r="AB2" s="85" t="s">
        <v>17</v>
      </c>
      <c r="AC2" s="84"/>
    </row>
    <row r="3" spans="1:29" ht="14.4" x14ac:dyDescent="0.2">
      <c r="A3" s="48"/>
      <c r="B3" s="75">
        <v>9908493</v>
      </c>
      <c r="C3" s="11">
        <f t="shared" ref="C3:C19" si="0">ROUND(AVERAGE(L3:N3),1)</f>
        <v>14</v>
      </c>
      <c r="D3" s="11">
        <f t="shared" ref="D3:D19" si="1">ROUND(AVERAGE(O3:Q3),1)</f>
        <v>13</v>
      </c>
      <c r="E3" s="11">
        <f t="shared" ref="E3:E19" si="2">ROUND(AVERAGE(R3:T3),1)</f>
        <v>14</v>
      </c>
      <c r="F3" s="11">
        <f t="shared" ref="F3:F19" si="3">ROUND(AVERAGE(U3:W3),1)</f>
        <v>12</v>
      </c>
      <c r="G3" s="11">
        <f t="shared" ref="G3:G19" si="4">ROUND(AVERAGE(X3:Z3),1)</f>
        <v>15</v>
      </c>
      <c r="H3" s="11">
        <f t="shared" ref="H3:H19" si="5">ROUND(AVERAGE(AA3:AC3),1)</f>
        <v>13.7</v>
      </c>
      <c r="J3" s="82"/>
      <c r="K3" s="12">
        <v>9908493</v>
      </c>
      <c r="L3" s="80">
        <v>14</v>
      </c>
      <c r="M3" s="72">
        <v>14</v>
      </c>
      <c r="N3" s="83">
        <v>14</v>
      </c>
      <c r="O3" s="72">
        <v>13</v>
      </c>
      <c r="P3" s="72">
        <v>13</v>
      </c>
      <c r="Q3" s="72">
        <v>13</v>
      </c>
      <c r="R3" s="73">
        <v>14</v>
      </c>
      <c r="S3" s="72">
        <v>14</v>
      </c>
      <c r="T3" s="71">
        <v>14</v>
      </c>
      <c r="U3" s="72">
        <v>12</v>
      </c>
      <c r="V3" s="72">
        <v>12</v>
      </c>
      <c r="W3" s="72">
        <v>12</v>
      </c>
      <c r="X3" s="73">
        <v>16</v>
      </c>
      <c r="Y3" s="72">
        <v>15</v>
      </c>
      <c r="Z3" s="71">
        <v>14</v>
      </c>
      <c r="AA3" s="73">
        <v>13</v>
      </c>
      <c r="AB3" s="72">
        <v>13</v>
      </c>
      <c r="AC3" s="71">
        <v>15</v>
      </c>
    </row>
    <row r="4" spans="1:29" ht="14.4" x14ac:dyDescent="0.2">
      <c r="A4" s="5"/>
      <c r="B4" s="75">
        <v>9703163</v>
      </c>
      <c r="C4" s="11">
        <f t="shared" si="0"/>
        <v>23.3</v>
      </c>
      <c r="D4" s="11">
        <f t="shared" si="1"/>
        <v>20.7</v>
      </c>
      <c r="E4" s="11">
        <f t="shared" si="2"/>
        <v>20.3</v>
      </c>
      <c r="F4" s="11">
        <f t="shared" si="3"/>
        <v>19.7</v>
      </c>
      <c r="G4" s="11">
        <f t="shared" si="4"/>
        <v>20.7</v>
      </c>
      <c r="H4" s="11">
        <f t="shared" si="5"/>
        <v>21</v>
      </c>
      <c r="J4" s="82"/>
      <c r="K4" s="12">
        <v>9703163</v>
      </c>
      <c r="L4" s="73">
        <v>24</v>
      </c>
      <c r="M4" s="72">
        <v>23</v>
      </c>
      <c r="N4" s="71">
        <v>23</v>
      </c>
      <c r="O4" s="72">
        <v>22</v>
      </c>
      <c r="P4" s="72">
        <v>20</v>
      </c>
      <c r="Q4" s="72">
        <v>20</v>
      </c>
      <c r="R4" s="73">
        <v>20</v>
      </c>
      <c r="S4" s="72">
        <v>20</v>
      </c>
      <c r="T4" s="71">
        <v>21</v>
      </c>
      <c r="U4" s="72">
        <v>20</v>
      </c>
      <c r="V4" s="72">
        <v>20</v>
      </c>
      <c r="W4" s="72">
        <v>19</v>
      </c>
      <c r="X4" s="73">
        <v>20</v>
      </c>
      <c r="Y4" s="72">
        <v>21</v>
      </c>
      <c r="Z4" s="71">
        <v>21</v>
      </c>
      <c r="AA4" s="73">
        <v>21</v>
      </c>
      <c r="AB4" s="72">
        <v>20</v>
      </c>
      <c r="AC4" s="71">
        <v>22</v>
      </c>
    </row>
    <row r="5" spans="1:29" ht="14.4" x14ac:dyDescent="0.2">
      <c r="A5" s="48" t="s">
        <v>1</v>
      </c>
      <c r="B5" s="75">
        <v>9611051</v>
      </c>
      <c r="C5" s="16">
        <f t="shared" si="0"/>
        <v>16.7</v>
      </c>
      <c r="D5" s="16">
        <f t="shared" si="1"/>
        <v>15.7</v>
      </c>
      <c r="E5" s="16">
        <f t="shared" si="2"/>
        <v>13.3</v>
      </c>
      <c r="F5" s="16">
        <f t="shared" si="3"/>
        <v>14</v>
      </c>
      <c r="G5" s="16">
        <f t="shared" si="4"/>
        <v>14.7</v>
      </c>
      <c r="H5" s="16">
        <f t="shared" si="5"/>
        <v>16.3</v>
      </c>
      <c r="J5" s="79" t="s">
        <v>1</v>
      </c>
      <c r="K5" s="12">
        <v>9611051</v>
      </c>
      <c r="L5" s="73">
        <v>17</v>
      </c>
      <c r="M5" s="72">
        <v>17</v>
      </c>
      <c r="N5" s="71">
        <v>16</v>
      </c>
      <c r="O5" s="72">
        <v>16</v>
      </c>
      <c r="P5" s="72">
        <v>16</v>
      </c>
      <c r="Q5" s="72">
        <v>15</v>
      </c>
      <c r="R5" s="73">
        <v>14</v>
      </c>
      <c r="S5" s="72">
        <v>13</v>
      </c>
      <c r="T5" s="71">
        <v>13</v>
      </c>
      <c r="U5" s="72">
        <v>14</v>
      </c>
      <c r="V5" s="72">
        <v>14</v>
      </c>
      <c r="W5" s="72">
        <v>14</v>
      </c>
      <c r="X5" s="73">
        <v>14</v>
      </c>
      <c r="Y5" s="72">
        <v>15</v>
      </c>
      <c r="Z5" s="71">
        <v>15</v>
      </c>
      <c r="AA5" s="73">
        <v>16</v>
      </c>
      <c r="AB5" s="72">
        <v>16</v>
      </c>
      <c r="AC5" s="71">
        <v>17</v>
      </c>
    </row>
    <row r="6" spans="1:29" ht="14.4" x14ac:dyDescent="0.2">
      <c r="A6" s="5"/>
      <c r="B6" s="75">
        <v>202041205</v>
      </c>
      <c r="C6" s="11">
        <f t="shared" si="0"/>
        <v>18.7</v>
      </c>
      <c r="D6" s="16">
        <f t="shared" si="1"/>
        <v>19.7</v>
      </c>
      <c r="E6" s="16">
        <f t="shared" si="2"/>
        <v>20</v>
      </c>
      <c r="F6" s="16">
        <f t="shared" si="3"/>
        <v>20</v>
      </c>
      <c r="G6" s="16">
        <f t="shared" si="4"/>
        <v>17.3</v>
      </c>
      <c r="H6" s="16">
        <f t="shared" si="5"/>
        <v>18.3</v>
      </c>
      <c r="J6" s="79"/>
      <c r="K6" s="12">
        <v>202041205</v>
      </c>
      <c r="L6" s="80">
        <v>19</v>
      </c>
      <c r="M6" s="72">
        <v>19</v>
      </c>
      <c r="N6" s="71">
        <v>18</v>
      </c>
      <c r="O6" s="72">
        <v>20</v>
      </c>
      <c r="P6" s="72">
        <v>20</v>
      </c>
      <c r="Q6" s="72">
        <v>19</v>
      </c>
      <c r="R6" s="73">
        <v>20</v>
      </c>
      <c r="S6" s="72">
        <v>20</v>
      </c>
      <c r="T6" s="71">
        <v>20</v>
      </c>
      <c r="U6" s="72">
        <v>20</v>
      </c>
      <c r="V6" s="72">
        <v>20</v>
      </c>
      <c r="W6" s="72">
        <v>20</v>
      </c>
      <c r="X6" s="73">
        <v>17</v>
      </c>
      <c r="Y6" s="72">
        <v>18</v>
      </c>
      <c r="Z6" s="71">
        <v>17</v>
      </c>
      <c r="AA6" s="73">
        <v>19</v>
      </c>
      <c r="AB6" s="72">
        <v>18</v>
      </c>
      <c r="AC6" s="71">
        <v>18</v>
      </c>
    </row>
    <row r="7" spans="1:29" ht="14.4" x14ac:dyDescent="0.2">
      <c r="A7" s="5"/>
      <c r="B7" s="75">
        <v>202051573</v>
      </c>
      <c r="C7" s="11">
        <f t="shared" si="0"/>
        <v>19.7</v>
      </c>
      <c r="D7" s="16">
        <f t="shared" si="1"/>
        <v>19.3</v>
      </c>
      <c r="E7" s="16">
        <f t="shared" si="2"/>
        <v>18.3</v>
      </c>
      <c r="F7" s="16">
        <f t="shared" si="3"/>
        <v>19.3</v>
      </c>
      <c r="G7" s="16">
        <f t="shared" si="4"/>
        <v>19.7</v>
      </c>
      <c r="H7" s="16">
        <f t="shared" si="5"/>
        <v>20</v>
      </c>
      <c r="J7" s="79"/>
      <c r="K7" s="12">
        <v>202051573</v>
      </c>
      <c r="L7" s="73">
        <v>20</v>
      </c>
      <c r="M7" s="72">
        <v>20</v>
      </c>
      <c r="N7" s="71">
        <v>19</v>
      </c>
      <c r="O7" s="72">
        <v>20</v>
      </c>
      <c r="P7" s="72">
        <v>19</v>
      </c>
      <c r="Q7" s="72">
        <v>19</v>
      </c>
      <c r="R7" s="73">
        <v>19</v>
      </c>
      <c r="S7" s="72">
        <v>18</v>
      </c>
      <c r="T7" s="71">
        <v>18</v>
      </c>
      <c r="U7" s="72">
        <v>19</v>
      </c>
      <c r="V7" s="72">
        <v>20</v>
      </c>
      <c r="W7" s="72">
        <v>19</v>
      </c>
      <c r="X7" s="73">
        <v>20</v>
      </c>
      <c r="Y7" s="72">
        <v>20</v>
      </c>
      <c r="Z7" s="71">
        <v>19</v>
      </c>
      <c r="AA7" s="73">
        <v>20</v>
      </c>
      <c r="AB7" s="72">
        <v>20</v>
      </c>
      <c r="AC7" s="71">
        <v>20</v>
      </c>
    </row>
    <row r="8" spans="1:29" ht="14.4" x14ac:dyDescent="0.2">
      <c r="A8" s="18"/>
      <c r="B8" s="69">
        <v>202053007</v>
      </c>
      <c r="C8" s="13">
        <f t="shared" si="0"/>
        <v>15.3</v>
      </c>
      <c r="D8" s="13">
        <f t="shared" si="1"/>
        <v>14.3</v>
      </c>
      <c r="E8" s="13">
        <f t="shared" si="2"/>
        <v>14.3</v>
      </c>
      <c r="F8" s="13">
        <f t="shared" si="3"/>
        <v>13</v>
      </c>
      <c r="G8" s="13">
        <f t="shared" si="4"/>
        <v>13</v>
      </c>
      <c r="H8" s="16">
        <f t="shared" si="5"/>
        <v>12.7</v>
      </c>
      <c r="J8" s="78"/>
      <c r="K8" s="15">
        <v>202053007</v>
      </c>
      <c r="L8" s="67">
        <v>16</v>
      </c>
      <c r="M8" s="66">
        <v>15</v>
      </c>
      <c r="N8" s="65">
        <v>15</v>
      </c>
      <c r="O8" s="66">
        <v>14</v>
      </c>
      <c r="P8" s="66">
        <v>15</v>
      </c>
      <c r="Q8" s="66">
        <v>14</v>
      </c>
      <c r="R8" s="67">
        <v>14</v>
      </c>
      <c r="S8" s="66">
        <v>14</v>
      </c>
      <c r="T8" s="65">
        <v>15</v>
      </c>
      <c r="U8" s="66">
        <v>13</v>
      </c>
      <c r="V8" s="66">
        <v>13</v>
      </c>
      <c r="W8" s="66">
        <v>13</v>
      </c>
      <c r="X8" s="67">
        <v>13</v>
      </c>
      <c r="Y8" s="66">
        <v>13</v>
      </c>
      <c r="Z8" s="65">
        <v>13</v>
      </c>
      <c r="AA8" s="67">
        <v>13</v>
      </c>
      <c r="AB8" s="66">
        <v>12</v>
      </c>
      <c r="AC8" s="65">
        <v>13</v>
      </c>
    </row>
    <row r="9" spans="1:29" ht="14.4" x14ac:dyDescent="0.2">
      <c r="A9" s="76"/>
      <c r="B9" s="75">
        <v>2011011</v>
      </c>
      <c r="C9" s="11">
        <f t="shared" si="0"/>
        <v>16.7</v>
      </c>
      <c r="D9" s="11">
        <f t="shared" si="1"/>
        <v>10.7</v>
      </c>
      <c r="E9" s="11">
        <f t="shared" si="2"/>
        <v>9.6999999999999993</v>
      </c>
      <c r="F9" s="11">
        <f t="shared" si="3"/>
        <v>12</v>
      </c>
      <c r="G9" s="11">
        <f t="shared" si="4"/>
        <v>11.7</v>
      </c>
      <c r="H9" s="81">
        <f t="shared" si="5"/>
        <v>11</v>
      </c>
      <c r="J9" s="79"/>
      <c r="K9" s="12">
        <v>2011011</v>
      </c>
      <c r="L9" s="80">
        <v>17</v>
      </c>
      <c r="M9" s="72">
        <v>17</v>
      </c>
      <c r="N9" s="71">
        <v>16</v>
      </c>
      <c r="O9" s="72">
        <v>11</v>
      </c>
      <c r="P9" s="72">
        <v>11</v>
      </c>
      <c r="Q9" s="72">
        <v>10</v>
      </c>
      <c r="R9" s="73">
        <v>10</v>
      </c>
      <c r="S9" s="72">
        <v>9</v>
      </c>
      <c r="T9" s="71">
        <v>10</v>
      </c>
      <c r="U9" s="72">
        <v>12</v>
      </c>
      <c r="V9" s="72">
        <v>12</v>
      </c>
      <c r="W9" s="72">
        <v>12</v>
      </c>
      <c r="X9" s="73">
        <v>12</v>
      </c>
      <c r="Y9" s="72">
        <v>11</v>
      </c>
      <c r="Z9" s="71">
        <v>12</v>
      </c>
      <c r="AA9" s="73">
        <v>11</v>
      </c>
      <c r="AB9" s="72">
        <v>11</v>
      </c>
      <c r="AC9" s="71">
        <v>11</v>
      </c>
    </row>
    <row r="10" spans="1:29" ht="14.4" x14ac:dyDescent="0.2">
      <c r="A10" s="5"/>
      <c r="B10" s="75">
        <v>2008873</v>
      </c>
      <c r="C10" s="11">
        <f t="shared" si="0"/>
        <v>22.7</v>
      </c>
      <c r="D10" s="11">
        <f t="shared" si="1"/>
        <v>16.3</v>
      </c>
      <c r="E10" s="11">
        <f t="shared" si="2"/>
        <v>17.3</v>
      </c>
      <c r="F10" s="11">
        <f t="shared" si="3"/>
        <v>20</v>
      </c>
      <c r="G10" s="11">
        <f t="shared" si="4"/>
        <v>20.3</v>
      </c>
      <c r="H10" s="16">
        <f t="shared" si="5"/>
        <v>20</v>
      </c>
      <c r="J10" s="79"/>
      <c r="K10" s="12">
        <v>2008873</v>
      </c>
      <c r="L10" s="73">
        <v>23</v>
      </c>
      <c r="M10" s="72">
        <v>23</v>
      </c>
      <c r="N10" s="71">
        <v>22</v>
      </c>
      <c r="O10" s="72">
        <v>17</v>
      </c>
      <c r="P10" s="72">
        <v>17</v>
      </c>
      <c r="Q10" s="72">
        <v>15</v>
      </c>
      <c r="R10" s="73">
        <v>17</v>
      </c>
      <c r="S10" s="72">
        <v>17</v>
      </c>
      <c r="T10" s="71">
        <v>18</v>
      </c>
      <c r="U10" s="72">
        <v>20</v>
      </c>
      <c r="V10" s="72">
        <v>20</v>
      </c>
      <c r="W10" s="72">
        <v>20</v>
      </c>
      <c r="X10" s="73">
        <v>21</v>
      </c>
      <c r="Y10" s="72">
        <v>20</v>
      </c>
      <c r="Z10" s="71">
        <v>20</v>
      </c>
      <c r="AA10" s="73">
        <v>20</v>
      </c>
      <c r="AB10" s="72">
        <v>21</v>
      </c>
      <c r="AC10" s="71">
        <v>19</v>
      </c>
    </row>
    <row r="11" spans="1:29" ht="14.4" x14ac:dyDescent="0.2">
      <c r="A11" s="76" t="s">
        <v>5</v>
      </c>
      <c r="B11" s="75">
        <v>9711173</v>
      </c>
      <c r="C11" s="16">
        <f t="shared" si="0"/>
        <v>19</v>
      </c>
      <c r="D11" s="16">
        <f t="shared" si="1"/>
        <v>15.7</v>
      </c>
      <c r="E11" s="16">
        <f t="shared" si="2"/>
        <v>16</v>
      </c>
      <c r="F11" s="16">
        <f t="shared" si="3"/>
        <v>14</v>
      </c>
      <c r="G11" s="16">
        <f t="shared" si="4"/>
        <v>16.3</v>
      </c>
      <c r="H11" s="16">
        <f t="shared" si="5"/>
        <v>17</v>
      </c>
      <c r="J11" s="79" t="s">
        <v>5</v>
      </c>
      <c r="K11" s="12">
        <v>9711173</v>
      </c>
      <c r="L11" s="73">
        <v>19</v>
      </c>
      <c r="M11" s="72">
        <v>19</v>
      </c>
      <c r="N11" s="71">
        <v>19</v>
      </c>
      <c r="O11" s="72">
        <v>15</v>
      </c>
      <c r="P11" s="72">
        <v>16</v>
      </c>
      <c r="Q11" s="72">
        <v>16</v>
      </c>
      <c r="R11" s="73">
        <v>16</v>
      </c>
      <c r="S11" s="72">
        <v>16</v>
      </c>
      <c r="T11" s="71">
        <v>16</v>
      </c>
      <c r="U11" s="72">
        <v>14</v>
      </c>
      <c r="V11" s="72">
        <v>14</v>
      </c>
      <c r="W11" s="72">
        <v>14</v>
      </c>
      <c r="X11" s="73">
        <v>17</v>
      </c>
      <c r="Y11" s="72">
        <v>16</v>
      </c>
      <c r="Z11" s="71">
        <v>16</v>
      </c>
      <c r="AA11" s="73">
        <v>17</v>
      </c>
      <c r="AB11" s="72">
        <v>17</v>
      </c>
      <c r="AC11" s="71">
        <v>17</v>
      </c>
    </row>
    <row r="12" spans="1:29" ht="14.4" x14ac:dyDescent="0.2">
      <c r="A12" s="76"/>
      <c r="B12" s="75">
        <v>200100851</v>
      </c>
      <c r="C12" s="11">
        <f t="shared" si="0"/>
        <v>14.3</v>
      </c>
      <c r="D12" s="11">
        <f t="shared" si="1"/>
        <v>13</v>
      </c>
      <c r="E12" s="11">
        <f t="shared" si="2"/>
        <v>13.7</v>
      </c>
      <c r="F12" s="11">
        <f t="shared" si="3"/>
        <v>13.7</v>
      </c>
      <c r="G12" s="11">
        <f t="shared" si="4"/>
        <v>11</v>
      </c>
      <c r="H12" s="16">
        <f t="shared" si="5"/>
        <v>11.3</v>
      </c>
      <c r="J12" s="79"/>
      <c r="K12" s="12">
        <v>200100851</v>
      </c>
      <c r="L12" s="73">
        <v>15</v>
      </c>
      <c r="M12" s="72">
        <v>14</v>
      </c>
      <c r="N12" s="71">
        <v>14</v>
      </c>
      <c r="O12" s="72">
        <v>13</v>
      </c>
      <c r="P12" s="72">
        <v>13</v>
      </c>
      <c r="Q12" s="72">
        <v>13</v>
      </c>
      <c r="R12" s="73">
        <v>14</v>
      </c>
      <c r="S12" s="72">
        <v>14</v>
      </c>
      <c r="T12" s="71">
        <v>13</v>
      </c>
      <c r="U12" s="72">
        <v>13</v>
      </c>
      <c r="V12" s="72">
        <v>13</v>
      </c>
      <c r="W12" s="72">
        <v>15</v>
      </c>
      <c r="X12" s="73">
        <v>11</v>
      </c>
      <c r="Y12" s="72">
        <v>10</v>
      </c>
      <c r="Z12" s="71">
        <v>12</v>
      </c>
      <c r="AA12" s="73">
        <v>12</v>
      </c>
      <c r="AB12" s="72">
        <v>11</v>
      </c>
      <c r="AC12" s="71">
        <v>11</v>
      </c>
    </row>
    <row r="13" spans="1:29" ht="14.4" x14ac:dyDescent="0.2">
      <c r="A13" s="70"/>
      <c r="B13" s="69" t="s">
        <v>16</v>
      </c>
      <c r="C13" s="13">
        <f t="shared" si="0"/>
        <v>17.7</v>
      </c>
      <c r="D13" s="13">
        <f t="shared" si="1"/>
        <v>15.7</v>
      </c>
      <c r="E13" s="13">
        <f t="shared" si="2"/>
        <v>16</v>
      </c>
      <c r="F13" s="13">
        <f t="shared" si="3"/>
        <v>15</v>
      </c>
      <c r="G13" s="13">
        <f t="shared" si="4"/>
        <v>15.7</v>
      </c>
      <c r="H13" s="13">
        <f t="shared" si="5"/>
        <v>16</v>
      </c>
      <c r="J13" s="78"/>
      <c r="K13" s="15" t="s">
        <v>16</v>
      </c>
      <c r="L13" s="67">
        <v>18</v>
      </c>
      <c r="M13" s="66">
        <v>18</v>
      </c>
      <c r="N13" s="65">
        <v>17</v>
      </c>
      <c r="O13" s="66">
        <v>17</v>
      </c>
      <c r="P13" s="66">
        <v>15</v>
      </c>
      <c r="Q13" s="66">
        <v>15</v>
      </c>
      <c r="R13" s="67">
        <v>16</v>
      </c>
      <c r="S13" s="66">
        <v>16</v>
      </c>
      <c r="T13" s="65">
        <v>16</v>
      </c>
      <c r="U13" s="66">
        <v>15</v>
      </c>
      <c r="V13" s="66">
        <v>15</v>
      </c>
      <c r="W13" s="66">
        <v>15</v>
      </c>
      <c r="X13" s="67">
        <v>16</v>
      </c>
      <c r="Y13" s="66">
        <v>15</v>
      </c>
      <c r="Z13" s="65">
        <v>16</v>
      </c>
      <c r="AA13" s="67">
        <v>17</v>
      </c>
      <c r="AB13" s="66">
        <v>16</v>
      </c>
      <c r="AC13" s="65">
        <v>15</v>
      </c>
    </row>
    <row r="14" spans="1:29" ht="14.4" x14ac:dyDescent="0.2">
      <c r="A14" s="76"/>
      <c r="B14" s="75">
        <v>9910727</v>
      </c>
      <c r="C14" s="16">
        <f t="shared" si="0"/>
        <v>19</v>
      </c>
      <c r="D14" s="16">
        <f t="shared" si="1"/>
        <v>13.3</v>
      </c>
      <c r="E14" s="16">
        <f t="shared" si="2"/>
        <v>12</v>
      </c>
      <c r="F14" s="16">
        <f t="shared" si="3"/>
        <v>11.3</v>
      </c>
      <c r="G14" s="16">
        <f t="shared" si="4"/>
        <v>11</v>
      </c>
      <c r="H14" s="16">
        <f t="shared" si="5"/>
        <v>11</v>
      </c>
      <c r="J14" s="74"/>
      <c r="K14" s="12">
        <v>9910727</v>
      </c>
      <c r="L14" s="77">
        <v>19</v>
      </c>
      <c r="M14" s="72">
        <v>19</v>
      </c>
      <c r="N14" s="72">
        <v>19</v>
      </c>
      <c r="O14" s="73">
        <v>14</v>
      </c>
      <c r="P14" s="72">
        <v>13</v>
      </c>
      <c r="Q14" s="71">
        <v>13</v>
      </c>
      <c r="R14" s="72">
        <v>11</v>
      </c>
      <c r="S14" s="72">
        <v>12</v>
      </c>
      <c r="T14" s="72">
        <v>13</v>
      </c>
      <c r="U14" s="73">
        <v>12</v>
      </c>
      <c r="V14" s="72">
        <v>11</v>
      </c>
      <c r="W14" s="71">
        <v>11</v>
      </c>
      <c r="X14" s="72">
        <v>11</v>
      </c>
      <c r="Y14" s="72">
        <v>11</v>
      </c>
      <c r="Z14" s="71">
        <v>11</v>
      </c>
      <c r="AA14" s="72">
        <v>11</v>
      </c>
      <c r="AB14" s="72">
        <v>11</v>
      </c>
      <c r="AC14" s="71">
        <v>11</v>
      </c>
    </row>
    <row r="15" spans="1:29" ht="14.4" x14ac:dyDescent="0.2">
      <c r="A15" s="76"/>
      <c r="B15" s="75">
        <v>9803287</v>
      </c>
      <c r="C15" s="16">
        <f t="shared" si="0"/>
        <v>17.3</v>
      </c>
      <c r="D15" s="16">
        <f t="shared" si="1"/>
        <v>13</v>
      </c>
      <c r="E15" s="16">
        <f t="shared" si="2"/>
        <v>13.3</v>
      </c>
      <c r="F15" s="16">
        <f t="shared" si="3"/>
        <v>13</v>
      </c>
      <c r="G15" s="16">
        <f t="shared" si="4"/>
        <v>13.3</v>
      </c>
      <c r="H15" s="16">
        <f t="shared" si="5"/>
        <v>13.7</v>
      </c>
      <c r="J15" s="74"/>
      <c r="K15" s="12">
        <v>9803287</v>
      </c>
      <c r="L15" s="72">
        <v>18</v>
      </c>
      <c r="M15" s="72">
        <v>17</v>
      </c>
      <c r="N15" s="72">
        <v>17</v>
      </c>
      <c r="O15" s="73">
        <v>13</v>
      </c>
      <c r="P15" s="72">
        <v>13</v>
      </c>
      <c r="Q15" s="71">
        <v>13</v>
      </c>
      <c r="R15" s="72">
        <v>13</v>
      </c>
      <c r="S15" s="72">
        <v>14</v>
      </c>
      <c r="T15" s="72">
        <v>13</v>
      </c>
      <c r="U15" s="73">
        <v>13</v>
      </c>
      <c r="V15" s="72">
        <v>13</v>
      </c>
      <c r="W15" s="71">
        <v>13</v>
      </c>
      <c r="X15" s="72">
        <v>14</v>
      </c>
      <c r="Y15" s="72">
        <v>13</v>
      </c>
      <c r="Z15" s="71">
        <v>13</v>
      </c>
      <c r="AA15" s="72">
        <v>14</v>
      </c>
      <c r="AB15" s="72">
        <v>15</v>
      </c>
      <c r="AC15" s="71">
        <v>12</v>
      </c>
    </row>
    <row r="16" spans="1:29" ht="14.4" x14ac:dyDescent="0.2">
      <c r="A16" s="76" t="s">
        <v>6</v>
      </c>
      <c r="B16" s="75">
        <v>202041083</v>
      </c>
      <c r="C16" s="16">
        <f t="shared" si="0"/>
        <v>15</v>
      </c>
      <c r="D16" s="16">
        <f t="shared" si="1"/>
        <v>6</v>
      </c>
      <c r="E16" s="16">
        <f t="shared" si="2"/>
        <v>7</v>
      </c>
      <c r="F16" s="16">
        <f t="shared" si="3"/>
        <v>8</v>
      </c>
      <c r="G16" s="16">
        <f t="shared" si="4"/>
        <v>8.3000000000000007</v>
      </c>
      <c r="H16" s="16">
        <f t="shared" si="5"/>
        <v>10</v>
      </c>
      <c r="J16" s="74" t="s">
        <v>6</v>
      </c>
      <c r="K16" s="12">
        <v>202041083</v>
      </c>
      <c r="L16" s="72">
        <v>15</v>
      </c>
      <c r="M16" s="72">
        <v>15</v>
      </c>
      <c r="N16" s="72">
        <v>15</v>
      </c>
      <c r="O16" s="73">
        <v>6</v>
      </c>
      <c r="P16" s="72">
        <v>6</v>
      </c>
      <c r="Q16" s="71">
        <v>6</v>
      </c>
      <c r="R16" s="72">
        <v>7</v>
      </c>
      <c r="S16" s="72">
        <v>7</v>
      </c>
      <c r="T16" s="72">
        <v>7</v>
      </c>
      <c r="U16" s="73">
        <v>8</v>
      </c>
      <c r="V16" s="72">
        <v>8</v>
      </c>
      <c r="W16" s="71">
        <v>8</v>
      </c>
      <c r="X16" s="72">
        <v>9</v>
      </c>
      <c r="Y16" s="72">
        <v>8</v>
      </c>
      <c r="Z16" s="71">
        <v>8</v>
      </c>
      <c r="AA16" s="72">
        <v>10</v>
      </c>
      <c r="AB16" s="72">
        <v>10</v>
      </c>
      <c r="AC16" s="71">
        <v>10</v>
      </c>
    </row>
    <row r="17" spans="1:29" ht="14.4" x14ac:dyDescent="0.2">
      <c r="A17" s="76"/>
      <c r="B17" s="75">
        <v>201111183</v>
      </c>
      <c r="C17" s="16">
        <f t="shared" si="0"/>
        <v>16.7</v>
      </c>
      <c r="D17" s="16">
        <f t="shared" si="1"/>
        <v>14.7</v>
      </c>
      <c r="E17" s="16">
        <f t="shared" si="2"/>
        <v>15</v>
      </c>
      <c r="F17" s="16">
        <f t="shared" si="3"/>
        <v>14</v>
      </c>
      <c r="G17" s="16">
        <f t="shared" si="4"/>
        <v>15.3</v>
      </c>
      <c r="H17" s="16">
        <f t="shared" si="5"/>
        <v>16</v>
      </c>
      <c r="J17" s="74"/>
      <c r="K17" s="12">
        <v>201111183</v>
      </c>
      <c r="L17" s="77">
        <v>17</v>
      </c>
      <c r="M17" s="72">
        <v>17</v>
      </c>
      <c r="N17" s="72">
        <v>16</v>
      </c>
      <c r="O17" s="73">
        <v>15</v>
      </c>
      <c r="P17" s="72">
        <v>15</v>
      </c>
      <c r="Q17" s="71">
        <v>14</v>
      </c>
      <c r="R17" s="72">
        <v>15</v>
      </c>
      <c r="S17" s="72">
        <v>15</v>
      </c>
      <c r="T17" s="72">
        <v>15</v>
      </c>
      <c r="U17" s="73">
        <v>15</v>
      </c>
      <c r="V17" s="72">
        <v>14</v>
      </c>
      <c r="W17" s="71">
        <v>13</v>
      </c>
      <c r="X17" s="72">
        <v>16</v>
      </c>
      <c r="Y17" s="72">
        <v>15</v>
      </c>
      <c r="Z17" s="71">
        <v>15</v>
      </c>
      <c r="AA17" s="72">
        <v>16</v>
      </c>
      <c r="AB17" s="72">
        <v>16</v>
      </c>
      <c r="AC17" s="71">
        <v>16</v>
      </c>
    </row>
    <row r="18" spans="1:29" ht="14.4" x14ac:dyDescent="0.2">
      <c r="A18" s="76"/>
      <c r="B18" s="75">
        <v>202053155</v>
      </c>
      <c r="C18" s="16">
        <f t="shared" si="0"/>
        <v>18.3</v>
      </c>
      <c r="D18" s="16">
        <f t="shared" si="1"/>
        <v>17.7</v>
      </c>
      <c r="E18" s="16">
        <f t="shared" si="2"/>
        <v>17.7</v>
      </c>
      <c r="F18" s="16">
        <f t="shared" si="3"/>
        <v>18.3</v>
      </c>
      <c r="G18" s="16">
        <f t="shared" si="4"/>
        <v>20</v>
      </c>
      <c r="H18" s="16">
        <f t="shared" si="5"/>
        <v>17.3</v>
      </c>
      <c r="J18" s="74"/>
      <c r="K18" s="12">
        <v>202053155</v>
      </c>
      <c r="L18" s="72">
        <v>19</v>
      </c>
      <c r="M18" s="72">
        <v>18</v>
      </c>
      <c r="N18" s="72">
        <v>18</v>
      </c>
      <c r="O18" s="73">
        <v>18</v>
      </c>
      <c r="P18" s="72">
        <v>18</v>
      </c>
      <c r="Q18" s="71">
        <v>17</v>
      </c>
      <c r="R18" s="72">
        <v>18</v>
      </c>
      <c r="S18" s="72">
        <v>18</v>
      </c>
      <c r="T18" s="72">
        <v>17</v>
      </c>
      <c r="U18" s="73">
        <v>19</v>
      </c>
      <c r="V18" s="72">
        <v>18</v>
      </c>
      <c r="W18" s="71">
        <v>18</v>
      </c>
      <c r="X18" s="72">
        <v>20</v>
      </c>
      <c r="Y18" s="72">
        <v>20</v>
      </c>
      <c r="Z18" s="71">
        <v>20</v>
      </c>
      <c r="AA18" s="72">
        <v>18</v>
      </c>
      <c r="AB18" s="72">
        <v>18</v>
      </c>
      <c r="AC18" s="71">
        <v>16</v>
      </c>
    </row>
    <row r="19" spans="1:29" ht="14.4" x14ac:dyDescent="0.2">
      <c r="A19" s="70"/>
      <c r="B19" s="69" t="s">
        <v>15</v>
      </c>
      <c r="C19" s="13">
        <f t="shared" si="0"/>
        <v>21.3</v>
      </c>
      <c r="D19" s="13">
        <f t="shared" si="1"/>
        <v>17</v>
      </c>
      <c r="E19" s="13">
        <f t="shared" si="2"/>
        <v>17</v>
      </c>
      <c r="F19" s="13">
        <f t="shared" si="3"/>
        <v>17</v>
      </c>
      <c r="G19" s="13">
        <f t="shared" si="4"/>
        <v>17.7</v>
      </c>
      <c r="H19" s="16">
        <f t="shared" si="5"/>
        <v>19.3</v>
      </c>
      <c r="J19" s="68"/>
      <c r="K19" s="15" t="s">
        <v>15</v>
      </c>
      <c r="L19" s="66">
        <v>22</v>
      </c>
      <c r="M19" s="66">
        <v>21</v>
      </c>
      <c r="N19" s="66">
        <v>21</v>
      </c>
      <c r="O19" s="67">
        <v>17</v>
      </c>
      <c r="P19" s="66">
        <v>17</v>
      </c>
      <c r="Q19" s="65">
        <v>17</v>
      </c>
      <c r="R19" s="66">
        <v>17</v>
      </c>
      <c r="S19" s="66">
        <v>17</v>
      </c>
      <c r="T19" s="66">
        <v>17</v>
      </c>
      <c r="U19" s="67">
        <v>17</v>
      </c>
      <c r="V19" s="66">
        <v>17</v>
      </c>
      <c r="W19" s="65">
        <v>17</v>
      </c>
      <c r="X19" s="66">
        <v>18</v>
      </c>
      <c r="Y19" s="66">
        <v>18</v>
      </c>
      <c r="Z19" s="65">
        <v>17</v>
      </c>
      <c r="AA19" s="66">
        <v>19</v>
      </c>
      <c r="AB19" s="66">
        <v>19</v>
      </c>
      <c r="AC19" s="65">
        <v>20</v>
      </c>
    </row>
    <row r="20" spans="1:29" ht="14.4" x14ac:dyDescent="0.2">
      <c r="A20" s="5"/>
      <c r="B20" s="9" t="s">
        <v>7</v>
      </c>
      <c r="C20" s="39">
        <f t="shared" ref="C20:H20" si="6">COUNT(C3:C8)</f>
        <v>6</v>
      </c>
      <c r="D20" s="39">
        <f t="shared" si="6"/>
        <v>6</v>
      </c>
      <c r="E20" s="39">
        <f t="shared" si="6"/>
        <v>6</v>
      </c>
      <c r="F20" s="39">
        <f t="shared" si="6"/>
        <v>6</v>
      </c>
      <c r="G20" s="39">
        <f t="shared" si="6"/>
        <v>6</v>
      </c>
      <c r="H20" s="64">
        <f t="shared" si="6"/>
        <v>6</v>
      </c>
    </row>
    <row r="21" spans="1:29" ht="14.4" x14ac:dyDescent="0.2">
      <c r="A21" s="63" t="s">
        <v>1</v>
      </c>
      <c r="B21" s="9" t="s">
        <v>8</v>
      </c>
      <c r="C21" s="11">
        <f t="shared" ref="C21:H21" si="7">ROUND(AVERAGE(C3:C8),1)</f>
        <v>18</v>
      </c>
      <c r="D21" s="11">
        <f t="shared" si="7"/>
        <v>17.100000000000001</v>
      </c>
      <c r="E21" s="11">
        <f t="shared" si="7"/>
        <v>16.7</v>
      </c>
      <c r="F21" s="11">
        <f t="shared" si="7"/>
        <v>16.3</v>
      </c>
      <c r="G21" s="11">
        <f t="shared" si="7"/>
        <v>16.7</v>
      </c>
      <c r="H21" s="16">
        <f t="shared" si="7"/>
        <v>17</v>
      </c>
    </row>
    <row r="22" spans="1:29" ht="14.4" x14ac:dyDescent="0.2">
      <c r="A22" s="18"/>
      <c r="B22" s="18" t="s">
        <v>9</v>
      </c>
      <c r="C22" s="13">
        <f t="shared" ref="C22:H22" si="8">ROUND(STDEV(C3:C8)/SQRT(COUNT(C3:C8)),1)</f>
        <v>1.4</v>
      </c>
      <c r="D22" s="13">
        <f t="shared" si="8"/>
        <v>1.3</v>
      </c>
      <c r="E22" s="13">
        <f t="shared" si="8"/>
        <v>1.3</v>
      </c>
      <c r="F22" s="13">
        <f t="shared" si="8"/>
        <v>1.5</v>
      </c>
      <c r="G22" s="13">
        <f t="shared" si="8"/>
        <v>1.2</v>
      </c>
      <c r="H22" s="13">
        <f t="shared" si="8"/>
        <v>1.4</v>
      </c>
    </row>
    <row r="23" spans="1:29" ht="14.4" x14ac:dyDescent="0.2">
      <c r="A23" s="48"/>
      <c r="B23" s="9" t="s">
        <v>7</v>
      </c>
      <c r="C23" s="39">
        <f t="shared" ref="C23:H23" si="9">COUNT(C9:C13)</f>
        <v>5</v>
      </c>
      <c r="D23" s="39">
        <f t="shared" si="9"/>
        <v>5</v>
      </c>
      <c r="E23" s="39">
        <f t="shared" si="9"/>
        <v>5</v>
      </c>
      <c r="F23" s="39">
        <f t="shared" si="9"/>
        <v>5</v>
      </c>
      <c r="G23" s="39">
        <f t="shared" si="9"/>
        <v>5</v>
      </c>
      <c r="H23" s="39">
        <f t="shared" si="9"/>
        <v>5</v>
      </c>
    </row>
    <row r="24" spans="1:29" ht="14.4" x14ac:dyDescent="0.2">
      <c r="A24" s="48" t="s">
        <v>5</v>
      </c>
      <c r="B24" s="9" t="s">
        <v>8</v>
      </c>
      <c r="C24" s="11">
        <f t="shared" ref="C24:H24" si="10">ROUND(AVERAGE(C9:C13),1)</f>
        <v>18.100000000000001</v>
      </c>
      <c r="D24" s="11">
        <f t="shared" si="10"/>
        <v>14.3</v>
      </c>
      <c r="E24" s="11">
        <f t="shared" si="10"/>
        <v>14.5</v>
      </c>
      <c r="F24" s="11">
        <f t="shared" si="10"/>
        <v>14.9</v>
      </c>
      <c r="G24" s="11">
        <f t="shared" si="10"/>
        <v>15</v>
      </c>
      <c r="H24" s="11">
        <f t="shared" si="10"/>
        <v>15.1</v>
      </c>
    </row>
    <row r="25" spans="1:29" ht="14.4" x14ac:dyDescent="0.2">
      <c r="A25" s="18"/>
      <c r="B25" s="18" t="s">
        <v>9</v>
      </c>
      <c r="C25" s="13">
        <f t="shared" ref="C25:H25" si="11">ROUND(STDEV(C9:C13)/SQRT(COUNT(C9:C13)),1)</f>
        <v>1.4</v>
      </c>
      <c r="D25" s="13">
        <f t="shared" si="11"/>
        <v>1.1000000000000001</v>
      </c>
      <c r="E25" s="13">
        <f t="shared" si="11"/>
        <v>1.3</v>
      </c>
      <c r="F25" s="13">
        <f t="shared" si="11"/>
        <v>1.4</v>
      </c>
      <c r="G25" s="13">
        <f t="shared" si="11"/>
        <v>1.7</v>
      </c>
      <c r="H25" s="16">
        <f t="shared" si="11"/>
        <v>1.7</v>
      </c>
    </row>
    <row r="26" spans="1:29" ht="14.4" x14ac:dyDescent="0.2">
      <c r="A26" s="5"/>
      <c r="B26" s="9" t="s">
        <v>7</v>
      </c>
      <c r="C26" s="39">
        <f t="shared" ref="C26:H26" si="12">COUNT(C14:C19)</f>
        <v>6</v>
      </c>
      <c r="D26" s="39">
        <f t="shared" si="12"/>
        <v>6</v>
      </c>
      <c r="E26" s="39">
        <f t="shared" si="12"/>
        <v>6</v>
      </c>
      <c r="F26" s="39">
        <f t="shared" si="12"/>
        <v>6</v>
      </c>
      <c r="G26" s="39">
        <f t="shared" si="12"/>
        <v>6</v>
      </c>
      <c r="H26" s="64">
        <f t="shared" si="12"/>
        <v>6</v>
      </c>
    </row>
    <row r="27" spans="1:29" ht="14.4" x14ac:dyDescent="0.2">
      <c r="A27" s="63" t="s">
        <v>6</v>
      </c>
      <c r="B27" s="9" t="s">
        <v>8</v>
      </c>
      <c r="C27" s="11">
        <f t="shared" ref="C27:H27" si="13">ROUND(AVERAGE(C14:C19),1)</f>
        <v>17.899999999999999</v>
      </c>
      <c r="D27" s="11">
        <f t="shared" si="13"/>
        <v>13.6</v>
      </c>
      <c r="E27" s="11">
        <f t="shared" si="13"/>
        <v>13.7</v>
      </c>
      <c r="F27" s="11">
        <f t="shared" si="13"/>
        <v>13.6</v>
      </c>
      <c r="G27" s="11">
        <f t="shared" si="13"/>
        <v>14.3</v>
      </c>
      <c r="H27" s="16">
        <f t="shared" si="13"/>
        <v>14.6</v>
      </c>
    </row>
    <row r="28" spans="1:29" ht="14.4" x14ac:dyDescent="0.2">
      <c r="A28" s="18"/>
      <c r="B28" s="18" t="s">
        <v>9</v>
      </c>
      <c r="C28" s="13">
        <f t="shared" ref="C28:H28" si="14">ROUND(STDEV(C14:C19)/SQRT(COUNT(C14:C19)),1)</f>
        <v>0.9</v>
      </c>
      <c r="D28" s="13">
        <f t="shared" si="14"/>
        <v>1.7</v>
      </c>
      <c r="E28" s="13">
        <f t="shared" si="14"/>
        <v>1.6</v>
      </c>
      <c r="F28" s="13">
        <f t="shared" si="14"/>
        <v>1.5</v>
      </c>
      <c r="G28" s="13">
        <f t="shared" si="14"/>
        <v>1.8</v>
      </c>
      <c r="H28" s="13">
        <f t="shared" si="14"/>
        <v>1.5</v>
      </c>
    </row>
    <row r="30" spans="1:29" x14ac:dyDescent="0.2">
      <c r="A30" s="46" t="s">
        <v>23</v>
      </c>
    </row>
    <row r="31" spans="1:29" ht="14.4" x14ac:dyDescent="0.2">
      <c r="A31" s="62" t="s">
        <v>0</v>
      </c>
      <c r="B31" s="61" t="s">
        <v>22</v>
      </c>
      <c r="C31" s="60" t="s">
        <v>2</v>
      </c>
      <c r="D31" s="60" t="s">
        <v>21</v>
      </c>
      <c r="E31" s="60" t="s">
        <v>20</v>
      </c>
      <c r="F31" s="60" t="s">
        <v>19</v>
      </c>
      <c r="G31" s="60" t="s">
        <v>18</v>
      </c>
      <c r="H31" s="59" t="s">
        <v>17</v>
      </c>
    </row>
    <row r="32" spans="1:29" ht="14.4" x14ac:dyDescent="0.2">
      <c r="A32" s="58"/>
      <c r="B32" s="57">
        <v>9908493</v>
      </c>
      <c r="C32" s="55">
        <f t="shared" ref="C32:H41" si="15">C3-$C3</f>
        <v>0</v>
      </c>
      <c r="D32" s="55">
        <f t="shared" si="15"/>
        <v>-1</v>
      </c>
      <c r="E32" s="55">
        <f t="shared" si="15"/>
        <v>0</v>
      </c>
      <c r="F32" s="55">
        <f t="shared" si="15"/>
        <v>-2</v>
      </c>
      <c r="G32" s="55">
        <f t="shared" si="15"/>
        <v>1</v>
      </c>
      <c r="H32" s="55">
        <f t="shared" si="15"/>
        <v>-0.30000000000000071</v>
      </c>
    </row>
    <row r="33" spans="1:8" ht="14.4" x14ac:dyDescent="0.2">
      <c r="A33" s="56"/>
      <c r="B33" s="57">
        <v>9703163</v>
      </c>
      <c r="C33" s="55">
        <f t="shared" si="15"/>
        <v>0</v>
      </c>
      <c r="D33" s="55">
        <f t="shared" si="15"/>
        <v>-2.6000000000000014</v>
      </c>
      <c r="E33" s="55">
        <f t="shared" si="15"/>
        <v>-3</v>
      </c>
      <c r="F33" s="55">
        <f t="shared" si="15"/>
        <v>-3.6000000000000014</v>
      </c>
      <c r="G33" s="55">
        <f t="shared" si="15"/>
        <v>-2.6000000000000014</v>
      </c>
      <c r="H33" s="55">
        <f t="shared" si="15"/>
        <v>-2.3000000000000007</v>
      </c>
    </row>
    <row r="34" spans="1:8" ht="14.4" x14ac:dyDescent="0.2">
      <c r="A34" s="58" t="s">
        <v>1</v>
      </c>
      <c r="B34" s="53">
        <v>9611051</v>
      </c>
      <c r="C34" s="52">
        <f t="shared" si="15"/>
        <v>0</v>
      </c>
      <c r="D34" s="52">
        <f t="shared" si="15"/>
        <v>-1</v>
      </c>
      <c r="E34" s="52">
        <f t="shared" si="15"/>
        <v>-3.3999999999999986</v>
      </c>
      <c r="F34" s="52">
        <f t="shared" si="15"/>
        <v>-2.6999999999999993</v>
      </c>
      <c r="G34" s="52">
        <f t="shared" si="15"/>
        <v>-2</v>
      </c>
      <c r="H34" s="52">
        <f t="shared" si="15"/>
        <v>-0.39999999999999858</v>
      </c>
    </row>
    <row r="35" spans="1:8" ht="14.4" x14ac:dyDescent="0.2">
      <c r="A35" s="58"/>
      <c r="B35" s="53">
        <v>202041205</v>
      </c>
      <c r="C35" s="52">
        <f t="shared" si="15"/>
        <v>0</v>
      </c>
      <c r="D35" s="52">
        <f t="shared" si="15"/>
        <v>1</v>
      </c>
      <c r="E35" s="52">
        <f t="shared" si="15"/>
        <v>1.3000000000000007</v>
      </c>
      <c r="F35" s="52">
        <f t="shared" si="15"/>
        <v>1.3000000000000007</v>
      </c>
      <c r="G35" s="52">
        <f t="shared" si="15"/>
        <v>-1.3999999999999986</v>
      </c>
      <c r="H35" s="52">
        <f t="shared" si="15"/>
        <v>-0.39999999999999858</v>
      </c>
    </row>
    <row r="36" spans="1:8" ht="14.4" x14ac:dyDescent="0.2">
      <c r="A36" s="56"/>
      <c r="B36" s="57">
        <v>202051573</v>
      </c>
      <c r="C36" s="55">
        <f t="shared" si="15"/>
        <v>0</v>
      </c>
      <c r="D36" s="55">
        <f t="shared" si="15"/>
        <v>-0.39999999999999858</v>
      </c>
      <c r="E36" s="55">
        <f t="shared" si="15"/>
        <v>-1.3999999999999986</v>
      </c>
      <c r="F36" s="55">
        <f t="shared" si="15"/>
        <v>-0.39999999999999858</v>
      </c>
      <c r="G36" s="55">
        <f t="shared" si="15"/>
        <v>0</v>
      </c>
      <c r="H36" s="55">
        <f t="shared" si="15"/>
        <v>0.30000000000000071</v>
      </c>
    </row>
    <row r="37" spans="1:8" ht="14.4" x14ac:dyDescent="0.2">
      <c r="A37" s="18"/>
      <c r="B37" s="50">
        <v>202053007</v>
      </c>
      <c r="C37" s="49">
        <f t="shared" si="15"/>
        <v>0</v>
      </c>
      <c r="D37" s="49">
        <f t="shared" si="15"/>
        <v>-1</v>
      </c>
      <c r="E37" s="49">
        <f t="shared" si="15"/>
        <v>-1</v>
      </c>
      <c r="F37" s="49">
        <f t="shared" si="15"/>
        <v>-2.3000000000000007</v>
      </c>
      <c r="G37" s="49">
        <f t="shared" si="15"/>
        <v>-2.3000000000000007</v>
      </c>
      <c r="H37" s="49">
        <f t="shared" si="15"/>
        <v>-2.6000000000000014</v>
      </c>
    </row>
    <row r="38" spans="1:8" ht="14.4" x14ac:dyDescent="0.2">
      <c r="A38" s="54"/>
      <c r="B38" s="53">
        <v>2011011</v>
      </c>
      <c r="C38" s="55">
        <f t="shared" si="15"/>
        <v>0</v>
      </c>
      <c r="D38" s="52">
        <f t="shared" si="15"/>
        <v>-6</v>
      </c>
      <c r="E38" s="52">
        <f t="shared" si="15"/>
        <v>-7</v>
      </c>
      <c r="F38" s="52">
        <f t="shared" si="15"/>
        <v>-4.6999999999999993</v>
      </c>
      <c r="G38" s="52">
        <f t="shared" si="15"/>
        <v>-5</v>
      </c>
      <c r="H38" s="52">
        <f t="shared" si="15"/>
        <v>-5.6999999999999993</v>
      </c>
    </row>
    <row r="39" spans="1:8" ht="14.4" x14ac:dyDescent="0.2">
      <c r="A39" s="56"/>
      <c r="B39" s="53">
        <v>2008873</v>
      </c>
      <c r="C39" s="55">
        <f t="shared" si="15"/>
        <v>0</v>
      </c>
      <c r="D39" s="52">
        <f t="shared" si="15"/>
        <v>-6.3999999999999986</v>
      </c>
      <c r="E39" s="52">
        <f t="shared" si="15"/>
        <v>-5.3999999999999986</v>
      </c>
      <c r="F39" s="52">
        <f t="shared" si="15"/>
        <v>-2.6999999999999993</v>
      </c>
      <c r="G39" s="52">
        <f t="shared" si="15"/>
        <v>-2.3999999999999986</v>
      </c>
      <c r="H39" s="52">
        <f t="shared" si="15"/>
        <v>-2.6999999999999993</v>
      </c>
    </row>
    <row r="40" spans="1:8" ht="14.4" x14ac:dyDescent="0.2">
      <c r="A40" s="54" t="s">
        <v>5</v>
      </c>
      <c r="B40" s="53">
        <v>9711173</v>
      </c>
      <c r="C40" s="52">
        <f t="shared" si="15"/>
        <v>0</v>
      </c>
      <c r="D40" s="52">
        <f t="shared" si="15"/>
        <v>-3.3000000000000007</v>
      </c>
      <c r="E40" s="52">
        <f t="shared" si="15"/>
        <v>-3</v>
      </c>
      <c r="F40" s="52">
        <f t="shared" si="15"/>
        <v>-5</v>
      </c>
      <c r="G40" s="52">
        <f t="shared" si="15"/>
        <v>-2.6999999999999993</v>
      </c>
      <c r="H40" s="52">
        <f t="shared" si="15"/>
        <v>-2</v>
      </c>
    </row>
    <row r="41" spans="1:8" ht="14.4" x14ac:dyDescent="0.2">
      <c r="A41" s="54"/>
      <c r="B41" s="53">
        <v>200100851</v>
      </c>
      <c r="C41" s="52">
        <f t="shared" si="15"/>
        <v>0</v>
      </c>
      <c r="D41" s="52">
        <f t="shared" si="15"/>
        <v>-1.3000000000000007</v>
      </c>
      <c r="E41" s="52">
        <f t="shared" si="15"/>
        <v>-0.60000000000000142</v>
      </c>
      <c r="F41" s="52">
        <f t="shared" si="15"/>
        <v>-0.60000000000000142</v>
      </c>
      <c r="G41" s="52">
        <f t="shared" si="15"/>
        <v>-3.3000000000000007</v>
      </c>
      <c r="H41" s="52">
        <f t="shared" si="15"/>
        <v>-3</v>
      </c>
    </row>
    <row r="42" spans="1:8" ht="14.4" x14ac:dyDescent="0.2">
      <c r="A42" s="51"/>
      <c r="B42" s="50" t="s">
        <v>16</v>
      </c>
      <c r="C42" s="49">
        <f t="shared" ref="C42:H51" si="16">C13-$C13</f>
        <v>0</v>
      </c>
      <c r="D42" s="49">
        <f t="shared" si="16"/>
        <v>-2</v>
      </c>
      <c r="E42" s="49">
        <f t="shared" si="16"/>
        <v>-1.6999999999999993</v>
      </c>
      <c r="F42" s="49">
        <f t="shared" si="16"/>
        <v>-2.6999999999999993</v>
      </c>
      <c r="G42" s="49">
        <f t="shared" si="16"/>
        <v>-2</v>
      </c>
      <c r="H42" s="49">
        <f t="shared" si="16"/>
        <v>-1.6999999999999993</v>
      </c>
    </row>
    <row r="43" spans="1:8" ht="14.4" x14ac:dyDescent="0.2">
      <c r="A43" s="54"/>
      <c r="B43" s="53">
        <v>9910727</v>
      </c>
      <c r="C43" s="52">
        <f t="shared" si="16"/>
        <v>0</v>
      </c>
      <c r="D43" s="52">
        <f t="shared" si="16"/>
        <v>-5.6999999999999993</v>
      </c>
      <c r="E43" s="52">
        <f t="shared" si="16"/>
        <v>-7</v>
      </c>
      <c r="F43" s="52">
        <f t="shared" si="16"/>
        <v>-7.6999999999999993</v>
      </c>
      <c r="G43" s="52">
        <f t="shared" si="16"/>
        <v>-8</v>
      </c>
      <c r="H43" s="52">
        <f t="shared" si="16"/>
        <v>-8</v>
      </c>
    </row>
    <row r="44" spans="1:8" ht="14.4" x14ac:dyDescent="0.2">
      <c r="A44" s="54"/>
      <c r="B44" s="53">
        <v>9803287</v>
      </c>
      <c r="C44" s="52">
        <f t="shared" si="16"/>
        <v>0</v>
      </c>
      <c r="D44" s="52">
        <f t="shared" si="16"/>
        <v>-4.3000000000000007</v>
      </c>
      <c r="E44" s="52">
        <f t="shared" si="16"/>
        <v>-4</v>
      </c>
      <c r="F44" s="52">
        <f t="shared" si="16"/>
        <v>-4.3000000000000007</v>
      </c>
      <c r="G44" s="52">
        <f t="shared" si="16"/>
        <v>-4</v>
      </c>
      <c r="H44" s="52">
        <f t="shared" si="16"/>
        <v>-3.6000000000000014</v>
      </c>
    </row>
    <row r="45" spans="1:8" ht="14.4" x14ac:dyDescent="0.2">
      <c r="A45" s="54" t="s">
        <v>6</v>
      </c>
      <c r="B45" s="53">
        <v>202041083</v>
      </c>
      <c r="C45" s="52">
        <f t="shared" si="16"/>
        <v>0</v>
      </c>
      <c r="D45" s="52">
        <f t="shared" si="16"/>
        <v>-9</v>
      </c>
      <c r="E45" s="52">
        <f t="shared" si="16"/>
        <v>-8</v>
      </c>
      <c r="F45" s="52">
        <f t="shared" si="16"/>
        <v>-7</v>
      </c>
      <c r="G45" s="52">
        <f t="shared" si="16"/>
        <v>-6.6999999999999993</v>
      </c>
      <c r="H45" s="52">
        <f t="shared" si="16"/>
        <v>-5</v>
      </c>
    </row>
    <row r="46" spans="1:8" ht="14.4" x14ac:dyDescent="0.2">
      <c r="A46" s="54"/>
      <c r="B46" s="53">
        <v>201111183</v>
      </c>
      <c r="C46" s="52">
        <f t="shared" si="16"/>
        <v>0</v>
      </c>
      <c r="D46" s="52">
        <f t="shared" si="16"/>
        <v>-2</v>
      </c>
      <c r="E46" s="52">
        <f t="shared" si="16"/>
        <v>-1.6999999999999993</v>
      </c>
      <c r="F46" s="52">
        <f t="shared" si="16"/>
        <v>-2.6999999999999993</v>
      </c>
      <c r="G46" s="52">
        <f t="shared" si="16"/>
        <v>-1.3999999999999986</v>
      </c>
      <c r="H46" s="52">
        <f t="shared" si="16"/>
        <v>-0.69999999999999929</v>
      </c>
    </row>
    <row r="47" spans="1:8" ht="14.4" x14ac:dyDescent="0.2">
      <c r="A47" s="54"/>
      <c r="B47" s="53">
        <v>202053155</v>
      </c>
      <c r="C47" s="52">
        <f t="shared" si="16"/>
        <v>0</v>
      </c>
      <c r="D47" s="52">
        <f t="shared" si="16"/>
        <v>-0.60000000000000142</v>
      </c>
      <c r="E47" s="52">
        <f t="shared" si="16"/>
        <v>-0.60000000000000142</v>
      </c>
      <c r="F47" s="52">
        <f t="shared" si="16"/>
        <v>0</v>
      </c>
      <c r="G47" s="52">
        <f t="shared" si="16"/>
        <v>1.6999999999999993</v>
      </c>
      <c r="H47" s="52">
        <f t="shared" si="16"/>
        <v>-1</v>
      </c>
    </row>
    <row r="48" spans="1:8" ht="14.4" x14ac:dyDescent="0.2">
      <c r="A48" s="51"/>
      <c r="B48" s="50" t="s">
        <v>15</v>
      </c>
      <c r="C48" s="49">
        <f t="shared" si="16"/>
        <v>0</v>
      </c>
      <c r="D48" s="49">
        <f t="shared" si="16"/>
        <v>-4.3000000000000007</v>
      </c>
      <c r="E48" s="49">
        <f t="shared" si="16"/>
        <v>-4.3000000000000007</v>
      </c>
      <c r="F48" s="49">
        <f t="shared" si="16"/>
        <v>-4.3000000000000007</v>
      </c>
      <c r="G48" s="49">
        <f t="shared" si="16"/>
        <v>-3.6000000000000014</v>
      </c>
      <c r="H48" s="49">
        <f t="shared" si="16"/>
        <v>-2</v>
      </c>
    </row>
    <row r="49" spans="1:8" ht="14.4" x14ac:dyDescent="0.2">
      <c r="A49" s="9"/>
      <c r="B49" s="9" t="s">
        <v>7</v>
      </c>
      <c r="C49" s="39">
        <f t="shared" ref="C49:H49" si="17">COUNT(C32:C37)</f>
        <v>6</v>
      </c>
      <c r="D49" s="39">
        <f t="shared" si="17"/>
        <v>6</v>
      </c>
      <c r="E49" s="39">
        <f t="shared" si="17"/>
        <v>6</v>
      </c>
      <c r="F49" s="39">
        <f t="shared" si="17"/>
        <v>6</v>
      </c>
      <c r="G49" s="39">
        <f t="shared" si="17"/>
        <v>6</v>
      </c>
      <c r="H49" s="39">
        <f t="shared" si="17"/>
        <v>6</v>
      </c>
    </row>
    <row r="50" spans="1:8" ht="14.4" x14ac:dyDescent="0.2">
      <c r="A50" s="9" t="s">
        <v>1</v>
      </c>
      <c r="B50" s="9" t="s">
        <v>8</v>
      </c>
      <c r="C50" s="11">
        <f t="shared" ref="C50:H50" si="18">ROUND(AVERAGE(C32:C37),1)</f>
        <v>0</v>
      </c>
      <c r="D50" s="11">
        <f t="shared" si="18"/>
        <v>-0.8</v>
      </c>
      <c r="E50" s="11">
        <f t="shared" si="18"/>
        <v>-1.3</v>
      </c>
      <c r="F50" s="11">
        <f t="shared" si="18"/>
        <v>-1.6</v>
      </c>
      <c r="G50" s="11">
        <f t="shared" si="18"/>
        <v>-1.2</v>
      </c>
      <c r="H50" s="11">
        <f t="shared" si="18"/>
        <v>-1</v>
      </c>
    </row>
    <row r="51" spans="1:8" ht="14.4" x14ac:dyDescent="0.2">
      <c r="A51" s="18"/>
      <c r="B51" s="18" t="s">
        <v>9</v>
      </c>
      <c r="C51" s="13">
        <f t="shared" ref="C51:H51" si="19">ROUND(STDEV(C32:C37)/SQRT(COUNT(C32:C37)),1)</f>
        <v>0</v>
      </c>
      <c r="D51" s="13">
        <f t="shared" si="19"/>
        <v>0.5</v>
      </c>
      <c r="E51" s="13">
        <f t="shared" si="19"/>
        <v>0.7</v>
      </c>
      <c r="F51" s="13">
        <f t="shared" si="19"/>
        <v>0.7</v>
      </c>
      <c r="G51" s="13">
        <f t="shared" si="19"/>
        <v>0.6</v>
      </c>
      <c r="H51" s="13">
        <f t="shared" si="19"/>
        <v>0.5</v>
      </c>
    </row>
    <row r="52" spans="1:8" ht="14.4" x14ac:dyDescent="0.2">
      <c r="A52" s="48"/>
      <c r="B52" s="9" t="s">
        <v>7</v>
      </c>
      <c r="C52" s="39">
        <f t="shared" ref="C52:H52" si="20">COUNT(C38:C42)</f>
        <v>5</v>
      </c>
      <c r="D52" s="41">
        <f t="shared" si="20"/>
        <v>5</v>
      </c>
      <c r="E52" s="41">
        <f t="shared" si="20"/>
        <v>5</v>
      </c>
      <c r="F52" s="41">
        <f t="shared" si="20"/>
        <v>5</v>
      </c>
      <c r="G52" s="41">
        <f t="shared" si="20"/>
        <v>5</v>
      </c>
      <c r="H52" s="41">
        <f t="shared" si="20"/>
        <v>5</v>
      </c>
    </row>
    <row r="53" spans="1:8" ht="14.4" x14ac:dyDescent="0.2">
      <c r="A53" s="48" t="s">
        <v>5</v>
      </c>
      <c r="B53" s="9" t="s">
        <v>8</v>
      </c>
      <c r="C53" s="11">
        <f t="shared" ref="C53:H53" si="21">ROUND(AVERAGE(C38:C42),1)</f>
        <v>0</v>
      </c>
      <c r="D53" s="16">
        <f t="shared" si="21"/>
        <v>-3.8</v>
      </c>
      <c r="E53" s="16">
        <f t="shared" si="21"/>
        <v>-3.5</v>
      </c>
      <c r="F53" s="16">
        <f t="shared" si="21"/>
        <v>-3.1</v>
      </c>
      <c r="G53" s="16">
        <f t="shared" si="21"/>
        <v>-3.1</v>
      </c>
      <c r="H53" s="16">
        <f t="shared" si="21"/>
        <v>-3</v>
      </c>
    </row>
    <row r="54" spans="1:8" ht="14.4" x14ac:dyDescent="0.2">
      <c r="A54" s="18"/>
      <c r="B54" s="18" t="s">
        <v>9</v>
      </c>
      <c r="C54" s="13">
        <f t="shared" ref="C54:H54" si="22">ROUND(STDEV(C38:C42)/SQRT(COUNT(C38:C42)),1)</f>
        <v>0</v>
      </c>
      <c r="D54" s="13">
        <f t="shared" si="22"/>
        <v>1</v>
      </c>
      <c r="E54" s="13">
        <f t="shared" si="22"/>
        <v>1.2</v>
      </c>
      <c r="F54" s="13">
        <f t="shared" si="22"/>
        <v>0.8</v>
      </c>
      <c r="G54" s="13">
        <f t="shared" si="22"/>
        <v>0.5</v>
      </c>
      <c r="H54" s="13">
        <f t="shared" si="22"/>
        <v>0.7</v>
      </c>
    </row>
    <row r="55" spans="1:8" ht="14.4" x14ac:dyDescent="0.2">
      <c r="A55" s="48"/>
      <c r="B55" s="9" t="s">
        <v>7</v>
      </c>
      <c r="C55" s="39">
        <f t="shared" ref="C55:H55" si="23">COUNT(C43:C48)</f>
        <v>6</v>
      </c>
      <c r="D55" s="41">
        <f t="shared" si="23"/>
        <v>6</v>
      </c>
      <c r="E55" s="41">
        <f t="shared" si="23"/>
        <v>6</v>
      </c>
      <c r="F55" s="41">
        <f t="shared" si="23"/>
        <v>6</v>
      </c>
      <c r="G55" s="41">
        <f t="shared" si="23"/>
        <v>6</v>
      </c>
      <c r="H55" s="41">
        <f t="shared" si="23"/>
        <v>6</v>
      </c>
    </row>
    <row r="56" spans="1:8" ht="14.4" x14ac:dyDescent="0.2">
      <c r="A56" s="48" t="s">
        <v>6</v>
      </c>
      <c r="B56" s="9" t="s">
        <v>8</v>
      </c>
      <c r="C56" s="11">
        <f t="shared" ref="C56:H56" si="24">ROUND(AVERAGE(C43:C48),1)</f>
        <v>0</v>
      </c>
      <c r="D56" s="16">
        <f t="shared" si="24"/>
        <v>-4.3</v>
      </c>
      <c r="E56" s="16">
        <f t="shared" si="24"/>
        <v>-4.3</v>
      </c>
      <c r="F56" s="16">
        <f t="shared" si="24"/>
        <v>-4.3</v>
      </c>
      <c r="G56" s="16">
        <f t="shared" si="24"/>
        <v>-3.7</v>
      </c>
      <c r="H56" s="16">
        <f t="shared" si="24"/>
        <v>-3.4</v>
      </c>
    </row>
    <row r="57" spans="1:8" ht="14.4" x14ac:dyDescent="0.2">
      <c r="A57" s="18"/>
      <c r="B57" s="18" t="s">
        <v>9</v>
      </c>
      <c r="C57" s="13">
        <f t="shared" ref="C57:H57" si="25">ROUND(STDEV(C43:C48)/SQRT(COUNT(C43:C48)),1)</f>
        <v>0</v>
      </c>
      <c r="D57" s="13">
        <f t="shared" si="25"/>
        <v>1.2</v>
      </c>
      <c r="E57" s="13">
        <f t="shared" si="25"/>
        <v>1.2</v>
      </c>
      <c r="F57" s="13">
        <f t="shared" si="25"/>
        <v>1.2</v>
      </c>
      <c r="G57" s="13">
        <f t="shared" si="25"/>
        <v>1.4</v>
      </c>
      <c r="H57" s="13">
        <f t="shared" si="25"/>
        <v>1.1000000000000001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A31" zoomScale="80" zoomScaleNormal="80" workbookViewId="0">
      <selection activeCell="J46" sqref="J46"/>
    </sheetView>
  </sheetViews>
  <sheetFormatPr defaultRowHeight="13.2" x14ac:dyDescent="0.2"/>
  <cols>
    <col min="1" max="2" width="12.77734375" style="1" customWidth="1"/>
    <col min="3" max="8" width="8.77734375" style="1" customWidth="1"/>
    <col min="9" max="10" width="12.77734375" style="1" customWidth="1"/>
    <col min="11" max="25" width="4.6640625" style="1" customWidth="1"/>
    <col min="26" max="16384" width="8.88671875" style="1"/>
  </cols>
  <sheetData>
    <row r="1" spans="1:25" ht="14.4" x14ac:dyDescent="0.2">
      <c r="A1" s="46" t="s">
        <v>33</v>
      </c>
      <c r="I1" s="47" t="s">
        <v>32</v>
      </c>
    </row>
    <row r="2" spans="1:25" ht="14.4" x14ac:dyDescent="0.2">
      <c r="A2" s="18" t="s">
        <v>0</v>
      </c>
      <c r="B2" s="91" t="s">
        <v>30</v>
      </c>
      <c r="C2" s="42" t="s">
        <v>2</v>
      </c>
      <c r="D2" s="42" t="s">
        <v>29</v>
      </c>
      <c r="E2" s="42" t="s">
        <v>28</v>
      </c>
      <c r="F2" s="42" t="s">
        <v>27</v>
      </c>
      <c r="G2" s="42" t="s">
        <v>26</v>
      </c>
      <c r="H2" s="5"/>
      <c r="I2" s="108" t="s">
        <v>0</v>
      </c>
      <c r="J2" s="22" t="s">
        <v>10</v>
      </c>
      <c r="K2" s="106"/>
      <c r="L2" s="105" t="s">
        <v>2</v>
      </c>
      <c r="M2" s="104"/>
      <c r="N2" s="107"/>
      <c r="O2" s="105" t="s">
        <v>29</v>
      </c>
      <c r="P2" s="107"/>
      <c r="Q2" s="106"/>
      <c r="R2" s="105" t="s">
        <v>28</v>
      </c>
      <c r="S2" s="104"/>
      <c r="T2" s="107"/>
      <c r="U2" s="105" t="s">
        <v>27</v>
      </c>
      <c r="V2" s="107"/>
      <c r="W2" s="106"/>
      <c r="X2" s="105" t="s">
        <v>26</v>
      </c>
      <c r="Y2" s="104"/>
    </row>
    <row r="3" spans="1:25" ht="14.4" x14ac:dyDescent="0.2">
      <c r="A3" s="48"/>
      <c r="B3" s="75">
        <v>9910727</v>
      </c>
      <c r="C3" s="11">
        <f t="shared" ref="C3:C29" si="0">ROUND(AVERAGE(K3:M3),1)</f>
        <v>18.7</v>
      </c>
      <c r="D3" s="11">
        <f t="shared" ref="D3:D29" si="1">ROUND(AVERAGE(N3:P3),1)</f>
        <v>18.7</v>
      </c>
      <c r="E3" s="11">
        <f t="shared" ref="E3:E29" si="2">ROUND(AVERAGE(Q3:S3),1)</f>
        <v>19.3</v>
      </c>
      <c r="F3" s="11">
        <f t="shared" ref="F3:F29" si="3">ROUND(AVERAGE(T3:V3),1)</f>
        <v>18.7</v>
      </c>
      <c r="G3" s="11">
        <f t="shared" ref="G3:G29" si="4">ROUND(AVERAGE(W3:Y3),1)</f>
        <v>19</v>
      </c>
      <c r="H3" s="48"/>
      <c r="I3" s="27"/>
      <c r="J3" s="12">
        <v>9910727</v>
      </c>
      <c r="K3" s="102">
        <v>18</v>
      </c>
      <c r="L3" s="29">
        <v>19</v>
      </c>
      <c r="M3" s="30">
        <v>19</v>
      </c>
      <c r="N3" s="29">
        <v>19</v>
      </c>
      <c r="O3" s="29">
        <v>19</v>
      </c>
      <c r="P3" s="29">
        <v>18</v>
      </c>
      <c r="Q3" s="28">
        <v>20</v>
      </c>
      <c r="R3" s="29">
        <v>19</v>
      </c>
      <c r="S3" s="30">
        <v>19</v>
      </c>
      <c r="T3" s="29">
        <v>19</v>
      </c>
      <c r="U3" s="29">
        <v>19</v>
      </c>
      <c r="V3" s="29">
        <v>18</v>
      </c>
      <c r="W3" s="28">
        <v>19</v>
      </c>
      <c r="X3" s="29">
        <v>19</v>
      </c>
      <c r="Y3" s="30">
        <v>19</v>
      </c>
    </row>
    <row r="4" spans="1:25" ht="14.4" x14ac:dyDescent="0.2">
      <c r="A4" s="5"/>
      <c r="B4" s="75">
        <v>9611051</v>
      </c>
      <c r="C4" s="11">
        <f t="shared" si="0"/>
        <v>14.7</v>
      </c>
      <c r="D4" s="11">
        <f t="shared" si="1"/>
        <v>14.7</v>
      </c>
      <c r="E4" s="11">
        <f t="shared" si="2"/>
        <v>15.3</v>
      </c>
      <c r="F4" s="11">
        <f t="shared" si="3"/>
        <v>15.7</v>
      </c>
      <c r="G4" s="11">
        <f t="shared" si="4"/>
        <v>15.3</v>
      </c>
      <c r="H4" s="48"/>
      <c r="I4" s="31" t="s">
        <v>1</v>
      </c>
      <c r="J4" s="12">
        <v>9611051</v>
      </c>
      <c r="K4" s="28">
        <v>15</v>
      </c>
      <c r="L4" s="29">
        <v>14</v>
      </c>
      <c r="M4" s="30">
        <v>15</v>
      </c>
      <c r="N4" s="29">
        <v>14</v>
      </c>
      <c r="O4" s="29">
        <v>15</v>
      </c>
      <c r="P4" s="29">
        <v>15</v>
      </c>
      <c r="Q4" s="28">
        <v>16</v>
      </c>
      <c r="R4" s="29">
        <v>15</v>
      </c>
      <c r="S4" s="30">
        <v>15</v>
      </c>
      <c r="T4" s="29">
        <v>16</v>
      </c>
      <c r="U4" s="29">
        <v>16</v>
      </c>
      <c r="V4" s="29">
        <v>15</v>
      </c>
      <c r="W4" s="28">
        <v>16</v>
      </c>
      <c r="X4" s="29">
        <v>15</v>
      </c>
      <c r="Y4" s="30">
        <v>15</v>
      </c>
    </row>
    <row r="5" spans="1:25" ht="14.4" x14ac:dyDescent="0.2">
      <c r="A5" s="5"/>
      <c r="B5" s="75">
        <v>9711173</v>
      </c>
      <c r="C5" s="11">
        <f t="shared" si="0"/>
        <v>19</v>
      </c>
      <c r="D5" s="11">
        <f t="shared" si="1"/>
        <v>19.3</v>
      </c>
      <c r="E5" s="11">
        <f t="shared" si="2"/>
        <v>19.3</v>
      </c>
      <c r="F5" s="11">
        <f t="shared" si="3"/>
        <v>18</v>
      </c>
      <c r="G5" s="11">
        <f t="shared" si="4"/>
        <v>19</v>
      </c>
      <c r="H5" s="48"/>
      <c r="I5" s="31"/>
      <c r="J5" s="12">
        <v>9711173</v>
      </c>
      <c r="K5" s="28">
        <v>19</v>
      </c>
      <c r="L5" s="29">
        <v>19</v>
      </c>
      <c r="M5" s="30">
        <v>19</v>
      </c>
      <c r="N5" s="29">
        <v>20</v>
      </c>
      <c r="O5" s="29">
        <v>19</v>
      </c>
      <c r="P5" s="29">
        <v>19</v>
      </c>
      <c r="Q5" s="28">
        <v>20</v>
      </c>
      <c r="R5" s="29">
        <v>20</v>
      </c>
      <c r="S5" s="30">
        <v>18</v>
      </c>
      <c r="T5" s="29">
        <v>18</v>
      </c>
      <c r="U5" s="29">
        <v>18</v>
      </c>
      <c r="V5" s="29">
        <v>18</v>
      </c>
      <c r="W5" s="28">
        <v>19</v>
      </c>
      <c r="X5" s="29">
        <v>19</v>
      </c>
      <c r="Y5" s="30">
        <v>19</v>
      </c>
    </row>
    <row r="6" spans="1:25" ht="14.4" x14ac:dyDescent="0.2">
      <c r="A6" s="5"/>
      <c r="B6" s="75">
        <v>202041083</v>
      </c>
      <c r="C6" s="11">
        <f t="shared" si="0"/>
        <v>15</v>
      </c>
      <c r="D6" s="11">
        <f t="shared" si="1"/>
        <v>15.3</v>
      </c>
      <c r="E6" s="11">
        <f t="shared" si="2"/>
        <v>16</v>
      </c>
      <c r="F6" s="11">
        <f t="shared" si="3"/>
        <v>16.3</v>
      </c>
      <c r="G6" s="11">
        <f t="shared" si="4"/>
        <v>16</v>
      </c>
      <c r="H6" s="48"/>
      <c r="I6" s="31"/>
      <c r="J6" s="12">
        <v>202041083</v>
      </c>
      <c r="K6" s="102">
        <v>15</v>
      </c>
      <c r="L6" s="29">
        <v>15</v>
      </c>
      <c r="M6" s="30">
        <v>15</v>
      </c>
      <c r="N6" s="29">
        <v>16</v>
      </c>
      <c r="O6" s="29">
        <v>15</v>
      </c>
      <c r="P6" s="29">
        <v>15</v>
      </c>
      <c r="Q6" s="28">
        <v>16</v>
      </c>
      <c r="R6" s="29">
        <v>16</v>
      </c>
      <c r="S6" s="30">
        <v>16</v>
      </c>
      <c r="T6" s="29">
        <v>17</v>
      </c>
      <c r="U6" s="29">
        <v>16</v>
      </c>
      <c r="V6" s="29">
        <v>16</v>
      </c>
      <c r="W6" s="28">
        <v>16</v>
      </c>
      <c r="X6" s="29">
        <v>16</v>
      </c>
      <c r="Y6" s="30">
        <v>16</v>
      </c>
    </row>
    <row r="7" spans="1:25" ht="14.4" x14ac:dyDescent="0.2">
      <c r="A7" s="9" t="s">
        <v>1</v>
      </c>
      <c r="B7" s="75">
        <v>202051573</v>
      </c>
      <c r="C7" s="11">
        <f t="shared" si="0"/>
        <v>20.3</v>
      </c>
      <c r="D7" s="11">
        <f t="shared" si="1"/>
        <v>20</v>
      </c>
      <c r="E7" s="11">
        <f t="shared" si="2"/>
        <v>21.3</v>
      </c>
      <c r="F7" s="11">
        <f t="shared" si="3"/>
        <v>19.7</v>
      </c>
      <c r="G7" s="11">
        <f t="shared" si="4"/>
        <v>20.7</v>
      </c>
      <c r="H7" s="48"/>
      <c r="I7" s="31"/>
      <c r="J7" s="12">
        <v>202051573</v>
      </c>
      <c r="K7" s="28">
        <v>21</v>
      </c>
      <c r="L7" s="29">
        <v>20</v>
      </c>
      <c r="M7" s="30">
        <v>20</v>
      </c>
      <c r="N7" s="29">
        <v>20</v>
      </c>
      <c r="O7" s="29">
        <v>20</v>
      </c>
      <c r="P7" s="29">
        <v>20</v>
      </c>
      <c r="Q7" s="28">
        <v>22</v>
      </c>
      <c r="R7" s="29">
        <v>21</v>
      </c>
      <c r="S7" s="30">
        <v>21</v>
      </c>
      <c r="T7" s="29">
        <v>20</v>
      </c>
      <c r="U7" s="29">
        <v>19</v>
      </c>
      <c r="V7" s="29">
        <v>20</v>
      </c>
      <c r="W7" s="28">
        <v>21</v>
      </c>
      <c r="X7" s="29">
        <v>21</v>
      </c>
      <c r="Y7" s="30">
        <v>20</v>
      </c>
    </row>
    <row r="8" spans="1:25" ht="14.4" x14ac:dyDescent="0.2">
      <c r="A8" s="5"/>
      <c r="B8" s="75">
        <v>202053007</v>
      </c>
      <c r="C8" s="11">
        <f t="shared" si="0"/>
        <v>16.3</v>
      </c>
      <c r="D8" s="11">
        <f t="shared" si="1"/>
        <v>16.7</v>
      </c>
      <c r="E8" s="11">
        <f t="shared" si="2"/>
        <v>16</v>
      </c>
      <c r="F8" s="11">
        <f t="shared" si="3"/>
        <v>15.3</v>
      </c>
      <c r="G8" s="11">
        <f t="shared" si="4"/>
        <v>16.3</v>
      </c>
      <c r="H8" s="48"/>
      <c r="I8" s="27"/>
      <c r="J8" s="12">
        <v>202053007</v>
      </c>
      <c r="K8" s="28">
        <v>16</v>
      </c>
      <c r="L8" s="29">
        <v>16</v>
      </c>
      <c r="M8" s="30">
        <v>17</v>
      </c>
      <c r="N8" s="29">
        <v>16</v>
      </c>
      <c r="O8" s="29">
        <v>17</v>
      </c>
      <c r="P8" s="29">
        <v>17</v>
      </c>
      <c r="Q8" s="28">
        <v>16</v>
      </c>
      <c r="R8" s="29">
        <v>16</v>
      </c>
      <c r="S8" s="30">
        <v>16</v>
      </c>
      <c r="T8" s="29">
        <v>16</v>
      </c>
      <c r="U8" s="29">
        <v>15</v>
      </c>
      <c r="V8" s="29">
        <v>15</v>
      </c>
      <c r="W8" s="28">
        <v>16</v>
      </c>
      <c r="X8" s="29">
        <v>17</v>
      </c>
      <c r="Y8" s="30">
        <v>16</v>
      </c>
    </row>
    <row r="9" spans="1:25" ht="14.4" x14ac:dyDescent="0.2">
      <c r="A9" s="5"/>
      <c r="B9" s="75">
        <v>9803287</v>
      </c>
      <c r="C9" s="11">
        <f t="shared" si="0"/>
        <v>18.3</v>
      </c>
      <c r="D9" s="16">
        <f t="shared" si="1"/>
        <v>19.3</v>
      </c>
      <c r="E9" s="16">
        <f t="shared" si="2"/>
        <v>17.3</v>
      </c>
      <c r="F9" s="16">
        <f t="shared" si="3"/>
        <v>18</v>
      </c>
      <c r="G9" s="16">
        <f t="shared" si="4"/>
        <v>18</v>
      </c>
      <c r="H9" s="48"/>
      <c r="I9" s="31"/>
      <c r="J9" s="12">
        <v>9803287</v>
      </c>
      <c r="K9" s="102">
        <v>19</v>
      </c>
      <c r="L9" s="29">
        <v>18</v>
      </c>
      <c r="M9" s="30">
        <v>18</v>
      </c>
      <c r="N9" s="29">
        <v>20</v>
      </c>
      <c r="O9" s="29">
        <v>19</v>
      </c>
      <c r="P9" s="29">
        <v>19</v>
      </c>
      <c r="Q9" s="28">
        <v>17</v>
      </c>
      <c r="R9" s="29">
        <v>18</v>
      </c>
      <c r="S9" s="30">
        <v>17</v>
      </c>
      <c r="T9" s="29">
        <v>18</v>
      </c>
      <c r="U9" s="29">
        <v>18</v>
      </c>
      <c r="V9" s="29">
        <v>18</v>
      </c>
      <c r="W9" s="28">
        <v>18</v>
      </c>
      <c r="X9" s="29">
        <v>17</v>
      </c>
      <c r="Y9" s="30">
        <v>19</v>
      </c>
    </row>
    <row r="10" spans="1:25" ht="14.4" x14ac:dyDescent="0.2">
      <c r="A10" s="5"/>
      <c r="B10" s="75">
        <v>9709375</v>
      </c>
      <c r="C10" s="11">
        <f t="shared" si="0"/>
        <v>16.7</v>
      </c>
      <c r="D10" s="16">
        <f t="shared" si="1"/>
        <v>17.7</v>
      </c>
      <c r="E10" s="16">
        <f t="shared" si="2"/>
        <v>16.3</v>
      </c>
      <c r="F10" s="16">
        <f t="shared" si="3"/>
        <v>16.7</v>
      </c>
      <c r="G10" s="16">
        <f t="shared" si="4"/>
        <v>16</v>
      </c>
      <c r="H10" s="48"/>
      <c r="I10" s="31"/>
      <c r="J10" s="12">
        <v>9709375</v>
      </c>
      <c r="K10" s="28">
        <v>17</v>
      </c>
      <c r="L10" s="29">
        <v>16</v>
      </c>
      <c r="M10" s="30">
        <v>17</v>
      </c>
      <c r="N10" s="29">
        <v>18</v>
      </c>
      <c r="O10" s="29">
        <v>18</v>
      </c>
      <c r="P10" s="29">
        <v>17</v>
      </c>
      <c r="Q10" s="28">
        <v>17</v>
      </c>
      <c r="R10" s="29">
        <v>16</v>
      </c>
      <c r="S10" s="30">
        <v>16</v>
      </c>
      <c r="T10" s="29">
        <v>17</v>
      </c>
      <c r="U10" s="29">
        <v>17</v>
      </c>
      <c r="V10" s="29">
        <v>16</v>
      </c>
      <c r="W10" s="28">
        <v>16</v>
      </c>
      <c r="X10" s="29">
        <v>16</v>
      </c>
      <c r="Y10" s="30">
        <v>16</v>
      </c>
    </row>
    <row r="11" spans="1:25" ht="14.4" x14ac:dyDescent="0.2">
      <c r="A11" s="18"/>
      <c r="B11" s="69">
        <v>202041205</v>
      </c>
      <c r="C11" s="13">
        <f t="shared" si="0"/>
        <v>19</v>
      </c>
      <c r="D11" s="13">
        <f t="shared" si="1"/>
        <v>18.7</v>
      </c>
      <c r="E11" s="13">
        <f t="shared" si="2"/>
        <v>18.7</v>
      </c>
      <c r="F11" s="13">
        <f t="shared" si="3"/>
        <v>19</v>
      </c>
      <c r="G11" s="13">
        <f t="shared" si="4"/>
        <v>19.3</v>
      </c>
      <c r="H11" s="48"/>
      <c r="I11" s="32"/>
      <c r="J11" s="12">
        <v>202041205</v>
      </c>
      <c r="K11" s="28">
        <v>19</v>
      </c>
      <c r="L11" s="29">
        <v>19</v>
      </c>
      <c r="M11" s="30">
        <v>19</v>
      </c>
      <c r="N11" s="29">
        <v>19</v>
      </c>
      <c r="O11" s="29">
        <v>19</v>
      </c>
      <c r="P11" s="29">
        <v>18</v>
      </c>
      <c r="Q11" s="28">
        <v>19</v>
      </c>
      <c r="R11" s="29">
        <v>19</v>
      </c>
      <c r="S11" s="30">
        <v>18</v>
      </c>
      <c r="T11" s="29">
        <v>19</v>
      </c>
      <c r="U11" s="29">
        <v>19</v>
      </c>
      <c r="V11" s="29">
        <v>19</v>
      </c>
      <c r="W11" s="28">
        <v>20</v>
      </c>
      <c r="X11" s="29">
        <v>19</v>
      </c>
      <c r="Y11" s="30">
        <v>19</v>
      </c>
    </row>
    <row r="12" spans="1:25" ht="14.4" x14ac:dyDescent="0.2">
      <c r="A12" s="76"/>
      <c r="B12" s="75">
        <v>9803287</v>
      </c>
      <c r="C12" s="16">
        <f t="shared" si="0"/>
        <v>18</v>
      </c>
      <c r="D12" s="16">
        <f t="shared" si="1"/>
        <v>17</v>
      </c>
      <c r="E12" s="16">
        <f t="shared" si="2"/>
        <v>16</v>
      </c>
      <c r="F12" s="16">
        <f t="shared" si="3"/>
        <v>15.7</v>
      </c>
      <c r="G12" s="16">
        <f t="shared" si="4"/>
        <v>17.7</v>
      </c>
      <c r="H12" s="48"/>
      <c r="I12" s="31"/>
      <c r="J12" s="14">
        <v>9803287</v>
      </c>
      <c r="K12" s="103">
        <v>18</v>
      </c>
      <c r="L12" s="34">
        <v>18</v>
      </c>
      <c r="M12" s="35">
        <v>18</v>
      </c>
      <c r="N12" s="34">
        <v>17</v>
      </c>
      <c r="O12" s="34">
        <v>17</v>
      </c>
      <c r="P12" s="34">
        <v>17</v>
      </c>
      <c r="Q12" s="33">
        <v>16</v>
      </c>
      <c r="R12" s="34">
        <v>16</v>
      </c>
      <c r="S12" s="35">
        <v>16</v>
      </c>
      <c r="T12" s="34">
        <v>17</v>
      </c>
      <c r="U12" s="34">
        <v>15</v>
      </c>
      <c r="V12" s="34">
        <v>15</v>
      </c>
      <c r="W12" s="33">
        <v>18</v>
      </c>
      <c r="X12" s="34">
        <v>18</v>
      </c>
      <c r="Y12" s="35">
        <v>17</v>
      </c>
    </row>
    <row r="13" spans="1:25" ht="14.4" x14ac:dyDescent="0.2">
      <c r="A13" s="5"/>
      <c r="B13" s="75">
        <v>9709375</v>
      </c>
      <c r="C13" s="16">
        <f t="shared" si="0"/>
        <v>15.7</v>
      </c>
      <c r="D13" s="16">
        <f t="shared" si="1"/>
        <v>14.3</v>
      </c>
      <c r="E13" s="16">
        <f t="shared" si="2"/>
        <v>15</v>
      </c>
      <c r="F13" s="16">
        <f t="shared" si="3"/>
        <v>14.7</v>
      </c>
      <c r="G13" s="16">
        <f t="shared" si="4"/>
        <v>15</v>
      </c>
      <c r="H13" s="48"/>
      <c r="I13" s="31" t="s">
        <v>5</v>
      </c>
      <c r="J13" s="12">
        <v>9709375</v>
      </c>
      <c r="K13" s="28">
        <v>16</v>
      </c>
      <c r="L13" s="29">
        <v>16</v>
      </c>
      <c r="M13" s="30">
        <v>15</v>
      </c>
      <c r="N13" s="29">
        <v>15</v>
      </c>
      <c r="O13" s="29">
        <v>14</v>
      </c>
      <c r="P13" s="29">
        <v>14</v>
      </c>
      <c r="Q13" s="28">
        <v>15</v>
      </c>
      <c r="R13" s="29">
        <v>15</v>
      </c>
      <c r="S13" s="30">
        <v>15</v>
      </c>
      <c r="T13" s="29">
        <v>15</v>
      </c>
      <c r="U13" s="29">
        <v>15</v>
      </c>
      <c r="V13" s="29">
        <v>14</v>
      </c>
      <c r="W13" s="28">
        <v>16</v>
      </c>
      <c r="X13" s="29">
        <v>15</v>
      </c>
      <c r="Y13" s="30">
        <v>14</v>
      </c>
    </row>
    <row r="14" spans="1:25" ht="14.4" x14ac:dyDescent="0.2">
      <c r="A14" s="76"/>
      <c r="B14" s="75">
        <v>202041205</v>
      </c>
      <c r="C14" s="11">
        <f t="shared" si="0"/>
        <v>19</v>
      </c>
      <c r="D14" s="11">
        <f t="shared" si="1"/>
        <v>17.3</v>
      </c>
      <c r="E14" s="11">
        <f t="shared" si="2"/>
        <v>18</v>
      </c>
      <c r="F14" s="11">
        <f t="shared" si="3"/>
        <v>18.7</v>
      </c>
      <c r="G14" s="11">
        <f t="shared" si="4"/>
        <v>18</v>
      </c>
      <c r="H14" s="48"/>
      <c r="I14" s="31"/>
      <c r="J14" s="12">
        <v>202041205</v>
      </c>
      <c r="K14" s="28">
        <v>19</v>
      </c>
      <c r="L14" s="29">
        <v>19</v>
      </c>
      <c r="M14" s="30">
        <v>19</v>
      </c>
      <c r="N14" s="29">
        <v>18</v>
      </c>
      <c r="O14" s="29">
        <v>17</v>
      </c>
      <c r="P14" s="29">
        <v>17</v>
      </c>
      <c r="Q14" s="28">
        <v>18</v>
      </c>
      <c r="R14" s="29">
        <v>18</v>
      </c>
      <c r="S14" s="30">
        <v>18</v>
      </c>
      <c r="T14" s="29">
        <v>19</v>
      </c>
      <c r="U14" s="29">
        <v>19</v>
      </c>
      <c r="V14" s="29">
        <v>18</v>
      </c>
      <c r="W14" s="28">
        <v>18</v>
      </c>
      <c r="X14" s="29">
        <v>18</v>
      </c>
      <c r="Y14" s="30">
        <v>18</v>
      </c>
    </row>
    <row r="15" spans="1:25" ht="14.4" x14ac:dyDescent="0.2">
      <c r="A15" s="76"/>
      <c r="B15" s="75">
        <v>9910727</v>
      </c>
      <c r="C15" s="11">
        <f t="shared" si="0"/>
        <v>19.3</v>
      </c>
      <c r="D15" s="11">
        <f t="shared" si="1"/>
        <v>17.3</v>
      </c>
      <c r="E15" s="11">
        <f t="shared" si="2"/>
        <v>18</v>
      </c>
      <c r="F15" s="11">
        <f t="shared" si="3"/>
        <v>18</v>
      </c>
      <c r="G15" s="11">
        <f t="shared" si="4"/>
        <v>18</v>
      </c>
      <c r="H15" s="48"/>
      <c r="I15" s="31"/>
      <c r="J15" s="12">
        <v>9910727</v>
      </c>
      <c r="K15" s="102">
        <v>20</v>
      </c>
      <c r="L15" s="29">
        <v>19</v>
      </c>
      <c r="M15" s="30">
        <v>19</v>
      </c>
      <c r="N15" s="29">
        <v>18</v>
      </c>
      <c r="O15" s="29">
        <v>17</v>
      </c>
      <c r="P15" s="29">
        <v>17</v>
      </c>
      <c r="Q15" s="28">
        <v>18</v>
      </c>
      <c r="R15" s="29">
        <v>18</v>
      </c>
      <c r="S15" s="30">
        <v>18</v>
      </c>
      <c r="T15" s="29">
        <v>18</v>
      </c>
      <c r="U15" s="29">
        <v>18</v>
      </c>
      <c r="V15" s="29">
        <v>18</v>
      </c>
      <c r="W15" s="28">
        <v>18</v>
      </c>
      <c r="X15" s="29">
        <v>19</v>
      </c>
      <c r="Y15" s="30">
        <v>17</v>
      </c>
    </row>
    <row r="16" spans="1:25" ht="14.4" x14ac:dyDescent="0.2">
      <c r="A16" s="48" t="s">
        <v>5</v>
      </c>
      <c r="B16" s="75">
        <v>9611051</v>
      </c>
      <c r="C16" s="11">
        <f t="shared" si="0"/>
        <v>16</v>
      </c>
      <c r="D16" s="11">
        <f t="shared" si="1"/>
        <v>16</v>
      </c>
      <c r="E16" s="11">
        <f t="shared" si="2"/>
        <v>16.3</v>
      </c>
      <c r="F16" s="11">
        <f t="shared" si="3"/>
        <v>16.7</v>
      </c>
      <c r="G16" s="11">
        <f t="shared" si="4"/>
        <v>18</v>
      </c>
      <c r="H16" s="48"/>
      <c r="I16" s="31"/>
      <c r="J16" s="12">
        <v>9611051</v>
      </c>
      <c r="K16" s="28">
        <v>16</v>
      </c>
      <c r="L16" s="29">
        <v>16</v>
      </c>
      <c r="M16" s="30">
        <v>16</v>
      </c>
      <c r="N16" s="29">
        <v>16</v>
      </c>
      <c r="O16" s="29">
        <v>16</v>
      </c>
      <c r="P16" s="29">
        <v>16</v>
      </c>
      <c r="Q16" s="28">
        <v>16</v>
      </c>
      <c r="R16" s="29">
        <v>17</v>
      </c>
      <c r="S16" s="30">
        <v>16</v>
      </c>
      <c r="T16" s="29">
        <v>16</v>
      </c>
      <c r="U16" s="29">
        <v>17</v>
      </c>
      <c r="V16" s="29">
        <v>17</v>
      </c>
      <c r="W16" s="28">
        <v>18</v>
      </c>
      <c r="X16" s="29">
        <v>18</v>
      </c>
      <c r="Y16" s="30">
        <v>18</v>
      </c>
    </row>
    <row r="17" spans="1:25" ht="14.4" x14ac:dyDescent="0.2">
      <c r="A17" s="76"/>
      <c r="B17" s="75">
        <v>9711173</v>
      </c>
      <c r="C17" s="11">
        <f t="shared" si="0"/>
        <v>19</v>
      </c>
      <c r="D17" s="11">
        <f t="shared" si="1"/>
        <v>17.3</v>
      </c>
      <c r="E17" s="11">
        <f t="shared" si="2"/>
        <v>18.3</v>
      </c>
      <c r="F17" s="11">
        <f t="shared" si="3"/>
        <v>19</v>
      </c>
      <c r="G17" s="11">
        <f t="shared" si="4"/>
        <v>18</v>
      </c>
      <c r="H17" s="48"/>
      <c r="I17" s="31"/>
      <c r="J17" s="12">
        <v>9711173</v>
      </c>
      <c r="K17" s="28">
        <v>20</v>
      </c>
      <c r="L17" s="29">
        <v>19</v>
      </c>
      <c r="M17" s="30">
        <v>18</v>
      </c>
      <c r="N17" s="29">
        <v>18</v>
      </c>
      <c r="O17" s="29">
        <v>17</v>
      </c>
      <c r="P17" s="29">
        <v>17</v>
      </c>
      <c r="Q17" s="28">
        <v>19</v>
      </c>
      <c r="R17" s="29">
        <v>18</v>
      </c>
      <c r="S17" s="30">
        <v>18</v>
      </c>
      <c r="T17" s="29">
        <v>19</v>
      </c>
      <c r="U17" s="29">
        <v>19</v>
      </c>
      <c r="V17" s="29">
        <v>19</v>
      </c>
      <c r="W17" s="28">
        <v>18</v>
      </c>
      <c r="X17" s="29">
        <v>18</v>
      </c>
      <c r="Y17" s="30">
        <v>18</v>
      </c>
    </row>
    <row r="18" spans="1:25" ht="14.4" x14ac:dyDescent="0.2">
      <c r="A18" s="76"/>
      <c r="B18" s="75">
        <v>202041083</v>
      </c>
      <c r="C18" s="11">
        <f t="shared" si="0"/>
        <v>15</v>
      </c>
      <c r="D18" s="16">
        <f t="shared" si="1"/>
        <v>14</v>
      </c>
      <c r="E18" s="16">
        <f t="shared" si="2"/>
        <v>14.7</v>
      </c>
      <c r="F18" s="16">
        <f t="shared" si="3"/>
        <v>14.7</v>
      </c>
      <c r="G18" s="16">
        <f t="shared" si="4"/>
        <v>14.3</v>
      </c>
      <c r="H18" s="48"/>
      <c r="I18" s="31"/>
      <c r="J18" s="12">
        <v>202041083</v>
      </c>
      <c r="K18" s="102">
        <v>15</v>
      </c>
      <c r="L18" s="29">
        <v>15</v>
      </c>
      <c r="M18" s="30">
        <v>15</v>
      </c>
      <c r="N18" s="29">
        <v>14</v>
      </c>
      <c r="O18" s="29">
        <v>14</v>
      </c>
      <c r="P18" s="29">
        <v>14</v>
      </c>
      <c r="Q18" s="28">
        <v>15</v>
      </c>
      <c r="R18" s="29">
        <v>15</v>
      </c>
      <c r="S18" s="30">
        <v>14</v>
      </c>
      <c r="T18" s="29">
        <v>15</v>
      </c>
      <c r="U18" s="29">
        <v>15</v>
      </c>
      <c r="V18" s="29">
        <v>14</v>
      </c>
      <c r="W18" s="28">
        <v>15</v>
      </c>
      <c r="X18" s="29">
        <v>14</v>
      </c>
      <c r="Y18" s="30">
        <v>14</v>
      </c>
    </row>
    <row r="19" spans="1:25" ht="14.4" x14ac:dyDescent="0.2">
      <c r="A19" s="76"/>
      <c r="B19" s="75">
        <v>202051573</v>
      </c>
      <c r="C19" s="11">
        <f t="shared" si="0"/>
        <v>20.7</v>
      </c>
      <c r="D19" s="16">
        <f t="shared" si="1"/>
        <v>19</v>
      </c>
      <c r="E19" s="16">
        <f t="shared" si="2"/>
        <v>19.3</v>
      </c>
      <c r="F19" s="16">
        <f t="shared" si="3"/>
        <v>19.3</v>
      </c>
      <c r="G19" s="16">
        <f t="shared" si="4"/>
        <v>20</v>
      </c>
      <c r="H19" s="48"/>
      <c r="I19" s="31"/>
      <c r="J19" s="12">
        <v>202051573</v>
      </c>
      <c r="K19" s="28">
        <v>22</v>
      </c>
      <c r="L19" s="29">
        <v>20</v>
      </c>
      <c r="M19" s="30">
        <v>20</v>
      </c>
      <c r="N19" s="29">
        <v>19</v>
      </c>
      <c r="O19" s="29">
        <v>19</v>
      </c>
      <c r="P19" s="29">
        <v>19</v>
      </c>
      <c r="Q19" s="28">
        <v>20</v>
      </c>
      <c r="R19" s="29">
        <v>20</v>
      </c>
      <c r="S19" s="30">
        <v>18</v>
      </c>
      <c r="T19" s="29">
        <v>19</v>
      </c>
      <c r="U19" s="29">
        <v>19</v>
      </c>
      <c r="V19" s="29">
        <v>20</v>
      </c>
      <c r="W19" s="28">
        <v>21</v>
      </c>
      <c r="X19" s="29">
        <v>20</v>
      </c>
      <c r="Y19" s="30">
        <v>19</v>
      </c>
    </row>
    <row r="20" spans="1:25" ht="14.4" x14ac:dyDescent="0.2">
      <c r="A20" s="70"/>
      <c r="B20" s="69">
        <v>202053007</v>
      </c>
      <c r="C20" s="13">
        <f t="shared" si="0"/>
        <v>16.3</v>
      </c>
      <c r="D20" s="13">
        <f t="shared" si="1"/>
        <v>14.7</v>
      </c>
      <c r="E20" s="13">
        <f t="shared" si="2"/>
        <v>14.3</v>
      </c>
      <c r="F20" s="13">
        <f t="shared" si="3"/>
        <v>15</v>
      </c>
      <c r="G20" s="13">
        <f t="shared" si="4"/>
        <v>15</v>
      </c>
      <c r="H20" s="48"/>
      <c r="I20" s="32"/>
      <c r="J20" s="15">
        <v>202053007</v>
      </c>
      <c r="K20" s="36">
        <v>16</v>
      </c>
      <c r="L20" s="37">
        <v>17</v>
      </c>
      <c r="M20" s="38">
        <v>16</v>
      </c>
      <c r="N20" s="37">
        <v>15</v>
      </c>
      <c r="O20" s="37">
        <v>15</v>
      </c>
      <c r="P20" s="37">
        <v>14</v>
      </c>
      <c r="Q20" s="36">
        <v>15</v>
      </c>
      <c r="R20" s="37">
        <v>14</v>
      </c>
      <c r="S20" s="38">
        <v>14</v>
      </c>
      <c r="T20" s="37">
        <v>15</v>
      </c>
      <c r="U20" s="37">
        <v>15</v>
      </c>
      <c r="V20" s="37">
        <v>15</v>
      </c>
      <c r="W20" s="36">
        <v>15</v>
      </c>
      <c r="X20" s="37">
        <v>15</v>
      </c>
      <c r="Y20" s="38">
        <v>15</v>
      </c>
    </row>
    <row r="21" spans="1:25" ht="14.4" x14ac:dyDescent="0.2">
      <c r="A21" s="76"/>
      <c r="B21" s="75">
        <v>202041083</v>
      </c>
      <c r="C21" s="11">
        <f t="shared" si="0"/>
        <v>15.7</v>
      </c>
      <c r="D21" s="11">
        <f t="shared" si="1"/>
        <v>12</v>
      </c>
      <c r="E21" s="11">
        <f t="shared" si="2"/>
        <v>12.3</v>
      </c>
      <c r="F21" s="11">
        <f t="shared" si="3"/>
        <v>13.7</v>
      </c>
      <c r="G21" s="11">
        <f t="shared" si="4"/>
        <v>13.7</v>
      </c>
      <c r="H21" s="48"/>
      <c r="I21" s="31"/>
      <c r="J21" s="12">
        <v>202041083</v>
      </c>
      <c r="K21" s="102">
        <v>16</v>
      </c>
      <c r="L21" s="29">
        <v>15</v>
      </c>
      <c r="M21" s="30">
        <v>16</v>
      </c>
      <c r="N21" s="29">
        <v>12</v>
      </c>
      <c r="O21" s="29">
        <v>12</v>
      </c>
      <c r="P21" s="29">
        <v>12</v>
      </c>
      <c r="Q21" s="28">
        <v>12</v>
      </c>
      <c r="R21" s="29">
        <v>13</v>
      </c>
      <c r="S21" s="30">
        <v>12</v>
      </c>
      <c r="T21" s="29">
        <v>14</v>
      </c>
      <c r="U21" s="29">
        <v>13</v>
      </c>
      <c r="V21" s="29">
        <v>14</v>
      </c>
      <c r="W21" s="28">
        <v>14</v>
      </c>
      <c r="X21" s="29">
        <v>14</v>
      </c>
      <c r="Y21" s="30">
        <v>13</v>
      </c>
    </row>
    <row r="22" spans="1:25" ht="14.4" x14ac:dyDescent="0.2">
      <c r="A22" s="76"/>
      <c r="B22" s="75">
        <v>202051573</v>
      </c>
      <c r="C22" s="11">
        <f t="shared" si="0"/>
        <v>20.3</v>
      </c>
      <c r="D22" s="11">
        <f t="shared" si="1"/>
        <v>18.3</v>
      </c>
      <c r="E22" s="11">
        <f t="shared" si="2"/>
        <v>19</v>
      </c>
      <c r="F22" s="11">
        <f t="shared" si="3"/>
        <v>19.3</v>
      </c>
      <c r="G22" s="11">
        <f t="shared" si="4"/>
        <v>19</v>
      </c>
      <c r="H22" s="48"/>
      <c r="I22" s="31" t="s">
        <v>6</v>
      </c>
      <c r="J22" s="12">
        <v>202051573</v>
      </c>
      <c r="K22" s="28">
        <v>21</v>
      </c>
      <c r="L22" s="29">
        <v>20</v>
      </c>
      <c r="M22" s="30">
        <v>20</v>
      </c>
      <c r="N22" s="29">
        <v>19</v>
      </c>
      <c r="O22" s="29">
        <v>18</v>
      </c>
      <c r="P22" s="29">
        <v>18</v>
      </c>
      <c r="Q22" s="28">
        <v>20</v>
      </c>
      <c r="R22" s="29">
        <v>19</v>
      </c>
      <c r="S22" s="30">
        <v>18</v>
      </c>
      <c r="T22" s="29">
        <v>20</v>
      </c>
      <c r="U22" s="29">
        <v>19</v>
      </c>
      <c r="V22" s="29">
        <v>19</v>
      </c>
      <c r="W22" s="28">
        <v>20</v>
      </c>
      <c r="X22" s="29">
        <v>19</v>
      </c>
      <c r="Y22" s="30">
        <v>18</v>
      </c>
    </row>
    <row r="23" spans="1:25" ht="14.4" x14ac:dyDescent="0.2">
      <c r="A23" s="76"/>
      <c r="B23" s="75">
        <v>202053007</v>
      </c>
      <c r="C23" s="11">
        <f t="shared" si="0"/>
        <v>16</v>
      </c>
      <c r="D23" s="11">
        <f t="shared" si="1"/>
        <v>14</v>
      </c>
      <c r="E23" s="11">
        <f t="shared" si="2"/>
        <v>14</v>
      </c>
      <c r="F23" s="11">
        <f t="shared" si="3"/>
        <v>13.7</v>
      </c>
      <c r="G23" s="11">
        <f t="shared" si="4"/>
        <v>14.3</v>
      </c>
      <c r="H23" s="48"/>
      <c r="I23" s="31"/>
      <c r="J23" s="12">
        <v>202053007</v>
      </c>
      <c r="K23" s="28">
        <v>16</v>
      </c>
      <c r="L23" s="29">
        <v>16</v>
      </c>
      <c r="M23" s="30">
        <v>16</v>
      </c>
      <c r="N23" s="29">
        <v>14</v>
      </c>
      <c r="O23" s="29">
        <v>14</v>
      </c>
      <c r="P23" s="29">
        <v>14</v>
      </c>
      <c r="Q23" s="28">
        <v>14</v>
      </c>
      <c r="R23" s="29">
        <v>14</v>
      </c>
      <c r="S23" s="30">
        <v>14</v>
      </c>
      <c r="T23" s="29">
        <v>13</v>
      </c>
      <c r="U23" s="29">
        <v>14</v>
      </c>
      <c r="V23" s="29">
        <v>14</v>
      </c>
      <c r="W23" s="28">
        <v>14</v>
      </c>
      <c r="X23" s="29">
        <v>14</v>
      </c>
      <c r="Y23" s="30">
        <v>15</v>
      </c>
    </row>
    <row r="24" spans="1:25" ht="14.4" x14ac:dyDescent="0.2">
      <c r="A24" s="76"/>
      <c r="B24" s="75">
        <v>9803287</v>
      </c>
      <c r="C24" s="11">
        <f t="shared" si="0"/>
        <v>19</v>
      </c>
      <c r="D24" s="11">
        <f t="shared" si="1"/>
        <v>15.7</v>
      </c>
      <c r="E24" s="11">
        <f t="shared" si="2"/>
        <v>15.7</v>
      </c>
      <c r="F24" s="11">
        <f t="shared" si="3"/>
        <v>15.7</v>
      </c>
      <c r="G24" s="11">
        <f t="shared" si="4"/>
        <v>16.3</v>
      </c>
      <c r="H24" s="48"/>
      <c r="I24" s="31"/>
      <c r="J24" s="12">
        <v>9803287</v>
      </c>
      <c r="K24" s="102">
        <v>19</v>
      </c>
      <c r="L24" s="29">
        <v>19</v>
      </c>
      <c r="M24" s="30">
        <v>19</v>
      </c>
      <c r="N24" s="29">
        <v>16</v>
      </c>
      <c r="O24" s="29">
        <v>16</v>
      </c>
      <c r="P24" s="29">
        <v>15</v>
      </c>
      <c r="Q24" s="28">
        <v>16</v>
      </c>
      <c r="R24" s="29">
        <v>15</v>
      </c>
      <c r="S24" s="30">
        <v>16</v>
      </c>
      <c r="T24" s="29">
        <v>15</v>
      </c>
      <c r="U24" s="29">
        <v>16</v>
      </c>
      <c r="V24" s="29">
        <v>16</v>
      </c>
      <c r="W24" s="28">
        <v>16</v>
      </c>
      <c r="X24" s="29">
        <v>17</v>
      </c>
      <c r="Y24" s="30">
        <v>16</v>
      </c>
    </row>
    <row r="25" spans="1:25" ht="14.4" x14ac:dyDescent="0.2">
      <c r="A25" s="76" t="s">
        <v>6</v>
      </c>
      <c r="B25" s="75">
        <v>9709375</v>
      </c>
      <c r="C25" s="11">
        <f t="shared" si="0"/>
        <v>16</v>
      </c>
      <c r="D25" s="11">
        <f t="shared" si="1"/>
        <v>15</v>
      </c>
      <c r="E25" s="11">
        <f t="shared" si="2"/>
        <v>16</v>
      </c>
      <c r="F25" s="11">
        <f t="shared" si="3"/>
        <v>16</v>
      </c>
      <c r="G25" s="11">
        <f t="shared" si="4"/>
        <v>15</v>
      </c>
      <c r="H25" s="48"/>
      <c r="I25" s="31"/>
      <c r="J25" s="12">
        <v>9709375</v>
      </c>
      <c r="K25" s="28">
        <v>16</v>
      </c>
      <c r="L25" s="29">
        <v>16</v>
      </c>
      <c r="M25" s="30">
        <v>16</v>
      </c>
      <c r="N25" s="29">
        <v>15</v>
      </c>
      <c r="O25" s="29">
        <v>15</v>
      </c>
      <c r="P25" s="29">
        <v>15</v>
      </c>
      <c r="Q25" s="28">
        <v>16</v>
      </c>
      <c r="R25" s="29">
        <v>16</v>
      </c>
      <c r="S25" s="30">
        <v>16</v>
      </c>
      <c r="T25" s="29">
        <v>16</v>
      </c>
      <c r="U25" s="29">
        <v>16</v>
      </c>
      <c r="V25" s="29">
        <v>16</v>
      </c>
      <c r="W25" s="28">
        <v>15</v>
      </c>
      <c r="X25" s="29">
        <v>15</v>
      </c>
      <c r="Y25" s="30">
        <v>15</v>
      </c>
    </row>
    <row r="26" spans="1:25" ht="14.4" x14ac:dyDescent="0.2">
      <c r="A26" s="76"/>
      <c r="B26" s="75">
        <v>202041205</v>
      </c>
      <c r="C26" s="11">
        <f t="shared" si="0"/>
        <v>19</v>
      </c>
      <c r="D26" s="11">
        <f t="shared" si="1"/>
        <v>16</v>
      </c>
      <c r="E26" s="11">
        <f t="shared" si="2"/>
        <v>16.7</v>
      </c>
      <c r="F26" s="11">
        <f t="shared" si="3"/>
        <v>16.3</v>
      </c>
      <c r="G26" s="11">
        <f t="shared" si="4"/>
        <v>17.3</v>
      </c>
      <c r="H26" s="48"/>
      <c r="I26" s="100"/>
      <c r="J26" s="12">
        <v>202041205</v>
      </c>
      <c r="K26" s="29">
        <v>19</v>
      </c>
      <c r="L26" s="29">
        <v>19</v>
      </c>
      <c r="M26" s="29">
        <v>19</v>
      </c>
      <c r="N26" s="28">
        <v>16</v>
      </c>
      <c r="O26" s="29">
        <v>16</v>
      </c>
      <c r="P26" s="30">
        <v>16</v>
      </c>
      <c r="Q26" s="29">
        <v>17</v>
      </c>
      <c r="R26" s="29">
        <v>16</v>
      </c>
      <c r="S26" s="29">
        <v>17</v>
      </c>
      <c r="T26" s="28">
        <v>17</v>
      </c>
      <c r="U26" s="29">
        <v>16</v>
      </c>
      <c r="V26" s="30">
        <v>16</v>
      </c>
      <c r="W26" s="29">
        <v>18</v>
      </c>
      <c r="X26" s="29">
        <v>17</v>
      </c>
      <c r="Y26" s="30">
        <v>17</v>
      </c>
    </row>
    <row r="27" spans="1:25" ht="14.4" x14ac:dyDescent="0.2">
      <c r="A27" s="76"/>
      <c r="B27" s="75">
        <v>9910727</v>
      </c>
      <c r="C27" s="11">
        <f t="shared" si="0"/>
        <v>19.7</v>
      </c>
      <c r="D27" s="16">
        <f t="shared" si="1"/>
        <v>15.3</v>
      </c>
      <c r="E27" s="16">
        <f t="shared" si="2"/>
        <v>15</v>
      </c>
      <c r="F27" s="16">
        <f t="shared" si="3"/>
        <v>15.7</v>
      </c>
      <c r="G27" s="16">
        <f t="shared" si="4"/>
        <v>15</v>
      </c>
      <c r="H27" s="48"/>
      <c r="I27" s="100"/>
      <c r="J27" s="12">
        <v>9910727</v>
      </c>
      <c r="K27" s="101">
        <v>20</v>
      </c>
      <c r="L27" s="29">
        <v>20</v>
      </c>
      <c r="M27" s="29">
        <v>19</v>
      </c>
      <c r="N27" s="28">
        <v>15</v>
      </c>
      <c r="O27" s="29">
        <v>15</v>
      </c>
      <c r="P27" s="30">
        <v>16</v>
      </c>
      <c r="Q27" s="29">
        <v>15</v>
      </c>
      <c r="R27" s="29">
        <v>15</v>
      </c>
      <c r="S27" s="29">
        <v>15</v>
      </c>
      <c r="T27" s="28">
        <v>16</v>
      </c>
      <c r="U27" s="29">
        <v>15</v>
      </c>
      <c r="V27" s="30">
        <v>16</v>
      </c>
      <c r="W27" s="29">
        <v>15</v>
      </c>
      <c r="X27" s="29">
        <v>15</v>
      </c>
      <c r="Y27" s="30">
        <v>15</v>
      </c>
    </row>
    <row r="28" spans="1:25" ht="14.4" x14ac:dyDescent="0.2">
      <c r="A28" s="76"/>
      <c r="B28" s="75">
        <v>9611051</v>
      </c>
      <c r="C28" s="11">
        <f t="shared" si="0"/>
        <v>15.7</v>
      </c>
      <c r="D28" s="16">
        <f t="shared" si="1"/>
        <v>13</v>
      </c>
      <c r="E28" s="16">
        <f t="shared" si="2"/>
        <v>13.3</v>
      </c>
      <c r="F28" s="16">
        <f t="shared" si="3"/>
        <v>13.3</v>
      </c>
      <c r="G28" s="16">
        <f t="shared" si="4"/>
        <v>13.3</v>
      </c>
      <c r="H28" s="48"/>
      <c r="I28" s="100"/>
      <c r="J28" s="12">
        <v>9611051</v>
      </c>
      <c r="K28" s="29">
        <v>16</v>
      </c>
      <c r="L28" s="29">
        <v>16</v>
      </c>
      <c r="M28" s="29">
        <v>15</v>
      </c>
      <c r="N28" s="28">
        <v>14</v>
      </c>
      <c r="O28" s="29">
        <v>13</v>
      </c>
      <c r="P28" s="30">
        <v>12</v>
      </c>
      <c r="Q28" s="29">
        <v>14</v>
      </c>
      <c r="R28" s="29">
        <v>13</v>
      </c>
      <c r="S28" s="29">
        <v>13</v>
      </c>
      <c r="T28" s="28">
        <v>13</v>
      </c>
      <c r="U28" s="29">
        <v>14</v>
      </c>
      <c r="V28" s="30">
        <v>13</v>
      </c>
      <c r="W28" s="29">
        <v>13</v>
      </c>
      <c r="X28" s="29">
        <v>14</v>
      </c>
      <c r="Y28" s="30">
        <v>13</v>
      </c>
    </row>
    <row r="29" spans="1:25" ht="14.4" x14ac:dyDescent="0.2">
      <c r="A29" s="70"/>
      <c r="B29" s="69">
        <v>9711173</v>
      </c>
      <c r="C29" s="13">
        <f t="shared" si="0"/>
        <v>18.7</v>
      </c>
      <c r="D29" s="13">
        <f t="shared" si="1"/>
        <v>17</v>
      </c>
      <c r="E29" s="13">
        <f t="shared" si="2"/>
        <v>17.3</v>
      </c>
      <c r="F29" s="13">
        <f t="shared" si="3"/>
        <v>17</v>
      </c>
      <c r="G29" s="13">
        <f t="shared" si="4"/>
        <v>17.3</v>
      </c>
      <c r="H29" s="48"/>
      <c r="I29" s="99"/>
      <c r="J29" s="15">
        <v>9711173</v>
      </c>
      <c r="K29" s="37">
        <v>19</v>
      </c>
      <c r="L29" s="37">
        <v>18</v>
      </c>
      <c r="M29" s="37">
        <v>19</v>
      </c>
      <c r="N29" s="36">
        <v>17</v>
      </c>
      <c r="O29" s="37">
        <v>17</v>
      </c>
      <c r="P29" s="38">
        <v>17</v>
      </c>
      <c r="Q29" s="37">
        <v>18</v>
      </c>
      <c r="R29" s="37">
        <v>17</v>
      </c>
      <c r="S29" s="37">
        <v>17</v>
      </c>
      <c r="T29" s="36">
        <v>17</v>
      </c>
      <c r="U29" s="37">
        <v>17</v>
      </c>
      <c r="V29" s="38">
        <v>17</v>
      </c>
      <c r="W29" s="37">
        <v>17</v>
      </c>
      <c r="X29" s="37">
        <v>18</v>
      </c>
      <c r="Y29" s="38">
        <v>17</v>
      </c>
    </row>
    <row r="30" spans="1:25" ht="14.4" x14ac:dyDescent="0.2">
      <c r="A30" s="5"/>
      <c r="B30" s="9" t="s">
        <v>7</v>
      </c>
      <c r="C30" s="39">
        <f>COUNT(C3:C11)</f>
        <v>9</v>
      </c>
      <c r="D30" s="39">
        <f>COUNT(D3:D11)</f>
        <v>9</v>
      </c>
      <c r="E30" s="39">
        <f>COUNT(E3:E11)</f>
        <v>9</v>
      </c>
      <c r="F30" s="39">
        <f>COUNT(F3:F11)</f>
        <v>9</v>
      </c>
      <c r="G30" s="39">
        <f>COUNT(G3:G11)</f>
        <v>9</v>
      </c>
      <c r="H30" s="5"/>
      <c r="I30" s="5"/>
      <c r="J30" s="5"/>
      <c r="K30" s="5"/>
      <c r="L30" s="5"/>
      <c r="M30" s="5"/>
      <c r="N30" s="48"/>
      <c r="O30" s="98"/>
      <c r="P30" s="48"/>
      <c r="Q30" s="5"/>
      <c r="R30" s="5"/>
      <c r="S30" s="5"/>
      <c r="T30" s="5"/>
      <c r="U30" s="5"/>
      <c r="V30" s="5"/>
      <c r="W30" s="5"/>
      <c r="X30" s="5"/>
      <c r="Y30" s="5"/>
    </row>
    <row r="31" spans="1:25" ht="14.4" x14ac:dyDescent="0.2">
      <c r="A31" s="63" t="s">
        <v>1</v>
      </c>
      <c r="B31" s="9" t="s">
        <v>8</v>
      </c>
      <c r="C31" s="11">
        <f>ROUND(AVERAGE(C3:C11),1)</f>
        <v>17.600000000000001</v>
      </c>
      <c r="D31" s="11">
        <f>ROUND(AVERAGE(D3:D11),1)</f>
        <v>17.8</v>
      </c>
      <c r="E31" s="11">
        <f>ROUND(AVERAGE(E3:E11),1)</f>
        <v>17.7</v>
      </c>
      <c r="F31" s="11">
        <f>ROUND(AVERAGE(F3:F11),1)</f>
        <v>17.5</v>
      </c>
      <c r="G31" s="11">
        <f>ROUND(AVERAGE(G3:G11),1)</f>
        <v>17.7</v>
      </c>
      <c r="H31" s="5"/>
      <c r="I31" s="5"/>
      <c r="J31" s="5"/>
      <c r="K31" s="5"/>
      <c r="L31" s="5"/>
      <c r="M31" s="5"/>
      <c r="N31" s="48"/>
      <c r="O31" s="48"/>
      <c r="P31" s="48"/>
    </row>
    <row r="32" spans="1:25" ht="14.4" x14ac:dyDescent="0.2">
      <c r="A32" s="18"/>
      <c r="B32" s="18" t="s">
        <v>9</v>
      </c>
      <c r="C32" s="13">
        <f>ROUND(STDEV(C3:C11)/SQRT(COUNT(C3:C11)),1)</f>
        <v>0.7</v>
      </c>
      <c r="D32" s="13">
        <f>ROUND(STDEV(D3:D11)/SQRT(COUNT(D3:D11)),1)</f>
        <v>0.6</v>
      </c>
      <c r="E32" s="13">
        <f>ROUND(STDEV(E3:E11)/SQRT(COUNT(E3:E11)),1)</f>
        <v>0.7</v>
      </c>
      <c r="F32" s="13">
        <f>ROUND(STDEV(F3:F11)/SQRT(COUNT(F3:F11)),1)</f>
        <v>0.5</v>
      </c>
      <c r="G32" s="13">
        <f>ROUND(STDEV(G3:G11)/SQRT(COUNT(G3:G11)),1)</f>
        <v>0.6</v>
      </c>
      <c r="H32" s="5"/>
      <c r="I32" s="5"/>
      <c r="J32" s="5"/>
      <c r="K32" s="5"/>
      <c r="L32" s="5"/>
      <c r="M32" s="5"/>
      <c r="N32" s="48"/>
      <c r="O32" s="48"/>
      <c r="P32" s="48"/>
    </row>
    <row r="33" spans="1:16" ht="14.4" x14ac:dyDescent="0.2">
      <c r="A33" s="48"/>
      <c r="B33" s="9" t="s">
        <v>7</v>
      </c>
      <c r="C33" s="39">
        <f>COUNT(C12:C20)</f>
        <v>9</v>
      </c>
      <c r="D33" s="93">
        <f>COUNT(D12:D20)</f>
        <v>9</v>
      </c>
      <c r="E33" s="93">
        <f>COUNT(E12:E20)</f>
        <v>9</v>
      </c>
      <c r="F33" s="93">
        <f>COUNT(F12:F20)</f>
        <v>9</v>
      </c>
      <c r="G33" s="93">
        <f>COUNT(G12:G20)</f>
        <v>9</v>
      </c>
      <c r="H33" s="5"/>
      <c r="I33" s="5"/>
      <c r="J33" s="5"/>
      <c r="K33" s="5"/>
      <c r="L33" s="5"/>
      <c r="M33" s="5"/>
      <c r="N33" s="48"/>
      <c r="O33" s="48"/>
      <c r="P33" s="48"/>
    </row>
    <row r="34" spans="1:16" ht="14.4" x14ac:dyDescent="0.2">
      <c r="A34" s="48" t="s">
        <v>5</v>
      </c>
      <c r="B34" s="9" t="s">
        <v>8</v>
      </c>
      <c r="C34" s="11">
        <f>ROUND(AVERAGE(C12:C20),1)</f>
        <v>17.7</v>
      </c>
      <c r="D34" s="16">
        <f>ROUND(AVERAGE(D12:D20),1)</f>
        <v>16.3</v>
      </c>
      <c r="E34" s="16">
        <f>ROUND(AVERAGE(E12:E20),1)</f>
        <v>16.7</v>
      </c>
      <c r="F34" s="16">
        <f>ROUND(AVERAGE(F12:F20),1)</f>
        <v>16.899999999999999</v>
      </c>
      <c r="G34" s="16">
        <f>ROUND(AVERAGE(G12:G20),1)</f>
        <v>17.100000000000001</v>
      </c>
      <c r="H34" s="5"/>
      <c r="I34" s="5"/>
      <c r="J34" s="5"/>
      <c r="K34" s="5"/>
      <c r="L34" s="5"/>
      <c r="M34" s="5"/>
      <c r="N34" s="48"/>
      <c r="O34" s="48"/>
      <c r="P34" s="48"/>
    </row>
    <row r="35" spans="1:16" ht="14.4" x14ac:dyDescent="0.2">
      <c r="A35" s="18"/>
      <c r="B35" s="18" t="s">
        <v>9</v>
      </c>
      <c r="C35" s="13">
        <f>ROUND(STDEV(C12:C20)/SQRT(COUNT(C12:C20)),1)</f>
        <v>0.7</v>
      </c>
      <c r="D35" s="13">
        <f>ROUND(STDEV(D12:D20)/SQRT(COUNT(D12:D20)),1)</f>
        <v>0.6</v>
      </c>
      <c r="E35" s="13">
        <f>ROUND(STDEV(E12:E20)/SQRT(COUNT(E12:E20)),1)</f>
        <v>0.6</v>
      </c>
      <c r="F35" s="13">
        <f>ROUND(STDEV(F12:F20)/SQRT(COUNT(F12:F20)),1)</f>
        <v>0.6</v>
      </c>
      <c r="G35" s="13">
        <f>ROUND(STDEV(G12:G20)/SQRT(COUNT(G12:G20)),1)</f>
        <v>0.6</v>
      </c>
      <c r="H35" s="5"/>
      <c r="I35" s="5"/>
      <c r="J35" s="5"/>
      <c r="K35" s="5"/>
      <c r="L35" s="5"/>
      <c r="M35" s="5"/>
      <c r="N35" s="48"/>
      <c r="O35" s="48"/>
      <c r="P35" s="48"/>
    </row>
    <row r="36" spans="1:16" ht="14.4" x14ac:dyDescent="0.2">
      <c r="A36" s="5"/>
      <c r="B36" s="9" t="s">
        <v>7</v>
      </c>
      <c r="C36" s="39">
        <f>COUNT(C21:C29)</f>
        <v>9</v>
      </c>
      <c r="D36" s="39">
        <f>COUNT(D21:D29)</f>
        <v>9</v>
      </c>
      <c r="E36" s="39">
        <f>COUNT(E21:E29)</f>
        <v>9</v>
      </c>
      <c r="F36" s="39">
        <f>COUNT(F21:F29)</f>
        <v>9</v>
      </c>
      <c r="G36" s="39">
        <f>COUNT(G21:G29)</f>
        <v>9</v>
      </c>
      <c r="H36" s="5"/>
      <c r="I36" s="5"/>
      <c r="J36" s="5"/>
      <c r="K36" s="5"/>
      <c r="L36" s="5"/>
      <c r="M36" s="5"/>
      <c r="N36" s="48"/>
      <c r="O36" s="48"/>
      <c r="P36" s="48"/>
    </row>
    <row r="37" spans="1:16" ht="14.4" x14ac:dyDescent="0.2">
      <c r="A37" s="63" t="s">
        <v>6</v>
      </c>
      <c r="B37" s="9" t="s">
        <v>8</v>
      </c>
      <c r="C37" s="11">
        <f>ROUND(AVERAGE(C21:C29),1)</f>
        <v>17.8</v>
      </c>
      <c r="D37" s="11">
        <f>ROUND(AVERAGE(D21:D29),1)</f>
        <v>15.1</v>
      </c>
      <c r="E37" s="11">
        <f>ROUND(AVERAGE(E21:E29),1)</f>
        <v>15.5</v>
      </c>
      <c r="F37" s="11">
        <f>ROUND(AVERAGE(F21:F29),1)</f>
        <v>15.6</v>
      </c>
      <c r="G37" s="11">
        <f>ROUND(AVERAGE(G21:G29),1)</f>
        <v>15.7</v>
      </c>
      <c r="H37" s="5"/>
      <c r="I37" s="5"/>
      <c r="J37" s="5"/>
      <c r="K37" s="5"/>
      <c r="L37" s="5"/>
      <c r="M37" s="5"/>
      <c r="N37" s="48"/>
      <c r="O37" s="48"/>
      <c r="P37" s="48"/>
    </row>
    <row r="38" spans="1:16" ht="14.4" x14ac:dyDescent="0.2">
      <c r="A38" s="18"/>
      <c r="B38" s="18" t="s">
        <v>9</v>
      </c>
      <c r="C38" s="13">
        <f>ROUND(STDEV(C21:C29)/SQRT(COUNT(C21:C29)),1)</f>
        <v>0.6</v>
      </c>
      <c r="D38" s="13">
        <f>ROUND(STDEV(D21:D29)/SQRT(COUNT(D21:D29)),1)</f>
        <v>0.6</v>
      </c>
      <c r="E38" s="13">
        <f>ROUND(STDEV(E21:E29)/SQRT(COUNT(E21:E29)),1)</f>
        <v>0.7</v>
      </c>
      <c r="F38" s="13">
        <f>ROUND(STDEV(F21:F29)/SQRT(COUNT(F21:F29)),1)</f>
        <v>0.6</v>
      </c>
      <c r="G38" s="13">
        <f>ROUND(STDEV(G21:G29)/SQRT(COUNT(G21:G29)),1)</f>
        <v>0.6</v>
      </c>
      <c r="H38" s="5"/>
      <c r="I38" s="5"/>
      <c r="J38" s="5"/>
      <c r="K38" s="5"/>
      <c r="L38" s="5"/>
      <c r="M38" s="5"/>
      <c r="N38" s="48"/>
      <c r="O38" s="48"/>
      <c r="P38" s="48"/>
    </row>
    <row r="39" spans="1:16" ht="14.4" x14ac:dyDescent="0.2">
      <c r="A39" s="48"/>
      <c r="B39" s="48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48"/>
      <c r="O39" s="48"/>
      <c r="P39" s="48"/>
    </row>
    <row r="40" spans="1:16" ht="14.4" x14ac:dyDescent="0.2">
      <c r="A40" s="46" t="s">
        <v>31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8"/>
      <c r="O40" s="48"/>
      <c r="P40" s="48"/>
    </row>
    <row r="41" spans="1:16" ht="14.4" x14ac:dyDescent="0.2">
      <c r="A41" s="18" t="s">
        <v>0</v>
      </c>
      <c r="B41" s="91" t="s">
        <v>30</v>
      </c>
      <c r="C41" s="42" t="s">
        <v>2</v>
      </c>
      <c r="D41" s="42" t="s">
        <v>29</v>
      </c>
      <c r="E41" s="42" t="s">
        <v>28</v>
      </c>
      <c r="F41" s="42" t="s">
        <v>27</v>
      </c>
      <c r="G41" s="42" t="s">
        <v>26</v>
      </c>
      <c r="H41" s="5"/>
      <c r="I41" s="5"/>
      <c r="J41" s="5"/>
      <c r="K41" s="5"/>
      <c r="L41" s="5"/>
      <c r="M41" s="5"/>
      <c r="N41" s="48"/>
      <c r="O41" s="48"/>
      <c r="P41" s="48"/>
    </row>
    <row r="42" spans="1:16" ht="14.4" x14ac:dyDescent="0.2">
      <c r="A42" s="48"/>
      <c r="B42" s="97">
        <v>9910727</v>
      </c>
      <c r="C42" s="11">
        <f t="shared" ref="C42:G51" si="5">C3-$C3</f>
        <v>0</v>
      </c>
      <c r="D42" s="11">
        <f t="shared" si="5"/>
        <v>0</v>
      </c>
      <c r="E42" s="11">
        <f t="shared" si="5"/>
        <v>0.60000000000000142</v>
      </c>
      <c r="F42" s="11">
        <f t="shared" si="5"/>
        <v>0</v>
      </c>
      <c r="G42" s="11">
        <f t="shared" si="5"/>
        <v>0.30000000000000071</v>
      </c>
      <c r="H42" s="5"/>
      <c r="I42" s="5"/>
      <c r="J42" s="5"/>
      <c r="K42" s="5"/>
      <c r="L42" s="5"/>
      <c r="M42" s="5"/>
      <c r="N42" s="48"/>
      <c r="O42" s="48"/>
      <c r="P42" s="48"/>
    </row>
    <row r="43" spans="1:16" ht="14.4" x14ac:dyDescent="0.2">
      <c r="A43" s="5"/>
      <c r="B43" s="97">
        <v>9611051</v>
      </c>
      <c r="C43" s="11">
        <f t="shared" si="5"/>
        <v>0</v>
      </c>
      <c r="D43" s="11">
        <f t="shared" si="5"/>
        <v>0</v>
      </c>
      <c r="E43" s="11">
        <f t="shared" si="5"/>
        <v>0.60000000000000142</v>
      </c>
      <c r="F43" s="11">
        <f t="shared" si="5"/>
        <v>1</v>
      </c>
      <c r="G43" s="11">
        <f t="shared" si="5"/>
        <v>0.60000000000000142</v>
      </c>
      <c r="H43" s="5"/>
      <c r="I43" s="5"/>
      <c r="J43" s="11"/>
      <c r="K43" s="5"/>
      <c r="L43" s="5"/>
      <c r="M43" s="5"/>
      <c r="N43" s="48"/>
      <c r="O43" s="48"/>
      <c r="P43" s="48"/>
    </row>
    <row r="44" spans="1:16" ht="14.4" x14ac:dyDescent="0.2">
      <c r="A44" s="5"/>
      <c r="B44" s="97">
        <v>9711173</v>
      </c>
      <c r="C44" s="11">
        <f t="shared" si="5"/>
        <v>0</v>
      </c>
      <c r="D44" s="11">
        <f t="shared" si="5"/>
        <v>0.30000000000000071</v>
      </c>
      <c r="E44" s="11">
        <f t="shared" si="5"/>
        <v>0.30000000000000071</v>
      </c>
      <c r="F44" s="11">
        <f t="shared" si="5"/>
        <v>-1</v>
      </c>
      <c r="G44" s="11">
        <f t="shared" si="5"/>
        <v>0</v>
      </c>
      <c r="H44" s="5"/>
      <c r="I44" s="5"/>
      <c r="J44" s="11"/>
      <c r="K44" s="5"/>
      <c r="L44" s="5"/>
      <c r="M44" s="5"/>
      <c r="N44" s="48"/>
      <c r="O44" s="48"/>
      <c r="P44" s="48"/>
    </row>
    <row r="45" spans="1:16" ht="14.4" x14ac:dyDescent="0.2">
      <c r="A45" s="5"/>
      <c r="B45" s="97">
        <v>202041083</v>
      </c>
      <c r="C45" s="11">
        <f t="shared" si="5"/>
        <v>0</v>
      </c>
      <c r="D45" s="11">
        <f t="shared" si="5"/>
        <v>0.30000000000000071</v>
      </c>
      <c r="E45" s="11">
        <f t="shared" si="5"/>
        <v>1</v>
      </c>
      <c r="F45" s="11">
        <f t="shared" si="5"/>
        <v>1.3000000000000007</v>
      </c>
      <c r="G45" s="11">
        <f t="shared" si="5"/>
        <v>1</v>
      </c>
      <c r="H45" s="5"/>
      <c r="I45" s="5"/>
      <c r="J45" s="11"/>
      <c r="K45" s="5"/>
      <c r="L45" s="5"/>
      <c r="M45" s="5"/>
      <c r="N45" s="48"/>
      <c r="O45" s="48"/>
      <c r="P45" s="48"/>
    </row>
    <row r="46" spans="1:16" ht="14.4" x14ac:dyDescent="0.2">
      <c r="A46" s="9" t="s">
        <v>1</v>
      </c>
      <c r="B46" s="97">
        <v>202051573</v>
      </c>
      <c r="C46" s="11">
        <f t="shared" si="5"/>
        <v>0</v>
      </c>
      <c r="D46" s="11">
        <f t="shared" si="5"/>
        <v>-0.30000000000000071</v>
      </c>
      <c r="E46" s="11">
        <f t="shared" si="5"/>
        <v>1</v>
      </c>
      <c r="F46" s="11">
        <f t="shared" si="5"/>
        <v>-0.60000000000000142</v>
      </c>
      <c r="G46" s="11">
        <f t="shared" si="5"/>
        <v>0.39999999999999858</v>
      </c>
      <c r="H46" s="5"/>
      <c r="I46" s="5"/>
      <c r="J46" s="11"/>
      <c r="K46" s="5"/>
      <c r="L46" s="5"/>
      <c r="M46" s="5"/>
      <c r="N46" s="48"/>
      <c r="O46" s="48"/>
      <c r="P46" s="48"/>
    </row>
    <row r="47" spans="1:16" ht="14.4" x14ac:dyDescent="0.2">
      <c r="A47" s="5"/>
      <c r="B47" s="97">
        <v>202053007</v>
      </c>
      <c r="C47" s="11">
        <f t="shared" si="5"/>
        <v>0</v>
      </c>
      <c r="D47" s="11">
        <f t="shared" si="5"/>
        <v>0.39999999999999858</v>
      </c>
      <c r="E47" s="11">
        <f t="shared" si="5"/>
        <v>-0.30000000000000071</v>
      </c>
      <c r="F47" s="11">
        <f t="shared" si="5"/>
        <v>-1</v>
      </c>
      <c r="G47" s="11">
        <f t="shared" si="5"/>
        <v>0</v>
      </c>
      <c r="H47" s="5"/>
      <c r="I47" s="5"/>
      <c r="J47" s="11"/>
      <c r="K47" s="5"/>
      <c r="L47" s="5"/>
      <c r="M47" s="5"/>
      <c r="N47" s="48"/>
      <c r="O47" s="48"/>
      <c r="P47" s="48"/>
    </row>
    <row r="48" spans="1:16" ht="14.4" x14ac:dyDescent="0.2">
      <c r="A48" s="5"/>
      <c r="B48" s="97">
        <v>9803287</v>
      </c>
      <c r="C48" s="11">
        <f t="shared" si="5"/>
        <v>0</v>
      </c>
      <c r="D48" s="11">
        <f t="shared" si="5"/>
        <v>1</v>
      </c>
      <c r="E48" s="11">
        <f t="shared" si="5"/>
        <v>-1</v>
      </c>
      <c r="F48" s="11">
        <f t="shared" si="5"/>
        <v>-0.30000000000000071</v>
      </c>
      <c r="G48" s="11">
        <f t="shared" si="5"/>
        <v>-0.30000000000000071</v>
      </c>
      <c r="H48" s="5"/>
      <c r="I48" s="5"/>
      <c r="J48" s="11"/>
      <c r="K48" s="5"/>
      <c r="L48" s="5"/>
      <c r="M48" s="5"/>
      <c r="N48" s="48"/>
      <c r="O48" s="48"/>
      <c r="P48" s="48"/>
    </row>
    <row r="49" spans="1:16" ht="14.4" x14ac:dyDescent="0.2">
      <c r="A49" s="5"/>
      <c r="B49" s="97">
        <v>9709375</v>
      </c>
      <c r="C49" s="11">
        <f t="shared" si="5"/>
        <v>0</v>
      </c>
      <c r="D49" s="11">
        <f t="shared" si="5"/>
        <v>1</v>
      </c>
      <c r="E49" s="11">
        <f t="shared" si="5"/>
        <v>-0.39999999999999858</v>
      </c>
      <c r="F49" s="11">
        <f t="shared" si="5"/>
        <v>0</v>
      </c>
      <c r="G49" s="11">
        <f t="shared" si="5"/>
        <v>-0.69999999999999929</v>
      </c>
      <c r="H49" s="5"/>
      <c r="I49" s="5"/>
      <c r="J49" s="11"/>
      <c r="K49" s="5"/>
      <c r="L49" s="5"/>
      <c r="M49" s="5"/>
      <c r="N49" s="5"/>
      <c r="O49" s="5"/>
      <c r="P49" s="5"/>
    </row>
    <row r="50" spans="1:16" ht="14.4" x14ac:dyDescent="0.2">
      <c r="A50" s="18"/>
      <c r="B50" s="95">
        <v>202041205</v>
      </c>
      <c r="C50" s="13">
        <f t="shared" si="5"/>
        <v>0</v>
      </c>
      <c r="D50" s="11">
        <f t="shared" si="5"/>
        <v>-0.30000000000000071</v>
      </c>
      <c r="E50" s="11">
        <f t="shared" si="5"/>
        <v>-0.30000000000000071</v>
      </c>
      <c r="F50" s="11">
        <f t="shared" si="5"/>
        <v>0</v>
      </c>
      <c r="G50" s="11">
        <f t="shared" si="5"/>
        <v>0.30000000000000071</v>
      </c>
      <c r="H50" s="5"/>
      <c r="I50" s="5"/>
      <c r="J50" s="11"/>
      <c r="K50" s="5"/>
      <c r="L50" s="5"/>
      <c r="M50" s="5"/>
      <c r="N50" s="5"/>
      <c r="O50" s="5"/>
      <c r="P50" s="5"/>
    </row>
    <row r="51" spans="1:16" ht="14.4" x14ac:dyDescent="0.2">
      <c r="A51" s="76"/>
      <c r="B51" s="96">
        <v>9803287</v>
      </c>
      <c r="C51" s="11">
        <f t="shared" si="5"/>
        <v>0</v>
      </c>
      <c r="D51" s="81">
        <f t="shared" si="5"/>
        <v>-1</v>
      </c>
      <c r="E51" s="81">
        <f t="shared" si="5"/>
        <v>-2</v>
      </c>
      <c r="F51" s="81">
        <f t="shared" si="5"/>
        <v>-2.3000000000000007</v>
      </c>
      <c r="G51" s="81">
        <f t="shared" si="5"/>
        <v>-0.30000000000000071</v>
      </c>
      <c r="H51" s="5"/>
      <c r="I51" s="5"/>
      <c r="J51" s="11"/>
      <c r="K51" s="5"/>
      <c r="L51" s="5"/>
      <c r="M51" s="5"/>
      <c r="N51" s="5"/>
      <c r="O51" s="5"/>
      <c r="P51" s="5"/>
    </row>
    <row r="52" spans="1:16" ht="14.4" x14ac:dyDescent="0.2">
      <c r="A52" s="5"/>
      <c r="B52" s="96">
        <v>9709375</v>
      </c>
      <c r="C52" s="11">
        <f t="shared" ref="C52:G61" si="6">C13-$C13</f>
        <v>0</v>
      </c>
      <c r="D52" s="16">
        <f t="shared" si="6"/>
        <v>-1.3999999999999986</v>
      </c>
      <c r="E52" s="16">
        <f t="shared" si="6"/>
        <v>-0.69999999999999929</v>
      </c>
      <c r="F52" s="16">
        <f t="shared" si="6"/>
        <v>-1</v>
      </c>
      <c r="G52" s="16">
        <f t="shared" si="6"/>
        <v>-0.69999999999999929</v>
      </c>
      <c r="H52" s="5"/>
      <c r="I52" s="48"/>
      <c r="J52" s="11"/>
      <c r="K52" s="5"/>
      <c r="L52" s="5"/>
      <c r="M52" s="5"/>
      <c r="N52" s="5"/>
      <c r="O52" s="5"/>
      <c r="P52" s="5"/>
    </row>
    <row r="53" spans="1:16" ht="14.4" x14ac:dyDescent="0.2">
      <c r="A53" s="76"/>
      <c r="B53" s="96">
        <v>202041205</v>
      </c>
      <c r="C53" s="11">
        <f t="shared" si="6"/>
        <v>0</v>
      </c>
      <c r="D53" s="16">
        <f t="shared" si="6"/>
        <v>-1.6999999999999993</v>
      </c>
      <c r="E53" s="16">
        <f t="shared" si="6"/>
        <v>-1</v>
      </c>
      <c r="F53" s="16">
        <f t="shared" si="6"/>
        <v>-0.30000000000000071</v>
      </c>
      <c r="G53" s="16">
        <f t="shared" si="6"/>
        <v>-1</v>
      </c>
      <c r="H53" s="5"/>
      <c r="I53" s="48"/>
      <c r="J53" s="11"/>
      <c r="K53" s="5"/>
      <c r="L53" s="5"/>
      <c r="M53" s="5"/>
      <c r="N53" s="5"/>
      <c r="O53" s="5"/>
      <c r="P53" s="5"/>
    </row>
    <row r="54" spans="1:16" ht="14.4" x14ac:dyDescent="0.2">
      <c r="A54" s="76"/>
      <c r="B54" s="96">
        <v>9910727</v>
      </c>
      <c r="C54" s="11">
        <f t="shared" si="6"/>
        <v>0</v>
      </c>
      <c r="D54" s="16">
        <f t="shared" si="6"/>
        <v>-2</v>
      </c>
      <c r="E54" s="16">
        <f t="shared" si="6"/>
        <v>-1.3000000000000007</v>
      </c>
      <c r="F54" s="16">
        <f t="shared" si="6"/>
        <v>-1.3000000000000007</v>
      </c>
      <c r="G54" s="16">
        <f t="shared" si="6"/>
        <v>-1.3000000000000007</v>
      </c>
      <c r="H54" s="5"/>
      <c r="I54" s="5"/>
      <c r="J54" s="48"/>
    </row>
    <row r="55" spans="1:16" ht="14.4" x14ac:dyDescent="0.2">
      <c r="A55" s="48" t="s">
        <v>5</v>
      </c>
      <c r="B55" s="96">
        <v>9611051</v>
      </c>
      <c r="C55" s="11">
        <f t="shared" si="6"/>
        <v>0</v>
      </c>
      <c r="D55" s="16">
        <f t="shared" si="6"/>
        <v>0</v>
      </c>
      <c r="E55" s="16">
        <f t="shared" si="6"/>
        <v>0.30000000000000071</v>
      </c>
      <c r="F55" s="16">
        <f t="shared" si="6"/>
        <v>0.69999999999999929</v>
      </c>
      <c r="G55" s="16">
        <f t="shared" si="6"/>
        <v>2</v>
      </c>
      <c r="H55" s="5"/>
      <c r="I55" s="48"/>
      <c r="J55" s="11"/>
    </row>
    <row r="56" spans="1:16" ht="14.4" x14ac:dyDescent="0.2">
      <c r="A56" s="76"/>
      <c r="B56" s="96">
        <v>9711173</v>
      </c>
      <c r="C56" s="11">
        <f t="shared" si="6"/>
        <v>0</v>
      </c>
      <c r="D56" s="16">
        <f t="shared" si="6"/>
        <v>-1.6999999999999993</v>
      </c>
      <c r="E56" s="16">
        <f t="shared" si="6"/>
        <v>-0.69999999999999929</v>
      </c>
      <c r="F56" s="16">
        <f t="shared" si="6"/>
        <v>0</v>
      </c>
      <c r="G56" s="16">
        <f t="shared" si="6"/>
        <v>-1</v>
      </c>
      <c r="H56" s="5"/>
      <c r="I56" s="48"/>
      <c r="J56" s="11"/>
    </row>
    <row r="57" spans="1:16" ht="14.4" x14ac:dyDescent="0.2">
      <c r="A57" s="76"/>
      <c r="B57" s="96">
        <v>202041083</v>
      </c>
      <c r="C57" s="11">
        <f t="shared" si="6"/>
        <v>0</v>
      </c>
      <c r="D57" s="16">
        <f t="shared" si="6"/>
        <v>-1</v>
      </c>
      <c r="E57" s="16">
        <f t="shared" si="6"/>
        <v>-0.30000000000000071</v>
      </c>
      <c r="F57" s="16">
        <f t="shared" si="6"/>
        <v>-0.30000000000000071</v>
      </c>
      <c r="G57" s="16">
        <f t="shared" si="6"/>
        <v>-0.69999999999999929</v>
      </c>
      <c r="H57" s="5"/>
      <c r="I57" s="48"/>
      <c r="J57" s="11"/>
    </row>
    <row r="58" spans="1:16" ht="14.4" x14ac:dyDescent="0.2">
      <c r="A58" s="76"/>
      <c r="B58" s="96">
        <v>202051573</v>
      </c>
      <c r="C58" s="11">
        <f t="shared" si="6"/>
        <v>0</v>
      </c>
      <c r="D58" s="16">
        <f t="shared" si="6"/>
        <v>-1.6999999999999993</v>
      </c>
      <c r="E58" s="16">
        <f t="shared" si="6"/>
        <v>-1.3999999999999986</v>
      </c>
      <c r="F58" s="16">
        <f t="shared" si="6"/>
        <v>-1.3999999999999986</v>
      </c>
      <c r="G58" s="16">
        <f t="shared" si="6"/>
        <v>-0.69999999999999929</v>
      </c>
      <c r="H58" s="5"/>
      <c r="I58" s="48"/>
      <c r="J58" s="11"/>
    </row>
    <row r="59" spans="1:16" ht="14.4" x14ac:dyDescent="0.2">
      <c r="A59" s="70"/>
      <c r="B59" s="95">
        <v>202053007</v>
      </c>
      <c r="C59" s="13">
        <f t="shared" si="6"/>
        <v>0</v>
      </c>
      <c r="D59" s="13">
        <f t="shared" si="6"/>
        <v>-1.6000000000000014</v>
      </c>
      <c r="E59" s="13">
        <f t="shared" si="6"/>
        <v>-2</v>
      </c>
      <c r="F59" s="13">
        <f t="shared" si="6"/>
        <v>-1.3000000000000007</v>
      </c>
      <c r="G59" s="13">
        <f t="shared" si="6"/>
        <v>-1.3000000000000007</v>
      </c>
      <c r="H59" s="5"/>
      <c r="I59" s="48"/>
      <c r="J59" s="11"/>
    </row>
    <row r="60" spans="1:16" ht="14.4" x14ac:dyDescent="0.2">
      <c r="A60" s="76"/>
      <c r="B60" s="97">
        <v>202041083</v>
      </c>
      <c r="C60" s="11">
        <f t="shared" si="6"/>
        <v>0</v>
      </c>
      <c r="D60" s="11">
        <f t="shared" si="6"/>
        <v>-3.6999999999999993</v>
      </c>
      <c r="E60" s="11">
        <f t="shared" si="6"/>
        <v>-3.3999999999999986</v>
      </c>
      <c r="F60" s="11">
        <f t="shared" si="6"/>
        <v>-2</v>
      </c>
      <c r="G60" s="11">
        <f t="shared" si="6"/>
        <v>-2</v>
      </c>
      <c r="H60" s="5"/>
      <c r="I60" s="48"/>
      <c r="J60" s="11"/>
    </row>
    <row r="61" spans="1:16" ht="14.4" x14ac:dyDescent="0.2">
      <c r="A61" s="76"/>
      <c r="B61" s="97">
        <v>202051573</v>
      </c>
      <c r="C61" s="11">
        <f t="shared" si="6"/>
        <v>0</v>
      </c>
      <c r="D61" s="11">
        <f t="shared" si="6"/>
        <v>-2</v>
      </c>
      <c r="E61" s="11">
        <f t="shared" si="6"/>
        <v>-1.3000000000000007</v>
      </c>
      <c r="F61" s="11">
        <f t="shared" si="6"/>
        <v>-1</v>
      </c>
      <c r="G61" s="11">
        <f t="shared" si="6"/>
        <v>-1.3000000000000007</v>
      </c>
      <c r="H61" s="5"/>
      <c r="I61" s="5"/>
      <c r="J61" s="5"/>
    </row>
    <row r="62" spans="1:16" ht="14.4" x14ac:dyDescent="0.2">
      <c r="A62" s="76"/>
      <c r="B62" s="97">
        <v>202053007</v>
      </c>
      <c r="C62" s="11">
        <f t="shared" ref="C62:G71" si="7">C23-$C23</f>
        <v>0</v>
      </c>
      <c r="D62" s="11">
        <f t="shared" si="7"/>
        <v>-2</v>
      </c>
      <c r="E62" s="11">
        <f t="shared" si="7"/>
        <v>-2</v>
      </c>
      <c r="F62" s="11">
        <f t="shared" si="7"/>
        <v>-2.3000000000000007</v>
      </c>
      <c r="G62" s="11">
        <f t="shared" si="7"/>
        <v>-1.6999999999999993</v>
      </c>
      <c r="H62" s="5"/>
      <c r="I62" s="5"/>
      <c r="J62" s="5"/>
    </row>
    <row r="63" spans="1:16" ht="14.4" x14ac:dyDescent="0.2">
      <c r="A63" s="76"/>
      <c r="B63" s="97">
        <v>9803287</v>
      </c>
      <c r="C63" s="11">
        <f t="shared" si="7"/>
        <v>0</v>
      </c>
      <c r="D63" s="11">
        <f t="shared" si="7"/>
        <v>-3.3000000000000007</v>
      </c>
      <c r="E63" s="11">
        <f t="shared" si="7"/>
        <v>-3.3000000000000007</v>
      </c>
      <c r="F63" s="11">
        <f t="shared" si="7"/>
        <v>-3.3000000000000007</v>
      </c>
      <c r="G63" s="11">
        <f t="shared" si="7"/>
        <v>-2.6999999999999993</v>
      </c>
      <c r="H63" s="5"/>
      <c r="I63" s="5"/>
      <c r="J63" s="5"/>
    </row>
    <row r="64" spans="1:16" ht="14.4" x14ac:dyDescent="0.2">
      <c r="A64" s="76" t="s">
        <v>6</v>
      </c>
      <c r="B64" s="97">
        <v>9709375</v>
      </c>
      <c r="C64" s="11">
        <f t="shared" si="7"/>
        <v>0</v>
      </c>
      <c r="D64" s="11">
        <f t="shared" si="7"/>
        <v>-1</v>
      </c>
      <c r="E64" s="11">
        <f t="shared" si="7"/>
        <v>0</v>
      </c>
      <c r="F64" s="11">
        <f t="shared" si="7"/>
        <v>0</v>
      </c>
      <c r="G64" s="11">
        <f t="shared" si="7"/>
        <v>-1</v>
      </c>
      <c r="H64" s="5"/>
      <c r="I64" s="5"/>
      <c r="J64" s="5"/>
    </row>
    <row r="65" spans="1:10" ht="14.4" x14ac:dyDescent="0.2">
      <c r="A65" s="76"/>
      <c r="B65" s="96">
        <v>202041205</v>
      </c>
      <c r="C65" s="11">
        <f t="shared" si="7"/>
        <v>0</v>
      </c>
      <c r="D65" s="11">
        <f t="shared" si="7"/>
        <v>-3</v>
      </c>
      <c r="E65" s="11">
        <f t="shared" si="7"/>
        <v>-2.3000000000000007</v>
      </c>
      <c r="F65" s="11">
        <f t="shared" si="7"/>
        <v>-2.6999999999999993</v>
      </c>
      <c r="G65" s="11">
        <f t="shared" si="7"/>
        <v>-1.6999999999999993</v>
      </c>
      <c r="H65" s="5"/>
      <c r="I65" s="48"/>
      <c r="J65" s="5"/>
    </row>
    <row r="66" spans="1:10" ht="14.4" x14ac:dyDescent="0.2">
      <c r="A66" s="76"/>
      <c r="B66" s="96">
        <v>9910727</v>
      </c>
      <c r="C66" s="11">
        <f t="shared" si="7"/>
        <v>0</v>
      </c>
      <c r="D66" s="11">
        <f t="shared" si="7"/>
        <v>-4.3999999999999986</v>
      </c>
      <c r="E66" s="11">
        <f t="shared" si="7"/>
        <v>-4.6999999999999993</v>
      </c>
      <c r="F66" s="11">
        <f t="shared" si="7"/>
        <v>-4</v>
      </c>
      <c r="G66" s="11">
        <f t="shared" si="7"/>
        <v>-4.6999999999999993</v>
      </c>
      <c r="H66" s="5"/>
      <c r="I66" s="48"/>
      <c r="J66" s="5"/>
    </row>
    <row r="67" spans="1:10" ht="14.4" x14ac:dyDescent="0.2">
      <c r="A67" s="76"/>
      <c r="B67" s="96">
        <v>9611051</v>
      </c>
      <c r="C67" s="11">
        <f t="shared" si="7"/>
        <v>0</v>
      </c>
      <c r="D67" s="11">
        <f t="shared" si="7"/>
        <v>-2.6999999999999993</v>
      </c>
      <c r="E67" s="11">
        <f t="shared" si="7"/>
        <v>-2.3999999999999986</v>
      </c>
      <c r="F67" s="11">
        <f t="shared" si="7"/>
        <v>-2.3999999999999986</v>
      </c>
      <c r="G67" s="11">
        <f t="shared" si="7"/>
        <v>-2.3999999999999986</v>
      </c>
      <c r="H67" s="5"/>
      <c r="I67" s="5"/>
      <c r="J67" s="5"/>
    </row>
    <row r="68" spans="1:10" ht="14.4" x14ac:dyDescent="0.2">
      <c r="A68" s="70"/>
      <c r="B68" s="95">
        <v>9711173</v>
      </c>
      <c r="C68" s="13">
        <f t="shared" si="7"/>
        <v>0</v>
      </c>
      <c r="D68" s="13">
        <f t="shared" si="7"/>
        <v>-1.6999999999999993</v>
      </c>
      <c r="E68" s="13">
        <f t="shared" si="7"/>
        <v>-1.3999999999999986</v>
      </c>
      <c r="F68" s="13">
        <f t="shared" si="7"/>
        <v>-1.6999999999999993</v>
      </c>
      <c r="G68" s="13">
        <f t="shared" si="7"/>
        <v>-1.3999999999999986</v>
      </c>
      <c r="H68" s="5"/>
      <c r="I68" s="5"/>
      <c r="J68" s="5"/>
    </row>
    <row r="69" spans="1:10" ht="14.4" x14ac:dyDescent="0.2">
      <c r="A69" s="5"/>
      <c r="B69" s="9" t="s">
        <v>7</v>
      </c>
      <c r="C69" s="39">
        <f>COUNT(C42:C50)</f>
        <v>9</v>
      </c>
      <c r="D69" s="39">
        <f>COUNT(D42:D50)</f>
        <v>9</v>
      </c>
      <c r="E69" s="39">
        <f>COUNT(E42:E50)</f>
        <v>9</v>
      </c>
      <c r="F69" s="39">
        <f>COUNT(F42:F50)</f>
        <v>9</v>
      </c>
      <c r="G69" s="39">
        <f>COUNT(G42:G50)</f>
        <v>9</v>
      </c>
      <c r="H69" s="5"/>
      <c r="I69" s="5"/>
      <c r="J69" s="5"/>
    </row>
    <row r="70" spans="1:10" ht="14.4" x14ac:dyDescent="0.2">
      <c r="A70" s="9" t="s">
        <v>1</v>
      </c>
      <c r="B70" s="9" t="s">
        <v>8</v>
      </c>
      <c r="C70" s="11">
        <f>ROUND(AVERAGE(C42:C50),1)</f>
        <v>0</v>
      </c>
      <c r="D70" s="11">
        <f>ROUND(AVERAGE(D42:D50),1)</f>
        <v>0.3</v>
      </c>
      <c r="E70" s="11">
        <f>ROUND(AVERAGE(E42:E50),1)</f>
        <v>0.2</v>
      </c>
      <c r="F70" s="11">
        <f>ROUND(AVERAGE(F42:F50),1)</f>
        <v>-0.1</v>
      </c>
      <c r="G70" s="11">
        <f>ROUND(AVERAGE(G42:G50),1)</f>
        <v>0.2</v>
      </c>
      <c r="H70" s="5"/>
      <c r="I70" s="5"/>
    </row>
    <row r="71" spans="1:10" ht="14.4" x14ac:dyDescent="0.2">
      <c r="A71" s="94"/>
      <c r="B71" s="18" t="s">
        <v>9</v>
      </c>
      <c r="C71" s="13">
        <f>ROUND(STDEV(C42:C50)/SQRT(COUNT(C42:C50)),1)</f>
        <v>0</v>
      </c>
      <c r="D71" s="13">
        <f>ROUND(STDEV(D42:D50)/SQRT(COUNT(D42:D50)),1)</f>
        <v>0.2</v>
      </c>
      <c r="E71" s="13">
        <f>ROUND(STDEV(E42:E50)/SQRT(COUNT(E42:E50)),1)</f>
        <v>0.2</v>
      </c>
      <c r="F71" s="13">
        <f>ROUND(STDEV(F42:F50)/SQRT(COUNT(F42:F50)),1)</f>
        <v>0.3</v>
      </c>
      <c r="G71" s="13">
        <f>ROUND(STDEV(G42:G50)/SQRT(COUNT(G42:G50)),1)</f>
        <v>0.2</v>
      </c>
      <c r="H71" s="5"/>
      <c r="I71" s="5"/>
    </row>
    <row r="72" spans="1:10" ht="14.4" x14ac:dyDescent="0.2">
      <c r="A72" s="41"/>
      <c r="B72" s="9" t="s">
        <v>7</v>
      </c>
      <c r="C72" s="39">
        <f>COUNT(C51:C59)</f>
        <v>9</v>
      </c>
      <c r="D72" s="93">
        <f>COUNT(D51:D59)</f>
        <v>9</v>
      </c>
      <c r="E72" s="93">
        <f>COUNT(E51:E59)</f>
        <v>9</v>
      </c>
      <c r="F72" s="93">
        <f>COUNT(F51:F59)</f>
        <v>9</v>
      </c>
      <c r="G72" s="93">
        <f>COUNT(G51:G59)</f>
        <v>9</v>
      </c>
      <c r="H72" s="5"/>
      <c r="I72" s="5"/>
    </row>
    <row r="73" spans="1:10" ht="14.4" x14ac:dyDescent="0.2">
      <c r="A73" s="48" t="s">
        <v>5</v>
      </c>
      <c r="B73" s="9" t="s">
        <v>8</v>
      </c>
      <c r="C73" s="11">
        <f>ROUND(AVERAGE(C51:C59),1)</f>
        <v>0</v>
      </c>
      <c r="D73" s="16">
        <f>ROUND(AVERAGE(D51:D59),1)</f>
        <v>-1.3</v>
      </c>
      <c r="E73" s="16">
        <f>ROUND(AVERAGE(E51:E59),1)</f>
        <v>-1</v>
      </c>
      <c r="F73" s="16">
        <f>ROUND(AVERAGE(F51:F59),1)</f>
        <v>-0.8</v>
      </c>
      <c r="G73" s="16">
        <f>ROUND(AVERAGE(G51:G59),1)</f>
        <v>-0.6</v>
      </c>
      <c r="H73" s="5"/>
      <c r="I73" s="5"/>
    </row>
    <row r="74" spans="1:10" ht="14.4" x14ac:dyDescent="0.2">
      <c r="A74" s="92"/>
      <c r="B74" s="18" t="s">
        <v>9</v>
      </c>
      <c r="C74" s="13">
        <f>ROUND(STDEV(C51:C59)/SQRT(COUNT(C51:C59)),1)</f>
        <v>0</v>
      </c>
      <c r="D74" s="13">
        <f>ROUND(STDEV(D51:D59)/SQRT(COUNT(D51:D59)),1)</f>
        <v>0.2</v>
      </c>
      <c r="E74" s="13">
        <f>ROUND(STDEV(E51:E59)/SQRT(COUNT(E51:E59)),1)</f>
        <v>0.3</v>
      </c>
      <c r="F74" s="13">
        <f>ROUND(STDEV(F51:F59)/SQRT(COUNT(F51:F59)),1)</f>
        <v>0.3</v>
      </c>
      <c r="G74" s="13">
        <f>ROUND(STDEV(G51:G59)/SQRT(COUNT(G51:G59)),1)</f>
        <v>0.3</v>
      </c>
      <c r="H74" s="5"/>
      <c r="I74" s="48"/>
    </row>
    <row r="75" spans="1:10" ht="14.4" x14ac:dyDescent="0.2">
      <c r="A75" s="41"/>
      <c r="B75" s="9" t="s">
        <v>7</v>
      </c>
      <c r="C75" s="39">
        <f>COUNT(C60:C68)</f>
        <v>9</v>
      </c>
      <c r="D75" s="39">
        <f>COUNT(D60:D68)</f>
        <v>9</v>
      </c>
      <c r="E75" s="39">
        <f>COUNT(E60:E68)</f>
        <v>9</v>
      </c>
      <c r="F75" s="39">
        <f>COUNT(F60:F68)</f>
        <v>9</v>
      </c>
      <c r="G75" s="39">
        <f>COUNT(G60:G68)</f>
        <v>9</v>
      </c>
      <c r="H75" s="5"/>
      <c r="I75" s="48"/>
    </row>
    <row r="76" spans="1:10" ht="14.4" x14ac:dyDescent="0.2">
      <c r="A76" s="48" t="s">
        <v>6</v>
      </c>
      <c r="B76" s="9" t="s">
        <v>8</v>
      </c>
      <c r="C76" s="11">
        <f>ROUND(AVERAGE(C60:C68),1)</f>
        <v>0</v>
      </c>
      <c r="D76" s="11">
        <f>ROUND(AVERAGE(D60:D68),1)</f>
        <v>-2.6</v>
      </c>
      <c r="E76" s="11">
        <f>ROUND(AVERAGE(E60:E68),1)</f>
        <v>-2.2999999999999998</v>
      </c>
      <c r="F76" s="11">
        <f>ROUND(AVERAGE(F60:F68),1)</f>
        <v>-2.2000000000000002</v>
      </c>
      <c r="G76" s="11">
        <f>ROUND(AVERAGE(G60:G68),1)</f>
        <v>-2.1</v>
      </c>
      <c r="H76" s="5"/>
      <c r="I76" s="48"/>
    </row>
    <row r="77" spans="1:10" ht="14.4" x14ac:dyDescent="0.2">
      <c r="A77" s="92"/>
      <c r="B77" s="18" t="s">
        <v>9</v>
      </c>
      <c r="C77" s="13">
        <f>ROUND(STDEV(C60:C68)/SQRT(COUNT(C60:C68)),1)</f>
        <v>0</v>
      </c>
      <c r="D77" s="13">
        <f>ROUND(STDEV(D60:D68)/SQRT(COUNT(D60:D68)),1)</f>
        <v>0.4</v>
      </c>
      <c r="E77" s="13">
        <f>ROUND(STDEV(E60:E68)/SQRT(COUNT(E60:E68)),1)</f>
        <v>0.5</v>
      </c>
      <c r="F77" s="13">
        <f>ROUND(STDEV(F60:F68)/SQRT(COUNT(F60:F68)),1)</f>
        <v>0.4</v>
      </c>
      <c r="G77" s="13">
        <f>ROUND(STDEV(G60:G68)/SQRT(COUNT(G60:G68)),1)</f>
        <v>0.4</v>
      </c>
      <c r="H77" s="5"/>
      <c r="I77" s="48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 2 (A)</vt:lpstr>
      <vt:lpstr>Fig 2 (B)</vt:lpstr>
      <vt:lpstr>Fig 2 (C)</vt:lpstr>
    </vt:vector>
  </TitlesOfParts>
  <Company>参天製薬株式会社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眼創G　三枝祐史(Masafumi Mieda)</dc:creator>
  <cp:lastModifiedBy>Masahiro</cp:lastModifiedBy>
  <dcterms:created xsi:type="dcterms:W3CDTF">2016-06-17T01:29:05Z</dcterms:created>
  <dcterms:modified xsi:type="dcterms:W3CDTF">2016-06-25T08:24:21Z</dcterms:modified>
</cp:coreProperties>
</file>