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/>
  </bookViews>
  <sheets>
    <sheet name="Sheet1" sheetId="1" r:id="rId1"/>
    <sheet name="Sheet2" sheetId="2" r:id="rId2"/>
    <sheet name="Sheet3" sheetId="3" r:id="rId3"/>
  </sheets>
  <calcPr calcId="145621" iterateCount="1"/>
</workbook>
</file>

<file path=xl/calcChain.xml><?xml version="1.0" encoding="utf-8"?>
<calcChain xmlns="http://schemas.openxmlformats.org/spreadsheetml/2006/main">
  <c r="AC20" i="1" l="1"/>
  <c r="AD20" i="1"/>
  <c r="AE20" i="1"/>
  <c r="AF20" i="1" s="1"/>
  <c r="AC31" i="1"/>
  <c r="AD31" i="1"/>
  <c r="AE31" i="1"/>
  <c r="AF31" i="1" s="1"/>
  <c r="AC9" i="1"/>
  <c r="AD9" i="1"/>
  <c r="AE9" i="1"/>
  <c r="AE30" i="1"/>
  <c r="AD30" i="1"/>
  <c r="AF30" i="1" s="1"/>
  <c r="AC30" i="1"/>
  <c r="AE29" i="1"/>
  <c r="AD29" i="1"/>
  <c r="AC29" i="1"/>
  <c r="AE28" i="1"/>
  <c r="AD28" i="1"/>
  <c r="AC28" i="1"/>
  <c r="AE27" i="1"/>
  <c r="AD27" i="1"/>
  <c r="AF27" i="1" s="1"/>
  <c r="AC27" i="1"/>
  <c r="AE19" i="1"/>
  <c r="AD19" i="1"/>
  <c r="AC19" i="1"/>
  <c r="AE18" i="1"/>
  <c r="AD18" i="1"/>
  <c r="AF18" i="1" s="1"/>
  <c r="AC18" i="1"/>
  <c r="AE17" i="1"/>
  <c r="AD17" i="1"/>
  <c r="AC17" i="1"/>
  <c r="AE16" i="1"/>
  <c r="AD16" i="1"/>
  <c r="AF16" i="1" s="1"/>
  <c r="AC16" i="1"/>
  <c r="AE8" i="1"/>
  <c r="AD8" i="1"/>
  <c r="AF8" i="1" s="1"/>
  <c r="AC8" i="1"/>
  <c r="AE7" i="1"/>
  <c r="AD7" i="1"/>
  <c r="AC7" i="1"/>
  <c r="AE6" i="1"/>
  <c r="AD6" i="1"/>
  <c r="AC6" i="1"/>
  <c r="AE5" i="1"/>
  <c r="AD5" i="1"/>
  <c r="AF5" i="1" s="1"/>
  <c r="AC5" i="1"/>
  <c r="T30" i="1"/>
  <c r="S30" i="1"/>
  <c r="R30" i="1"/>
  <c r="T29" i="1"/>
  <c r="S29" i="1"/>
  <c r="R29" i="1"/>
  <c r="T28" i="1"/>
  <c r="U28" i="1" s="1"/>
  <c r="S28" i="1"/>
  <c r="R28" i="1"/>
  <c r="T27" i="1"/>
  <c r="S27" i="1"/>
  <c r="R27" i="1"/>
  <c r="T19" i="1"/>
  <c r="S19" i="1"/>
  <c r="R19" i="1"/>
  <c r="T18" i="1"/>
  <c r="S18" i="1"/>
  <c r="R18" i="1"/>
  <c r="T17" i="1"/>
  <c r="U17" i="1" s="1"/>
  <c r="S17" i="1"/>
  <c r="R17" i="1"/>
  <c r="T16" i="1"/>
  <c r="S16" i="1"/>
  <c r="R16" i="1"/>
  <c r="T8" i="1"/>
  <c r="S8" i="1"/>
  <c r="R8" i="1"/>
  <c r="T7" i="1"/>
  <c r="U7" i="1" s="1"/>
  <c r="S7" i="1"/>
  <c r="R7" i="1"/>
  <c r="T6" i="1"/>
  <c r="S6" i="1"/>
  <c r="R6" i="1"/>
  <c r="T5" i="1"/>
  <c r="S5" i="1"/>
  <c r="R5" i="1"/>
  <c r="I34" i="1"/>
  <c r="H34" i="1"/>
  <c r="G34" i="1"/>
  <c r="I33" i="1"/>
  <c r="H33" i="1"/>
  <c r="G33" i="1"/>
  <c r="I32" i="1"/>
  <c r="J32" i="1" s="1"/>
  <c r="H32" i="1"/>
  <c r="G32" i="1"/>
  <c r="I31" i="1"/>
  <c r="H31" i="1"/>
  <c r="G31" i="1"/>
  <c r="I30" i="1"/>
  <c r="H30" i="1"/>
  <c r="G30" i="1"/>
  <c r="I29" i="1"/>
  <c r="H29" i="1"/>
  <c r="G29" i="1"/>
  <c r="I28" i="1"/>
  <c r="J28" i="1" s="1"/>
  <c r="H28" i="1"/>
  <c r="G28" i="1"/>
  <c r="I27" i="1"/>
  <c r="H27" i="1"/>
  <c r="G27" i="1"/>
  <c r="I23" i="1"/>
  <c r="J23" i="1" s="1"/>
  <c r="H23" i="1"/>
  <c r="G23" i="1"/>
  <c r="I22" i="1"/>
  <c r="J22" i="1" s="1"/>
  <c r="H22" i="1"/>
  <c r="G22" i="1"/>
  <c r="I21" i="1"/>
  <c r="J21" i="1" s="1"/>
  <c r="H21" i="1"/>
  <c r="G21" i="1"/>
  <c r="I20" i="1"/>
  <c r="J20" i="1" s="1"/>
  <c r="H20" i="1"/>
  <c r="G20" i="1"/>
  <c r="I19" i="1"/>
  <c r="J19" i="1" s="1"/>
  <c r="H19" i="1"/>
  <c r="G19" i="1"/>
  <c r="I18" i="1"/>
  <c r="J18" i="1" s="1"/>
  <c r="H18" i="1"/>
  <c r="G18" i="1"/>
  <c r="I17" i="1"/>
  <c r="J17" i="1" s="1"/>
  <c r="H17" i="1"/>
  <c r="G17" i="1"/>
  <c r="I16" i="1"/>
  <c r="J16" i="1" s="1"/>
  <c r="H16" i="1"/>
  <c r="G16" i="1"/>
  <c r="H6" i="1"/>
  <c r="I6" i="1"/>
  <c r="J6" i="1"/>
  <c r="H7" i="1"/>
  <c r="I7" i="1"/>
  <c r="J7" i="1"/>
  <c r="H8" i="1"/>
  <c r="J8" i="1" s="1"/>
  <c r="I8" i="1"/>
  <c r="H9" i="1"/>
  <c r="I9" i="1"/>
  <c r="J9" i="1" s="1"/>
  <c r="H10" i="1"/>
  <c r="I10" i="1"/>
  <c r="J10" i="1"/>
  <c r="H11" i="1"/>
  <c r="I11" i="1"/>
  <c r="J11" i="1"/>
  <c r="H12" i="1"/>
  <c r="J12" i="1" s="1"/>
  <c r="I12" i="1"/>
  <c r="J5" i="1"/>
  <c r="I5" i="1"/>
  <c r="H5" i="1"/>
  <c r="G6" i="1"/>
  <c r="G7" i="1"/>
  <c r="G8" i="1"/>
  <c r="G9" i="1"/>
  <c r="G10" i="1"/>
  <c r="G11" i="1"/>
  <c r="G12" i="1"/>
  <c r="G5" i="1"/>
  <c r="AF19" i="1" l="1"/>
  <c r="AF29" i="1"/>
  <c r="AF9" i="1"/>
  <c r="AF28" i="1"/>
  <c r="AF17" i="1"/>
  <c r="AF6" i="1"/>
  <c r="AF7" i="1"/>
  <c r="U27" i="1"/>
  <c r="U30" i="1"/>
  <c r="U29" i="1"/>
  <c r="U16" i="1"/>
  <c r="U18" i="1"/>
  <c r="U19" i="1"/>
  <c r="U6" i="1"/>
  <c r="U5" i="1"/>
  <c r="U8" i="1"/>
  <c r="J27" i="1"/>
  <c r="J31" i="1"/>
  <c r="J30" i="1"/>
  <c r="J34" i="1"/>
  <c r="J29" i="1"/>
  <c r="J33" i="1"/>
</calcChain>
</file>

<file path=xl/sharedStrings.xml><?xml version="1.0" encoding="utf-8"?>
<sst xmlns="http://schemas.openxmlformats.org/spreadsheetml/2006/main" count="90" uniqueCount="17">
  <si>
    <t>ave</t>
  </si>
  <si>
    <t>n</t>
  </si>
  <si>
    <t>SDEV</t>
  </si>
  <si>
    <t>SEM</t>
  </si>
  <si>
    <t>FM550 aP2</t>
  </si>
  <si>
    <t>FM550 LPL</t>
  </si>
  <si>
    <t>TPP aP2</t>
  </si>
  <si>
    <t>IPTP aP2</t>
  </si>
  <si>
    <t>IPTP LPL</t>
  </si>
  <si>
    <t>IPTP PLIN</t>
  </si>
  <si>
    <t>TPP LPL</t>
  </si>
  <si>
    <t>TPP PLIN</t>
  </si>
  <si>
    <t>r1</t>
  </si>
  <si>
    <t>r2</t>
  </si>
  <si>
    <t>r3</t>
  </si>
  <si>
    <t>r4</t>
  </si>
  <si>
    <t>r5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</si>
</sst>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1" fontId="0" fillId="0" borderId="0" xfId="0" applyNumberFormat="1"/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H34"/>
  <sheetViews>
    <sheetView tabSelected="1" topLeftCell="A16" workbookViewId="0">
      <selection activeCell="AH1" sqref="AH1:AN1048576"/>
    </sheetView>
  </sheetViews>
  <sheetFormatPr defaultRowHeight="15" x14ac:dyDescent="0.25"/>
  <sheetData>
    <row r="3" spans="1:32" x14ac:dyDescent="0.25">
      <c r="B3" s="2" t="s">
        <v>4</v>
      </c>
      <c r="C3" s="2"/>
      <c r="D3" s="2"/>
      <c r="E3" s="2"/>
      <c r="F3" s="2"/>
      <c r="G3" s="2"/>
      <c r="H3" s="2"/>
      <c r="I3" s="2"/>
      <c r="J3" s="2"/>
      <c r="M3" s="2" t="s">
        <v>7</v>
      </c>
      <c r="N3" s="2"/>
      <c r="O3" s="2"/>
      <c r="P3" s="2"/>
      <c r="Q3" s="2"/>
      <c r="R3" s="2"/>
      <c r="S3" s="2"/>
      <c r="T3" s="2"/>
      <c r="U3" s="2"/>
      <c r="X3" s="2" t="s">
        <v>6</v>
      </c>
      <c r="Y3" s="2"/>
      <c r="Z3" s="2"/>
      <c r="AA3" s="2"/>
      <c r="AB3" s="2"/>
      <c r="AC3" s="2"/>
      <c r="AD3" s="2"/>
      <c r="AE3" s="2"/>
      <c r="AF3" s="2"/>
    </row>
    <row r="4" spans="1:32" x14ac:dyDescent="0.25">
      <c r="B4" t="s">
        <v>12</v>
      </c>
      <c r="C4" t="s">
        <v>13</v>
      </c>
      <c r="D4" t="s">
        <v>14</v>
      </c>
      <c r="E4" t="s">
        <v>15</v>
      </c>
      <c r="F4" t="s">
        <v>16</v>
      </c>
      <c r="G4" t="s">
        <v>0</v>
      </c>
      <c r="H4" t="s">
        <v>1</v>
      </c>
      <c r="I4" t="s">
        <v>2</v>
      </c>
      <c r="J4" t="s">
        <v>3</v>
      </c>
      <c r="M4" t="s">
        <v>12</v>
      </c>
      <c r="N4" t="s">
        <v>13</v>
      </c>
      <c r="O4" t="s">
        <v>14</v>
      </c>
      <c r="P4" t="s">
        <v>15</v>
      </c>
      <c r="Q4" t="s">
        <v>16</v>
      </c>
      <c r="R4" t="s">
        <v>0</v>
      </c>
      <c r="S4" t="s">
        <v>1</v>
      </c>
      <c r="T4" t="s">
        <v>2</v>
      </c>
      <c r="U4" t="s">
        <v>3</v>
      </c>
      <c r="X4" t="s">
        <v>12</v>
      </c>
      <c r="Y4" t="s">
        <v>13</v>
      </c>
      <c r="Z4" t="s">
        <v>14</v>
      </c>
      <c r="AA4" t="s">
        <v>15</v>
      </c>
      <c r="AB4" t="s">
        <v>16</v>
      </c>
      <c r="AC4" t="s">
        <v>0</v>
      </c>
      <c r="AD4" t="s">
        <v>1</v>
      </c>
      <c r="AE4" t="s">
        <v>2</v>
      </c>
      <c r="AF4" t="s">
        <v>3</v>
      </c>
    </row>
    <row r="5" spans="1:32" x14ac:dyDescent="0.25">
      <c r="A5">
        <v>0</v>
      </c>
      <c r="B5">
        <v>0.129</v>
      </c>
      <c r="C5">
        <v>1.2190000000000001</v>
      </c>
      <c r="D5">
        <v>8.0799999999999997E-2</v>
      </c>
      <c r="E5">
        <v>0.35630000000000001</v>
      </c>
      <c r="F5">
        <v>1.5782</v>
      </c>
      <c r="G5">
        <f>AVERAGE(B5:F5)</f>
        <v>0.67266000000000004</v>
      </c>
      <c r="H5">
        <f>COUNT(B5:F5)</f>
        <v>5</v>
      </c>
      <c r="I5">
        <f>STDEV(B5:F5)</f>
        <v>0.68272216017938081</v>
      </c>
      <c r="J5">
        <f>I5/SQRT(H5)</f>
        <v>0.30532263198131909</v>
      </c>
      <c r="L5">
        <v>0</v>
      </c>
      <c r="M5">
        <v>0.84719999999999995</v>
      </c>
      <c r="N5">
        <v>0.13059999999999999</v>
      </c>
      <c r="O5" s="1">
        <v>9.6524000000000002E-3</v>
      </c>
      <c r="P5">
        <v>0.22320000000000001</v>
      </c>
      <c r="R5">
        <f>AVERAGE(M5:Q5)</f>
        <v>0.30266310000000002</v>
      </c>
      <c r="S5">
        <f>COUNT(M5:Q5)</f>
        <v>4</v>
      </c>
      <c r="T5">
        <f>STDEV(M5:Q5)</f>
        <v>0.3734058562383652</v>
      </c>
      <c r="U5">
        <f>T5/SQRT(S5)</f>
        <v>0.1867029281191826</v>
      </c>
      <c r="W5">
        <v>0</v>
      </c>
      <c r="X5">
        <v>0.255</v>
      </c>
      <c r="Y5">
        <v>9.8599999999999993E-2</v>
      </c>
      <c r="Z5">
        <v>7.2900000000000006E-2</v>
      </c>
      <c r="AA5">
        <v>0.2132</v>
      </c>
      <c r="AC5">
        <f>AVERAGE(X5:AB5)</f>
        <v>0.15992500000000001</v>
      </c>
      <c r="AD5">
        <f>COUNT(X5:AB5)</f>
        <v>4</v>
      </c>
      <c r="AE5">
        <f>STDEV(X5:AB5)</f>
        <v>8.7961331466351336E-2</v>
      </c>
      <c r="AF5">
        <f>AE5/SQRT(AD5)</f>
        <v>4.3980665733175668E-2</v>
      </c>
    </row>
    <row r="6" spans="1:32" x14ac:dyDescent="0.25">
      <c r="A6">
        <v>0.1</v>
      </c>
      <c r="B6">
        <v>0.1046</v>
      </c>
      <c r="C6">
        <v>1.0039</v>
      </c>
      <c r="D6">
        <v>0.19919999999999999</v>
      </c>
      <c r="E6">
        <v>0.4199</v>
      </c>
      <c r="F6">
        <v>2.1772</v>
      </c>
      <c r="G6">
        <f t="shared" ref="G6:G12" si="0">AVERAGE(B6:F6)</f>
        <v>0.78095999999999999</v>
      </c>
      <c r="H6">
        <f t="shared" ref="H6:H12" si="1">COUNT(B6:F6)</f>
        <v>5</v>
      </c>
      <c r="I6">
        <f t="shared" ref="I6:I12" si="2">STDEV(B6:F6)</f>
        <v>0.85519884412924696</v>
      </c>
      <c r="J6">
        <f t="shared" ref="J6:J12" si="3">I6/SQRT(H6)</f>
        <v>0.38245654995044859</v>
      </c>
      <c r="L6">
        <v>0.1</v>
      </c>
      <c r="M6">
        <v>0.56399999999999995</v>
      </c>
      <c r="N6">
        <v>0.19259999999999999</v>
      </c>
      <c r="O6">
        <v>1.26E-2</v>
      </c>
      <c r="P6">
        <v>0.33839999999999998</v>
      </c>
      <c r="R6">
        <f t="shared" ref="R6:R8" si="4">AVERAGE(M6:Q6)</f>
        <v>0.27689999999999998</v>
      </c>
      <c r="S6">
        <f t="shared" ref="S6:S8" si="5">COUNT(M6:Q6)</f>
        <v>4</v>
      </c>
      <c r="T6">
        <f t="shared" ref="T6:T8" si="6">STDEV(M6:Q6)</f>
        <v>0.23321638021374053</v>
      </c>
      <c r="U6">
        <f t="shared" ref="U6:U8" si="7">T6/SQRT(S6)</f>
        <v>0.11660819010687026</v>
      </c>
      <c r="W6">
        <v>0.1</v>
      </c>
      <c r="X6">
        <v>0.26300000000000001</v>
      </c>
      <c r="Y6">
        <v>0.192</v>
      </c>
      <c r="Z6">
        <v>0.15840000000000001</v>
      </c>
      <c r="AA6">
        <v>0.16889999999999999</v>
      </c>
      <c r="AC6">
        <f t="shared" ref="AC6:AC8" si="8">AVERAGE(X6:AB6)</f>
        <v>0.195575</v>
      </c>
      <c r="AD6">
        <f t="shared" ref="AD6:AD8" si="9">COUNT(X6:AB6)</f>
        <v>4</v>
      </c>
      <c r="AE6">
        <f t="shared" ref="AE6:AE8" si="10">STDEV(X6:AB6)</f>
        <v>4.7090152898456451E-2</v>
      </c>
      <c r="AF6">
        <f t="shared" ref="AF6:AF8" si="11">AE6/SQRT(AD6)</f>
        <v>2.3545076449228226E-2</v>
      </c>
    </row>
    <row r="7" spans="1:32" x14ac:dyDescent="0.25">
      <c r="A7">
        <v>1</v>
      </c>
      <c r="B7">
        <v>0.1154</v>
      </c>
      <c r="C7">
        <v>0.72809999999999997</v>
      </c>
      <c r="D7">
        <v>0.1111</v>
      </c>
      <c r="E7">
        <v>0.35289999999999999</v>
      </c>
      <c r="F7">
        <v>2.2374999999999998</v>
      </c>
      <c r="G7">
        <f t="shared" si="0"/>
        <v>0.70899999999999996</v>
      </c>
      <c r="H7">
        <f t="shared" si="1"/>
        <v>5</v>
      </c>
      <c r="I7">
        <f t="shared" si="2"/>
        <v>0.89069209606911848</v>
      </c>
      <c r="J7">
        <f t="shared" si="3"/>
        <v>0.39832961476646439</v>
      </c>
      <c r="L7">
        <v>1</v>
      </c>
      <c r="M7">
        <v>1.6575</v>
      </c>
      <c r="N7">
        <v>0.36370000000000002</v>
      </c>
      <c r="O7">
        <v>6.0199999999999997E-2</v>
      </c>
      <c r="P7">
        <v>0.45179999999999998</v>
      </c>
      <c r="R7">
        <f t="shared" si="4"/>
        <v>0.63329999999999997</v>
      </c>
      <c r="S7">
        <f t="shared" si="5"/>
        <v>4</v>
      </c>
      <c r="T7">
        <f t="shared" si="6"/>
        <v>0.70310161901866408</v>
      </c>
      <c r="U7">
        <f t="shared" si="7"/>
        <v>0.35155080950933204</v>
      </c>
      <c r="W7">
        <v>1</v>
      </c>
      <c r="X7">
        <v>0.21290000000000001</v>
      </c>
      <c r="Y7">
        <v>0.13400000000000001</v>
      </c>
      <c r="Z7">
        <v>0.2908</v>
      </c>
      <c r="AA7">
        <v>0.43519999999999998</v>
      </c>
      <c r="AC7">
        <f t="shared" si="8"/>
        <v>0.26822499999999999</v>
      </c>
      <c r="AD7">
        <f t="shared" si="9"/>
        <v>4</v>
      </c>
      <c r="AE7">
        <f t="shared" si="10"/>
        <v>0.12841013394588452</v>
      </c>
      <c r="AF7">
        <f t="shared" si="11"/>
        <v>6.420506697294226E-2</v>
      </c>
    </row>
    <row r="8" spans="1:32" x14ac:dyDescent="0.25">
      <c r="A8">
        <v>10</v>
      </c>
      <c r="B8">
        <v>0.17630000000000001</v>
      </c>
      <c r="C8">
        <v>1.0488</v>
      </c>
      <c r="D8">
        <v>0.29139999999999999</v>
      </c>
      <c r="E8">
        <v>0.60850000000000004</v>
      </c>
      <c r="F8">
        <v>1.8515999999999999</v>
      </c>
      <c r="G8">
        <f t="shared" si="0"/>
        <v>0.79532000000000003</v>
      </c>
      <c r="H8">
        <f t="shared" si="1"/>
        <v>5</v>
      </c>
      <c r="I8">
        <f t="shared" si="2"/>
        <v>0.68044147213408435</v>
      </c>
      <c r="J8">
        <f t="shared" si="3"/>
        <v>0.30430267728036831</v>
      </c>
      <c r="L8">
        <v>10</v>
      </c>
      <c r="M8">
        <v>11.439399999999999</v>
      </c>
      <c r="N8">
        <v>2.6583999999999999</v>
      </c>
      <c r="O8">
        <v>0.96160000000000001</v>
      </c>
      <c r="P8">
        <v>1.488</v>
      </c>
      <c r="R8">
        <f t="shared" si="4"/>
        <v>4.1368499999999999</v>
      </c>
      <c r="S8">
        <f t="shared" si="5"/>
        <v>4</v>
      </c>
      <c r="T8">
        <f t="shared" si="6"/>
        <v>4.9197449049722071</v>
      </c>
      <c r="U8">
        <f t="shared" si="7"/>
        <v>2.4598724524861035</v>
      </c>
      <c r="W8">
        <v>10</v>
      </c>
      <c r="X8">
        <v>1.0979000000000001</v>
      </c>
      <c r="Y8">
        <v>0.44309999999999999</v>
      </c>
      <c r="Z8">
        <v>0.54269999999999996</v>
      </c>
      <c r="AA8">
        <v>1.4592000000000001</v>
      </c>
      <c r="AC8">
        <f t="shared" si="8"/>
        <v>0.8857250000000001</v>
      </c>
      <c r="AD8">
        <f t="shared" si="9"/>
        <v>4</v>
      </c>
      <c r="AE8">
        <f t="shared" si="10"/>
        <v>0.47870479682159006</v>
      </c>
      <c r="AF8">
        <f t="shared" si="11"/>
        <v>0.23935239841079503</v>
      </c>
    </row>
    <row r="9" spans="1:32" x14ac:dyDescent="0.25">
      <c r="A9">
        <v>20</v>
      </c>
      <c r="B9">
        <v>0.13969999999999999</v>
      </c>
      <c r="C9">
        <v>1.3502000000000001</v>
      </c>
      <c r="D9">
        <v>0.30980000000000002</v>
      </c>
      <c r="E9">
        <v>0.77700000000000002</v>
      </c>
      <c r="F9">
        <v>2.2605</v>
      </c>
      <c r="G9">
        <f t="shared" si="0"/>
        <v>0.96744000000000008</v>
      </c>
      <c r="H9">
        <f t="shared" si="1"/>
        <v>5</v>
      </c>
      <c r="I9">
        <f t="shared" si="2"/>
        <v>0.86203547664814817</v>
      </c>
      <c r="J9">
        <f t="shared" si="3"/>
        <v>0.38551398496033834</v>
      </c>
      <c r="W9">
        <v>20</v>
      </c>
      <c r="X9">
        <v>2.4390000000000001</v>
      </c>
      <c r="Y9">
        <v>1.1595</v>
      </c>
      <c r="Z9">
        <v>1.5082</v>
      </c>
      <c r="AA9">
        <v>1.8441000000000001</v>
      </c>
      <c r="AC9">
        <f t="shared" ref="AC9" si="12">AVERAGE(X9:AB9)</f>
        <v>1.7377</v>
      </c>
      <c r="AD9">
        <f t="shared" ref="AD9" si="13">COUNT(X9:AB9)</f>
        <v>4</v>
      </c>
      <c r="AE9">
        <f t="shared" ref="AE9" si="14">STDEV(X9:AB9)</f>
        <v>0.54471036340425905</v>
      </c>
      <c r="AF9">
        <f t="shared" ref="AF9" si="15">AE9/SQRT(AD9)</f>
        <v>0.27235518170212952</v>
      </c>
    </row>
    <row r="10" spans="1:32" x14ac:dyDescent="0.25">
      <c r="A10">
        <v>50</v>
      </c>
      <c r="B10">
        <v>0.48730000000000001</v>
      </c>
      <c r="C10">
        <v>1.7311000000000001</v>
      </c>
      <c r="D10">
        <v>0.20669999999999999</v>
      </c>
      <c r="E10">
        <v>0.71350000000000002</v>
      </c>
      <c r="F10">
        <v>2.2299000000000002</v>
      </c>
      <c r="G10">
        <f t="shared" si="0"/>
        <v>1.0737000000000001</v>
      </c>
      <c r="H10">
        <f t="shared" si="1"/>
        <v>5</v>
      </c>
      <c r="I10">
        <f t="shared" si="2"/>
        <v>0.86519812759852877</v>
      </c>
      <c r="J10">
        <f t="shared" si="3"/>
        <v>0.38692836546316944</v>
      </c>
    </row>
    <row r="11" spans="1:32" x14ac:dyDescent="0.25">
      <c r="A11">
        <v>100</v>
      </c>
      <c r="B11">
        <v>2.6547999999999998</v>
      </c>
      <c r="C11">
        <v>5.4942000000000002</v>
      </c>
      <c r="D11">
        <v>0.32</v>
      </c>
      <c r="E11">
        <v>3.1558000000000002</v>
      </c>
      <c r="F11">
        <v>4.7622999999999998</v>
      </c>
      <c r="G11">
        <f t="shared" si="0"/>
        <v>3.2774200000000002</v>
      </c>
      <c r="H11">
        <f t="shared" si="1"/>
        <v>5</v>
      </c>
      <c r="I11">
        <f t="shared" si="2"/>
        <v>2.0166657090355846</v>
      </c>
      <c r="J11">
        <f t="shared" si="3"/>
        <v>0.90188032265927576</v>
      </c>
    </row>
    <row r="12" spans="1:32" x14ac:dyDescent="0.25">
      <c r="A12">
        <v>200</v>
      </c>
      <c r="B12">
        <v>3.2351000000000001</v>
      </c>
      <c r="C12">
        <v>3.3163</v>
      </c>
      <c r="D12">
        <v>1.2367999999999999</v>
      </c>
      <c r="E12">
        <v>6.1993999999999998</v>
      </c>
      <c r="F12">
        <v>6.6144999999999996</v>
      </c>
      <c r="G12">
        <f t="shared" si="0"/>
        <v>4.1204200000000002</v>
      </c>
      <c r="H12">
        <f t="shared" si="1"/>
        <v>5</v>
      </c>
      <c r="I12">
        <f t="shared" si="2"/>
        <v>2.2521244230725781</v>
      </c>
      <c r="J12">
        <f t="shared" si="3"/>
        <v>1.007180660755556</v>
      </c>
    </row>
    <row r="14" spans="1:32" x14ac:dyDescent="0.25">
      <c r="B14" s="2" t="s">
        <v>5</v>
      </c>
      <c r="C14" s="2"/>
      <c r="D14" s="2"/>
      <c r="E14" s="2"/>
      <c r="F14" s="2"/>
      <c r="G14" s="2"/>
      <c r="H14" s="2"/>
      <c r="I14" s="2"/>
      <c r="J14" s="2"/>
      <c r="M14" s="2" t="s">
        <v>8</v>
      </c>
      <c r="N14" s="2"/>
      <c r="O14" s="2"/>
      <c r="P14" s="2"/>
      <c r="Q14" s="2"/>
      <c r="R14" s="2"/>
      <c r="S14" s="2"/>
      <c r="T14" s="2"/>
      <c r="U14" s="2"/>
      <c r="X14" s="2" t="s">
        <v>10</v>
      </c>
      <c r="Y14" s="2"/>
      <c r="Z14" s="2"/>
      <c r="AA14" s="2"/>
      <c r="AB14" s="2"/>
      <c r="AC14" s="2"/>
      <c r="AD14" s="2"/>
      <c r="AE14" s="2"/>
      <c r="AF14" s="2"/>
    </row>
    <row r="15" spans="1:32" x14ac:dyDescent="0.25">
      <c r="B15" t="s">
        <v>12</v>
      </c>
      <c r="C15" t="s">
        <v>13</v>
      </c>
      <c r="D15" t="s">
        <v>14</v>
      </c>
      <c r="E15" t="s">
        <v>15</v>
      </c>
      <c r="F15" t="s">
        <v>16</v>
      </c>
      <c r="G15" t="s">
        <v>0</v>
      </c>
      <c r="H15" t="s">
        <v>1</v>
      </c>
      <c r="I15" t="s">
        <v>2</v>
      </c>
      <c r="J15" t="s">
        <v>3</v>
      </c>
      <c r="M15" t="s">
        <v>12</v>
      </c>
      <c r="N15" t="s">
        <v>13</v>
      </c>
      <c r="O15" t="s">
        <v>14</v>
      </c>
      <c r="P15" t="s">
        <v>15</v>
      </c>
      <c r="Q15" t="s">
        <v>16</v>
      </c>
      <c r="R15" t="s">
        <v>0</v>
      </c>
      <c r="S15" t="s">
        <v>1</v>
      </c>
      <c r="T15" t="s">
        <v>2</v>
      </c>
      <c r="U15" t="s">
        <v>3</v>
      </c>
      <c r="X15" t="s">
        <v>12</v>
      </c>
      <c r="Y15" t="s">
        <v>13</v>
      </c>
      <c r="Z15" t="s">
        <v>14</v>
      </c>
      <c r="AA15" t="s">
        <v>15</v>
      </c>
      <c r="AB15" t="s">
        <v>16</v>
      </c>
      <c r="AC15" t="s">
        <v>0</v>
      </c>
      <c r="AD15" t="s">
        <v>1</v>
      </c>
      <c r="AE15" t="s">
        <v>2</v>
      </c>
      <c r="AF15" t="s">
        <v>3</v>
      </c>
    </row>
    <row r="16" spans="1:32" x14ac:dyDescent="0.25">
      <c r="A16">
        <v>0</v>
      </c>
      <c r="B16">
        <v>0.59909999999999997</v>
      </c>
      <c r="C16">
        <v>4.1799999999999997E-2</v>
      </c>
      <c r="D16">
        <v>0.27750000000000002</v>
      </c>
      <c r="G16">
        <f>AVERAGE(B16:F16)</f>
        <v>0.30613333333333331</v>
      </c>
      <c r="H16">
        <f>COUNT(B16:F16)</f>
        <v>3</v>
      </c>
      <c r="I16">
        <f>STDEV(B16:F16)</f>
        <v>0.27975118111159669</v>
      </c>
      <c r="J16">
        <f>I16/SQRT(H16)</f>
        <v>0.16151441972089611</v>
      </c>
      <c r="L16">
        <v>0</v>
      </c>
      <c r="M16">
        <v>8.1100000000000005E-2</v>
      </c>
      <c r="N16">
        <v>6.9599999999999995E-2</v>
      </c>
      <c r="O16">
        <v>0.2039</v>
      </c>
      <c r="P16">
        <v>3.2800000000000003E-2</v>
      </c>
      <c r="Q16">
        <v>1.0699999999999999E-2</v>
      </c>
      <c r="R16">
        <f>AVERAGE(M16:Q16)</f>
        <v>7.9619999999999996E-2</v>
      </c>
      <c r="S16">
        <f>COUNT(M16:Q16)</f>
        <v>5</v>
      </c>
      <c r="T16">
        <f>STDEV(M16:Q16)</f>
        <v>7.498364488340109E-2</v>
      </c>
      <c r="U16">
        <f>T16/SQRT(S16)</f>
        <v>3.3533705431997823E-2</v>
      </c>
      <c r="W16">
        <v>0</v>
      </c>
      <c r="X16">
        <v>3.4299999999999997E-2</v>
      </c>
      <c r="Y16">
        <v>0.1089</v>
      </c>
      <c r="Z16" s="1">
        <v>1.49E-2</v>
      </c>
      <c r="AC16">
        <f>AVERAGE(X16:AB16)</f>
        <v>5.2699999999999997E-2</v>
      </c>
      <c r="AD16">
        <f>COUNT(X16:AB16)</f>
        <v>3</v>
      </c>
      <c r="AE16">
        <f>STDEV(X16:AB16)</f>
        <v>4.9627814781632279E-2</v>
      </c>
      <c r="AF16">
        <f>AE16/SQRT(AD16)</f>
        <v>2.8652632223468286E-2</v>
      </c>
    </row>
    <row r="17" spans="1:34" x14ac:dyDescent="0.25">
      <c r="A17">
        <v>0.1</v>
      </c>
      <c r="B17">
        <v>0.61460000000000004</v>
      </c>
      <c r="C17">
        <v>7.1400000000000005E-2</v>
      </c>
      <c r="D17">
        <v>0.30420000000000003</v>
      </c>
      <c r="G17">
        <f t="shared" ref="G17:G23" si="16">AVERAGE(B17:F17)</f>
        <v>0.33006666666666667</v>
      </c>
      <c r="H17">
        <f t="shared" ref="H17:H23" si="17">COUNT(B17:F17)</f>
        <v>3</v>
      </c>
      <c r="I17">
        <f t="shared" ref="I17:I23" si="18">STDEV(B17:F17)</f>
        <v>0.27252224374045758</v>
      </c>
      <c r="J17">
        <f t="shared" ref="J17:J23" si="19">I17/SQRT(H17)</f>
        <v>0.15734079078371399</v>
      </c>
      <c r="L17">
        <v>0.1</v>
      </c>
      <c r="M17">
        <v>8.1000000000000003E-2</v>
      </c>
      <c r="N17">
        <v>7.4200000000000002E-2</v>
      </c>
      <c r="O17">
        <v>0.1885</v>
      </c>
      <c r="P17">
        <v>2.6800000000000001E-2</v>
      </c>
      <c r="Q17">
        <v>1.01E-2</v>
      </c>
      <c r="R17">
        <f t="shared" ref="R17:R19" si="20">AVERAGE(M17:Q17)</f>
        <v>7.6119999999999993E-2</v>
      </c>
      <c r="S17">
        <f t="shared" ref="S17:S19" si="21">COUNT(M17:Q17)</f>
        <v>5</v>
      </c>
      <c r="T17">
        <f t="shared" ref="T17:T19" si="22">STDEV(M17:Q17)</f>
        <v>6.9727806505009191E-2</v>
      </c>
      <c r="U17">
        <f t="shared" ref="U17:U19" si="23">T17/SQRT(S17)</f>
        <v>3.1183223053430513E-2</v>
      </c>
      <c r="W17">
        <v>0.1</v>
      </c>
      <c r="X17">
        <v>3.3700000000000001E-2</v>
      </c>
      <c r="Y17">
        <v>0.13370000000000001</v>
      </c>
      <c r="Z17">
        <v>1.1599999999999999E-2</v>
      </c>
      <c r="AC17">
        <f t="shared" ref="AC17:AC19" si="24">AVERAGE(X17:AB17)</f>
        <v>5.9666666666666673E-2</v>
      </c>
      <c r="AD17">
        <f t="shared" ref="AD17:AD19" si="25">COUNT(X17:AB17)</f>
        <v>3</v>
      </c>
      <c r="AE17">
        <f t="shared" ref="AE17:AE19" si="26">STDEV(X17:AB17)</f>
        <v>6.5059997950609655E-2</v>
      </c>
      <c r="AF17">
        <f t="shared" ref="AF17:AF19" si="27">AE17/SQRT(AD17)</f>
        <v>3.7562407330260984E-2</v>
      </c>
      <c r="AH17" s="1"/>
    </row>
    <row r="18" spans="1:34" x14ac:dyDescent="0.25">
      <c r="A18">
        <v>1</v>
      </c>
      <c r="B18">
        <v>0.45700000000000002</v>
      </c>
      <c r="C18">
        <v>3.6700000000000003E-2</v>
      </c>
      <c r="D18">
        <v>0.33279999999999998</v>
      </c>
      <c r="G18">
        <f t="shared" si="16"/>
        <v>0.27550000000000002</v>
      </c>
      <c r="H18">
        <f t="shared" si="17"/>
        <v>3</v>
      </c>
      <c r="I18">
        <f t="shared" si="18"/>
        <v>0.21592936345018013</v>
      </c>
      <c r="J18">
        <f t="shared" si="19"/>
        <v>0.12466687611390605</v>
      </c>
      <c r="L18">
        <v>1</v>
      </c>
      <c r="M18">
        <v>5.6000000000000001E-2</v>
      </c>
      <c r="N18">
        <v>0.1358</v>
      </c>
      <c r="O18">
        <v>0.15559999999999999</v>
      </c>
      <c r="P18">
        <v>2.5000000000000001E-2</v>
      </c>
      <c r="Q18">
        <v>7.3300000000000004E-2</v>
      </c>
      <c r="R18">
        <f t="shared" si="20"/>
        <v>8.9139999999999997E-2</v>
      </c>
      <c r="S18">
        <f t="shared" si="21"/>
        <v>5</v>
      </c>
      <c r="T18">
        <f t="shared" si="22"/>
        <v>5.4902622888164464E-2</v>
      </c>
      <c r="U18">
        <f t="shared" si="23"/>
        <v>2.4553199384194313E-2</v>
      </c>
      <c r="W18">
        <v>1</v>
      </c>
      <c r="X18">
        <v>3.1699999999999999E-2</v>
      </c>
      <c r="Y18">
        <v>0.1216</v>
      </c>
      <c r="Z18">
        <v>1.0200000000000001E-2</v>
      </c>
      <c r="AC18">
        <f t="shared" si="24"/>
        <v>5.4499999999999993E-2</v>
      </c>
      <c r="AD18">
        <f t="shared" si="25"/>
        <v>3</v>
      </c>
      <c r="AE18">
        <f t="shared" si="26"/>
        <v>5.9096277378528697E-2</v>
      </c>
      <c r="AF18">
        <f t="shared" si="27"/>
        <v>3.411925165259834E-2</v>
      </c>
    </row>
    <row r="19" spans="1:34" x14ac:dyDescent="0.25">
      <c r="A19">
        <v>10</v>
      </c>
      <c r="B19">
        <v>0.64910000000000001</v>
      </c>
      <c r="C19">
        <v>4.2799999999999998E-2</v>
      </c>
      <c r="D19">
        <v>0.20030000000000001</v>
      </c>
      <c r="G19">
        <f t="shared" si="16"/>
        <v>0.2974</v>
      </c>
      <c r="H19">
        <f t="shared" si="17"/>
        <v>3</v>
      </c>
      <c r="I19">
        <f t="shared" si="18"/>
        <v>0.31459693259788785</v>
      </c>
      <c r="J19">
        <f t="shared" si="19"/>
        <v>0.18163262372162112</v>
      </c>
      <c r="L19">
        <v>10</v>
      </c>
      <c r="M19">
        <v>1.1071</v>
      </c>
      <c r="N19">
        <v>2.5808</v>
      </c>
      <c r="O19">
        <v>1.6788000000000001</v>
      </c>
      <c r="P19">
        <v>0.20930000000000001</v>
      </c>
      <c r="Q19">
        <v>0.377</v>
      </c>
      <c r="R19">
        <f t="shared" si="20"/>
        <v>1.1905999999999999</v>
      </c>
      <c r="S19">
        <f t="shared" si="21"/>
        <v>5</v>
      </c>
      <c r="T19">
        <f t="shared" si="22"/>
        <v>0.97504643222771725</v>
      </c>
      <c r="U19">
        <f t="shared" si="23"/>
        <v>0.4360540207359635</v>
      </c>
      <c r="W19">
        <v>10</v>
      </c>
      <c r="X19">
        <v>7.17E-2</v>
      </c>
      <c r="Y19">
        <v>0.44969999999999999</v>
      </c>
      <c r="Z19">
        <v>0.4032</v>
      </c>
      <c r="AC19">
        <f t="shared" si="24"/>
        <v>0.30819999999999997</v>
      </c>
      <c r="AD19">
        <f t="shared" si="25"/>
        <v>3</v>
      </c>
      <c r="AE19">
        <f t="shared" si="26"/>
        <v>0.20613041988023026</v>
      </c>
      <c r="AF19">
        <f t="shared" si="27"/>
        <v>0.11900945340602154</v>
      </c>
    </row>
    <row r="20" spans="1:34" x14ac:dyDescent="0.25">
      <c r="A20">
        <v>20</v>
      </c>
      <c r="B20">
        <v>0.76829999999999998</v>
      </c>
      <c r="C20">
        <v>0.1047</v>
      </c>
      <c r="D20">
        <v>0.24840000000000001</v>
      </c>
      <c r="G20">
        <f t="shared" si="16"/>
        <v>0.37379999999999997</v>
      </c>
      <c r="H20">
        <f t="shared" si="17"/>
        <v>3</v>
      </c>
      <c r="I20">
        <f t="shared" si="18"/>
        <v>0.34912048063669937</v>
      </c>
      <c r="J20">
        <f t="shared" si="19"/>
        <v>0.20156480347520991</v>
      </c>
      <c r="W20">
        <v>20</v>
      </c>
      <c r="X20">
        <v>0.22450000000000001</v>
      </c>
      <c r="Y20">
        <v>1.0527</v>
      </c>
      <c r="Z20">
        <v>0.86309999999999998</v>
      </c>
      <c r="AC20">
        <f t="shared" ref="AC20" si="28">AVERAGE(X20:AB20)</f>
        <v>0.71343333333333325</v>
      </c>
      <c r="AD20">
        <f t="shared" ref="AD20" si="29">COUNT(X20:AB20)</f>
        <v>3</v>
      </c>
      <c r="AE20">
        <f t="shared" ref="AE20" si="30">STDEV(X20:AB20)</f>
        <v>0.43391115834158189</v>
      </c>
      <c r="AF20">
        <f t="shared" ref="AF20" si="31">AE20/SQRT(AD20)</f>
        <v>0.25051872407289466</v>
      </c>
    </row>
    <row r="21" spans="1:34" x14ac:dyDescent="0.25">
      <c r="A21">
        <v>50</v>
      </c>
      <c r="B21">
        <v>0.80489999999999995</v>
      </c>
      <c r="C21">
        <v>8.1500000000000003E-2</v>
      </c>
      <c r="D21">
        <v>0.22509999999999999</v>
      </c>
      <c r="G21">
        <f t="shared" si="16"/>
        <v>0.3705</v>
      </c>
      <c r="H21">
        <f t="shared" si="17"/>
        <v>3</v>
      </c>
      <c r="I21">
        <f t="shared" si="18"/>
        <v>0.38299185369926603</v>
      </c>
      <c r="J21">
        <f t="shared" si="19"/>
        <v>0.22112044983070503</v>
      </c>
    </row>
    <row r="22" spans="1:34" x14ac:dyDescent="0.25">
      <c r="A22">
        <v>100</v>
      </c>
      <c r="B22">
        <v>2.2382</v>
      </c>
      <c r="C22">
        <v>1.4148000000000001</v>
      </c>
      <c r="D22">
        <v>0.34570000000000001</v>
      </c>
      <c r="G22">
        <f t="shared" si="16"/>
        <v>1.3329</v>
      </c>
      <c r="H22">
        <f t="shared" si="17"/>
        <v>3</v>
      </c>
      <c r="I22">
        <f t="shared" si="18"/>
        <v>0.94890451047510593</v>
      </c>
      <c r="J22">
        <f t="shared" si="19"/>
        <v>0.54785027455805246</v>
      </c>
    </row>
    <row r="23" spans="1:34" x14ac:dyDescent="0.25">
      <c r="A23">
        <v>200</v>
      </c>
      <c r="B23">
        <v>1.9651000000000001</v>
      </c>
      <c r="C23">
        <v>4.0072999999999999</v>
      </c>
      <c r="D23">
        <v>1.7563</v>
      </c>
      <c r="G23">
        <f t="shared" si="16"/>
        <v>2.5762333333333332</v>
      </c>
      <c r="H23">
        <f t="shared" si="17"/>
        <v>3</v>
      </c>
      <c r="I23">
        <f t="shared" si="18"/>
        <v>1.2437295579559631</v>
      </c>
      <c r="J23">
        <f t="shared" si="19"/>
        <v>0.71806759508496953</v>
      </c>
    </row>
    <row r="25" spans="1:34" x14ac:dyDescent="0.25">
      <c r="B25" s="2" t="s">
        <v>5</v>
      </c>
      <c r="C25" s="2"/>
      <c r="D25" s="2"/>
      <c r="E25" s="2"/>
      <c r="F25" s="2"/>
      <c r="G25" s="2"/>
      <c r="H25" s="2"/>
      <c r="I25" s="2"/>
      <c r="J25" s="2"/>
      <c r="M25" s="2" t="s">
        <v>9</v>
      </c>
      <c r="N25" s="2"/>
      <c r="O25" s="2"/>
      <c r="P25" s="2"/>
      <c r="Q25" s="2"/>
      <c r="R25" s="2"/>
      <c r="S25" s="2"/>
      <c r="T25" s="2"/>
      <c r="U25" s="2"/>
      <c r="X25" s="2" t="s">
        <v>11</v>
      </c>
      <c r="Y25" s="2"/>
      <c r="Z25" s="2"/>
      <c r="AA25" s="2"/>
      <c r="AB25" s="2"/>
      <c r="AC25" s="2"/>
      <c r="AD25" s="2"/>
      <c r="AE25" s="2"/>
      <c r="AF25" s="2"/>
    </row>
    <row r="26" spans="1:34" x14ac:dyDescent="0.25">
      <c r="B26" t="s">
        <v>12</v>
      </c>
      <c r="C26" t="s">
        <v>13</v>
      </c>
      <c r="D26" t="s">
        <v>14</v>
      </c>
      <c r="E26" t="s">
        <v>15</v>
      </c>
      <c r="F26" t="s">
        <v>16</v>
      </c>
      <c r="G26" t="s">
        <v>0</v>
      </c>
      <c r="H26" t="s">
        <v>1</v>
      </c>
      <c r="I26" t="s">
        <v>2</v>
      </c>
      <c r="J26" t="s">
        <v>3</v>
      </c>
      <c r="M26" t="s">
        <v>12</v>
      </c>
      <c r="N26" t="s">
        <v>13</v>
      </c>
      <c r="O26" t="s">
        <v>14</v>
      </c>
      <c r="P26" t="s">
        <v>15</v>
      </c>
      <c r="Q26" t="s">
        <v>16</v>
      </c>
      <c r="R26" t="s">
        <v>0</v>
      </c>
      <c r="S26" t="s">
        <v>1</v>
      </c>
      <c r="T26" t="s">
        <v>2</v>
      </c>
      <c r="U26" t="s">
        <v>3</v>
      </c>
      <c r="X26" t="s">
        <v>12</v>
      </c>
      <c r="Y26" t="s">
        <v>13</v>
      </c>
      <c r="Z26" t="s">
        <v>14</v>
      </c>
      <c r="AA26" t="s">
        <v>15</v>
      </c>
      <c r="AB26" t="s">
        <v>16</v>
      </c>
      <c r="AC26" t="s">
        <v>0</v>
      </c>
      <c r="AD26" t="s">
        <v>1</v>
      </c>
      <c r="AE26" t="s">
        <v>2</v>
      </c>
      <c r="AF26" t="s">
        <v>3</v>
      </c>
    </row>
    <row r="27" spans="1:34" x14ac:dyDescent="0.25">
      <c r="A27">
        <v>0</v>
      </c>
      <c r="B27">
        <v>0.24249999999999999</v>
      </c>
      <c r="C27">
        <v>7.7799999999999994E-2</v>
      </c>
      <c r="D27">
        <v>0.4214</v>
      </c>
      <c r="G27">
        <f>AVERAGE(B27:F27)</f>
        <v>0.24723333333333333</v>
      </c>
      <c r="H27">
        <f>COUNT(B27:F27)</f>
        <v>3</v>
      </c>
      <c r="I27">
        <f>STDEV(B27:F27)</f>
        <v>0.17184889680569185</v>
      </c>
      <c r="J27">
        <f>I27/SQRT(H27)</f>
        <v>9.9217006830706417E-2</v>
      </c>
      <c r="L27">
        <v>0</v>
      </c>
      <c r="M27">
        <v>1.1599999999999999E-2</v>
      </c>
      <c r="N27">
        <v>2.18E-2</v>
      </c>
      <c r="O27">
        <v>4.9000000000000002E-2</v>
      </c>
      <c r="P27" s="1">
        <v>4.836E-3</v>
      </c>
      <c r="Q27">
        <v>1.0699999999999999E-2</v>
      </c>
      <c r="R27">
        <f>AVERAGE(M27:Q27)</f>
        <v>1.9587200000000003E-2</v>
      </c>
      <c r="S27">
        <f>COUNT(M27:Q27)</f>
        <v>5</v>
      </c>
      <c r="T27">
        <f>STDEV(M27:Q27)</f>
        <v>1.7538421228833569E-2</v>
      </c>
      <c r="U27">
        <f>T27/SQRT(S27)</f>
        <v>7.84342041713945E-3</v>
      </c>
      <c r="W27">
        <v>0</v>
      </c>
      <c r="X27">
        <v>1.44E-2</v>
      </c>
      <c r="Y27">
        <v>2.6499999999999999E-2</v>
      </c>
      <c r="Z27" s="1">
        <v>7.5154000000000002E-3</v>
      </c>
      <c r="AA27">
        <v>1.49E-2</v>
      </c>
      <c r="AC27">
        <f>AVERAGE(X27:AB27)</f>
        <v>1.5828849999999998E-2</v>
      </c>
      <c r="AD27">
        <f>COUNT(X27:AB27)</f>
        <v>4</v>
      </c>
      <c r="AE27">
        <f>STDEV(X27:AB27)</f>
        <v>7.8717060385069468E-3</v>
      </c>
      <c r="AF27">
        <f>AE27/SQRT(AD27)</f>
        <v>3.9358530192534734E-3</v>
      </c>
    </row>
    <row r="28" spans="1:34" x14ac:dyDescent="0.25">
      <c r="A28">
        <v>0.1</v>
      </c>
      <c r="B28">
        <v>0.22750000000000001</v>
      </c>
      <c r="C28">
        <v>0.1154</v>
      </c>
      <c r="D28">
        <v>0.40939999999999999</v>
      </c>
      <c r="G28">
        <f t="shared" ref="G28:G34" si="32">AVERAGE(B28:F28)</f>
        <v>0.25076666666666664</v>
      </c>
      <c r="H28">
        <f t="shared" ref="H28:H34" si="33">COUNT(B28:F28)</f>
        <v>3</v>
      </c>
      <c r="I28">
        <f t="shared" ref="I28:I34" si="34">STDEV(B28:F28)</f>
        <v>0.14837453734833791</v>
      </c>
      <c r="J28">
        <f t="shared" ref="J28:J34" si="35">I28/SQRT(H28)</f>
        <v>8.5664079078949087E-2</v>
      </c>
      <c r="L28">
        <v>0.1</v>
      </c>
      <c r="M28">
        <v>1.2500000000000001E-2</v>
      </c>
      <c r="N28" s="1">
        <v>6.7574000000000002E-3</v>
      </c>
      <c r="O28">
        <v>5.7700000000000001E-2</v>
      </c>
      <c r="P28" s="1">
        <v>4.3825000000000001E-3</v>
      </c>
      <c r="Q28">
        <v>1.01E-2</v>
      </c>
      <c r="R28">
        <f t="shared" ref="R28:R30" si="36">AVERAGE(M28:Q28)</f>
        <v>1.8287980000000002E-2</v>
      </c>
      <c r="S28">
        <f t="shared" ref="S28:S30" si="37">COUNT(M28:Q28)</f>
        <v>5</v>
      </c>
      <c r="T28">
        <f t="shared" ref="T28:T30" si="38">STDEV(M28:Q28)</f>
        <v>2.2249537627824986E-2</v>
      </c>
      <c r="U28">
        <f t="shared" ref="U28:U30" si="39">T28/SQRT(S28)</f>
        <v>9.950295720751217E-3</v>
      </c>
      <c r="W28">
        <v>0.1</v>
      </c>
      <c r="X28">
        <v>1.1299999999999999E-2</v>
      </c>
      <c r="Y28">
        <v>5.0500000000000003E-2</v>
      </c>
      <c r="Z28">
        <v>2.06E-2</v>
      </c>
      <c r="AA28">
        <v>1.1599999999999999E-2</v>
      </c>
      <c r="AC28">
        <f t="shared" ref="AC28:AC30" si="40">AVERAGE(X28:AB28)</f>
        <v>2.35E-2</v>
      </c>
      <c r="AD28">
        <f t="shared" ref="AD28:AD30" si="41">COUNT(X28:AB28)</f>
        <v>4</v>
      </c>
      <c r="AE28">
        <f t="shared" ref="AE28:AE30" si="42">STDEV(X28:AB28)</f>
        <v>1.8509997298757238E-2</v>
      </c>
      <c r="AF28">
        <f t="shared" ref="AF28:AF30" si="43">AE28/SQRT(AD28)</f>
        <v>9.254998649378619E-3</v>
      </c>
    </row>
    <row r="29" spans="1:34" x14ac:dyDescent="0.25">
      <c r="A29">
        <v>1</v>
      </c>
      <c r="B29">
        <v>0.2271</v>
      </c>
      <c r="C29">
        <v>3.8600000000000002E-2</v>
      </c>
      <c r="D29">
        <v>0.86380000000000001</v>
      </c>
      <c r="G29">
        <f t="shared" si="32"/>
        <v>0.3765</v>
      </c>
      <c r="H29">
        <f t="shared" si="33"/>
        <v>3</v>
      </c>
      <c r="I29">
        <f t="shared" si="34"/>
        <v>0.43241071910858081</v>
      </c>
      <c r="J29">
        <f t="shared" si="35"/>
        <v>0.24965244507781881</v>
      </c>
      <c r="L29">
        <v>1</v>
      </c>
      <c r="M29">
        <v>1.4500000000000001E-2</v>
      </c>
      <c r="N29" s="1">
        <v>6.8108999999999999E-3</v>
      </c>
      <c r="O29">
        <v>6.2E-2</v>
      </c>
      <c r="P29" s="1">
        <v>4.9259000000000004E-3</v>
      </c>
      <c r="Q29">
        <v>7.3300000000000004E-2</v>
      </c>
      <c r="R29">
        <f t="shared" si="36"/>
        <v>3.2307359999999993E-2</v>
      </c>
      <c r="S29">
        <f t="shared" si="37"/>
        <v>5</v>
      </c>
      <c r="T29">
        <f t="shared" si="38"/>
        <v>3.2706900261152853E-2</v>
      </c>
      <c r="U29">
        <f t="shared" si="39"/>
        <v>1.462697046344868E-2</v>
      </c>
      <c r="W29">
        <v>1</v>
      </c>
      <c r="X29">
        <v>1.0699999999999999E-2</v>
      </c>
      <c r="Y29">
        <v>2.4400000000000002E-2</v>
      </c>
      <c r="Z29">
        <v>3.8600000000000002E-2</v>
      </c>
      <c r="AA29">
        <v>1.0200000000000001E-2</v>
      </c>
      <c r="AC29">
        <f t="shared" si="40"/>
        <v>2.0975000000000001E-2</v>
      </c>
      <c r="AD29">
        <f t="shared" si="41"/>
        <v>4</v>
      </c>
      <c r="AE29">
        <f t="shared" si="42"/>
        <v>1.3466594471753681E-2</v>
      </c>
      <c r="AF29">
        <f t="shared" si="43"/>
        <v>6.7332972358768407E-3</v>
      </c>
    </row>
    <row r="30" spans="1:34" x14ac:dyDescent="0.25">
      <c r="A30">
        <v>10</v>
      </c>
      <c r="B30">
        <v>0.59630000000000005</v>
      </c>
      <c r="C30">
        <v>0.1356</v>
      </c>
      <c r="D30">
        <v>0.3856</v>
      </c>
      <c r="G30">
        <f t="shared" si="32"/>
        <v>0.3725</v>
      </c>
      <c r="H30">
        <f t="shared" si="33"/>
        <v>3</v>
      </c>
      <c r="I30">
        <f t="shared" si="34"/>
        <v>0.23062920456871902</v>
      </c>
      <c r="J30">
        <f t="shared" si="35"/>
        <v>0.13315383334073921</v>
      </c>
      <c r="L30">
        <v>10</v>
      </c>
      <c r="M30">
        <v>1.0044999999999999</v>
      </c>
      <c r="N30">
        <v>2.0954999999999999</v>
      </c>
      <c r="O30">
        <v>0.67659999999999998</v>
      </c>
      <c r="P30">
        <v>0.31419999999999998</v>
      </c>
      <c r="Q30">
        <v>0.377</v>
      </c>
      <c r="R30">
        <f t="shared" si="36"/>
        <v>0.89355999999999991</v>
      </c>
      <c r="S30">
        <f t="shared" si="37"/>
        <v>5</v>
      </c>
      <c r="T30">
        <f t="shared" si="38"/>
        <v>0.72569472438484761</v>
      </c>
      <c r="U30">
        <f t="shared" si="39"/>
        <v>0.32454054692749867</v>
      </c>
      <c r="W30">
        <v>10</v>
      </c>
      <c r="X30">
        <v>1.2E-2</v>
      </c>
      <c r="Y30">
        <v>8.2400000000000001E-2</v>
      </c>
      <c r="Z30">
        <v>2.35E-2</v>
      </c>
      <c r="AA30">
        <v>0.4032</v>
      </c>
      <c r="AC30">
        <f t="shared" si="40"/>
        <v>0.130275</v>
      </c>
      <c r="AD30">
        <f t="shared" si="41"/>
        <v>4</v>
      </c>
      <c r="AE30">
        <f t="shared" si="42"/>
        <v>0.18454443683478153</v>
      </c>
      <c r="AF30">
        <f t="shared" si="43"/>
        <v>9.2272218417390764E-2</v>
      </c>
    </row>
    <row r="31" spans="1:34" x14ac:dyDescent="0.25">
      <c r="A31">
        <v>20</v>
      </c>
      <c r="B31">
        <v>1.2726999999999999</v>
      </c>
      <c r="C31">
        <v>0.21340000000000001</v>
      </c>
      <c r="D31">
        <v>0.46389999999999998</v>
      </c>
      <c r="G31">
        <f t="shared" si="32"/>
        <v>0.65</v>
      </c>
      <c r="H31">
        <f t="shared" si="33"/>
        <v>3</v>
      </c>
      <c r="I31">
        <f t="shared" si="34"/>
        <v>0.55362806106627227</v>
      </c>
      <c r="J31">
        <f t="shared" si="35"/>
        <v>0.31963731008754287</v>
      </c>
      <c r="W31">
        <v>20</v>
      </c>
      <c r="X31">
        <v>0.18859999999999999</v>
      </c>
      <c r="Y31">
        <v>0.34610000000000002</v>
      </c>
      <c r="Z31">
        <v>0.4093</v>
      </c>
      <c r="AA31">
        <v>0.86309999999999998</v>
      </c>
      <c r="AC31">
        <f t="shared" ref="AC31" si="44">AVERAGE(X31:AB31)</f>
        <v>0.45177499999999998</v>
      </c>
      <c r="AD31">
        <f t="shared" ref="AD31" si="45">COUNT(X31:AB31)</f>
        <v>4</v>
      </c>
      <c r="AE31">
        <f t="shared" ref="AE31" si="46">STDEV(X31:AB31)</f>
        <v>0.28949419539373605</v>
      </c>
      <c r="AF31">
        <f t="shared" ref="AF31" si="47">AE31/SQRT(AD31)</f>
        <v>0.14474709769686803</v>
      </c>
    </row>
    <row r="32" spans="1:34" x14ac:dyDescent="0.25">
      <c r="A32">
        <v>50</v>
      </c>
      <c r="B32">
        <v>1.6589</v>
      </c>
      <c r="C32">
        <v>0.16869999999999999</v>
      </c>
      <c r="D32">
        <v>0.72260000000000002</v>
      </c>
      <c r="G32">
        <f t="shared" si="32"/>
        <v>0.85006666666666675</v>
      </c>
      <c r="H32">
        <f t="shared" si="33"/>
        <v>3</v>
      </c>
      <c r="I32">
        <f t="shared" si="34"/>
        <v>0.75323291439854989</v>
      </c>
      <c r="J32">
        <f t="shared" si="35"/>
        <v>0.43487922589048916</v>
      </c>
    </row>
    <row r="33" spans="1:10" x14ac:dyDescent="0.25">
      <c r="A33">
        <v>100</v>
      </c>
      <c r="B33">
        <v>5.9970999999999997</v>
      </c>
      <c r="C33">
        <v>2.7685</v>
      </c>
      <c r="D33">
        <v>2.0596999999999999</v>
      </c>
      <c r="G33">
        <f t="shared" si="32"/>
        <v>3.6084333333333327</v>
      </c>
      <c r="H33">
        <f t="shared" si="33"/>
        <v>3</v>
      </c>
      <c r="I33">
        <f t="shared" si="34"/>
        <v>2.098784337023063</v>
      </c>
      <c r="J33">
        <f t="shared" si="35"/>
        <v>1.2117337019512358</v>
      </c>
    </row>
    <row r="34" spans="1:10" x14ac:dyDescent="0.25">
      <c r="A34">
        <v>200</v>
      </c>
      <c r="B34">
        <v>3.5506000000000002</v>
      </c>
      <c r="C34">
        <v>4.8571</v>
      </c>
      <c r="D34">
        <v>4.3867000000000003</v>
      </c>
      <c r="G34">
        <f t="shared" si="32"/>
        <v>4.2648000000000001</v>
      </c>
      <c r="H34">
        <f t="shared" si="33"/>
        <v>3</v>
      </c>
      <c r="I34">
        <f t="shared" si="34"/>
        <v>0.66172522242997844</v>
      </c>
      <c r="J34">
        <f t="shared" si="35"/>
        <v>0.38204723529951307</v>
      </c>
    </row>
  </sheetData>
  <mergeCells count="9">
    <mergeCell ref="X3:AF3"/>
    <mergeCell ref="X14:AF14"/>
    <mergeCell ref="X25:AF25"/>
    <mergeCell ref="B3:J3"/>
    <mergeCell ref="B14:J14"/>
    <mergeCell ref="B25:J25"/>
    <mergeCell ref="M3:U3"/>
    <mergeCell ref="M14:U14"/>
    <mergeCell ref="M25:U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Health Canada - Santé Canada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Vian Peshdary</dc:creator>
  <cp:lastModifiedBy>Vian Peshdary</cp:lastModifiedBy>
  <dcterms:created xsi:type="dcterms:W3CDTF">2017-02-13T23:34:31Z</dcterms:created>
  <dcterms:modified xsi:type="dcterms:W3CDTF">2017-02-20T20:22:11Z</dcterms:modified>
</cp:coreProperties>
</file>