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070" activeTab="1"/>
  </bookViews>
  <sheets>
    <sheet name="Sheet4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R26" i="1" l="1"/>
  <c r="R27" i="1"/>
  <c r="R28" i="1"/>
  <c r="R29" i="1"/>
  <c r="Q26" i="1"/>
  <c r="Q27" i="1"/>
  <c r="Q28" i="1"/>
  <c r="Q29" i="1"/>
  <c r="Q25" i="1"/>
  <c r="P26" i="1"/>
  <c r="P27" i="1"/>
  <c r="P28" i="1"/>
  <c r="P29" i="1"/>
  <c r="P25" i="1"/>
  <c r="R20" i="1"/>
  <c r="R21" i="1"/>
  <c r="R22" i="1"/>
  <c r="R23" i="1"/>
  <c r="Q20" i="1"/>
  <c r="Q21" i="1"/>
  <c r="Q22" i="1"/>
  <c r="Q23" i="1"/>
  <c r="Q19" i="1"/>
  <c r="P20" i="1"/>
  <c r="P21" i="1"/>
  <c r="P22" i="1"/>
  <c r="P23" i="1"/>
  <c r="P19" i="1"/>
  <c r="R14" i="1"/>
  <c r="R15" i="1"/>
  <c r="R16" i="1"/>
  <c r="R17" i="1"/>
  <c r="R13" i="1"/>
  <c r="P14" i="1"/>
  <c r="P15" i="1"/>
  <c r="P16" i="1"/>
  <c r="P17" i="1"/>
  <c r="P13" i="1"/>
  <c r="R8" i="1"/>
  <c r="R9" i="1"/>
  <c r="R10" i="1"/>
  <c r="R11" i="1"/>
  <c r="R7" i="1"/>
  <c r="Q8" i="1"/>
  <c r="Q9" i="1"/>
  <c r="Q10" i="1"/>
  <c r="Q11" i="1"/>
  <c r="Q7" i="1"/>
  <c r="P8" i="1"/>
  <c r="P9" i="1"/>
  <c r="P10" i="1"/>
  <c r="P11" i="1"/>
  <c r="P7" i="1"/>
  <c r="Q3" i="1" l="1"/>
  <c r="R3" i="1" s="1"/>
  <c r="P3" i="1"/>
  <c r="R19" i="1"/>
  <c r="Q4" i="1"/>
  <c r="P4" i="1"/>
  <c r="Q16" i="1"/>
  <c r="P5" i="1"/>
  <c r="Q5" i="1"/>
  <c r="R5" i="1" s="1"/>
  <c r="Q17" i="1"/>
  <c r="Q13" i="1"/>
  <c r="R25" i="1"/>
  <c r="Q15" i="1"/>
  <c r="R4" i="1"/>
  <c r="Q14" i="1"/>
</calcChain>
</file>

<file path=xl/sharedStrings.xml><?xml version="1.0" encoding="utf-8"?>
<sst xmlns="http://schemas.openxmlformats.org/spreadsheetml/2006/main" count="18" uniqueCount="14">
  <si>
    <t>DMSO</t>
  </si>
  <si>
    <t>ROSI</t>
  </si>
  <si>
    <t>TROG</t>
  </si>
  <si>
    <t>rep2</t>
  </si>
  <si>
    <t>TPP</t>
  </si>
  <si>
    <t>DPP</t>
  </si>
  <si>
    <t>rep3</t>
  </si>
  <si>
    <t>IPPP</t>
  </si>
  <si>
    <t>FM550</t>
  </si>
  <si>
    <t>rep5</t>
  </si>
  <si>
    <t>Average</t>
  </si>
  <si>
    <t>SD</t>
  </si>
  <si>
    <t>SEM</t>
  </si>
  <si>
    <t>rep6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</si>
</sst>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49174691348811"/>
          <c:y val="5.7825623359580053E-2"/>
          <c:w val="0.73873604641538571"/>
          <c:h val="0.7012541010498687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Sheet1!$R$13:$R$17</c:f>
                <c:numCache>
                  <c:formatCode>General</c:formatCode>
                  <c:ptCount val="5"/>
                  <c:pt idx="0">
                    <c:v>0.12285772342354402</c:v>
                  </c:pt>
                  <c:pt idx="1">
                    <c:v>0.16434759753714936</c:v>
                  </c:pt>
                  <c:pt idx="2">
                    <c:v>0.16038070837782575</c:v>
                  </c:pt>
                  <c:pt idx="3">
                    <c:v>0.14961118370585455</c:v>
                  </c:pt>
                  <c:pt idx="4">
                    <c:v>0.14056527724925164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Sheet1!$C$13:$C$17</c:f>
              <c:strCache>
                <c:ptCount val="5"/>
                <c:pt idx="0">
                  <c:v>DMSO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20</c:v>
                </c:pt>
              </c:strCache>
            </c:strRef>
          </c:cat>
          <c:val>
            <c:numRef>
              <c:f>Sheet1!$P$13:$P$17</c:f>
              <c:numCache>
                <c:formatCode>General</c:formatCode>
                <c:ptCount val="5"/>
                <c:pt idx="0">
                  <c:v>1</c:v>
                </c:pt>
                <c:pt idx="1">
                  <c:v>0.96140865566493205</c:v>
                </c:pt>
                <c:pt idx="2">
                  <c:v>1.1415575851359099</c:v>
                </c:pt>
                <c:pt idx="3">
                  <c:v>0.87285835777823007</c:v>
                </c:pt>
                <c:pt idx="4">
                  <c:v>0.97699885381338214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0937984"/>
        <c:axId val="300940672"/>
      </c:barChart>
      <c:catAx>
        <c:axId val="30093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DPP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00940672"/>
        <c:crosses val="autoZero"/>
        <c:auto val="1"/>
        <c:lblAlgn val="ctr"/>
        <c:lblOffset val="100"/>
        <c:noMultiLvlLbl val="0"/>
      </c:catAx>
      <c:valAx>
        <c:axId val="3009406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Relative</a:t>
                </a:r>
                <a:r>
                  <a:rPr lang="en-CA" baseline="0"/>
                  <a:t> DR1-luciferase activity</a:t>
                </a:r>
                <a:endParaRPr lang="en-CA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0937984"/>
        <c:crosses val="autoZero"/>
        <c:crossBetween val="between"/>
        <c:majorUnit val="0.3000000000000000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Sheet1!$R$7:$R$11</c:f>
                <c:numCache>
                  <c:formatCode>General</c:formatCode>
                  <c:ptCount val="5"/>
                  <c:pt idx="0">
                    <c:v>0.11231037604121251</c:v>
                  </c:pt>
                  <c:pt idx="1">
                    <c:v>0.11844664451691278</c:v>
                  </c:pt>
                  <c:pt idx="2">
                    <c:v>0.28393739023375231</c:v>
                  </c:pt>
                  <c:pt idx="3">
                    <c:v>0.28948540871490286</c:v>
                  </c:pt>
                  <c:pt idx="4">
                    <c:v>0.44642024873438929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Sheet1!$C$7:$C$11</c:f>
              <c:strCache>
                <c:ptCount val="5"/>
                <c:pt idx="0">
                  <c:v>DMSO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20</c:v>
                </c:pt>
              </c:strCache>
            </c:strRef>
          </c:cat>
          <c:val>
            <c:numRef>
              <c:f>Sheet1!$P$25:$P$29</c:f>
              <c:numCache>
                <c:formatCode>General</c:formatCode>
                <c:ptCount val="5"/>
                <c:pt idx="0">
                  <c:v>1</c:v>
                </c:pt>
                <c:pt idx="1">
                  <c:v>1.0438940327067328</c:v>
                </c:pt>
                <c:pt idx="2">
                  <c:v>0.96343607711564161</c:v>
                </c:pt>
                <c:pt idx="3">
                  <c:v>1.1033656889449006</c:v>
                </c:pt>
                <c:pt idx="4">
                  <c:v>1.1809491502732146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2554496"/>
        <c:axId val="302568960"/>
      </c:barChart>
      <c:catAx>
        <c:axId val="30255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FM550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02568960"/>
        <c:crosses val="autoZero"/>
        <c:auto val="1"/>
        <c:lblAlgn val="ctr"/>
        <c:lblOffset val="100"/>
        <c:noMultiLvlLbl val="0"/>
      </c:catAx>
      <c:valAx>
        <c:axId val="3025689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Relative</a:t>
                </a:r>
                <a:r>
                  <a:rPr lang="en-CA" baseline="0"/>
                  <a:t> DR1-luciferase activity</a:t>
                </a:r>
                <a:endParaRPr lang="en-CA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255449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46</xdr:row>
      <xdr:rowOff>28575</xdr:rowOff>
    </xdr:from>
    <xdr:to>
      <xdr:col>22</xdr:col>
      <xdr:colOff>61913</xdr:colOff>
      <xdr:row>58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133350</xdr:colOff>
      <xdr:row>46</xdr:row>
      <xdr:rowOff>28575</xdr:rowOff>
    </xdr:from>
    <xdr:to>
      <xdr:col>27</xdr:col>
      <xdr:colOff>33338</xdr:colOff>
      <xdr:row>58</xdr:row>
      <xdr:rowOff>180975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9"/>
  <sheetViews>
    <sheetView tabSelected="1" topLeftCell="A19" workbookViewId="0">
      <selection activeCell="R62" sqref="R62"/>
    </sheetView>
  </sheetViews>
  <sheetFormatPr defaultRowHeight="15" x14ac:dyDescent="0.25"/>
  <sheetData>
    <row r="2" spans="2:18" x14ac:dyDescent="0.25">
      <c r="D2" t="s">
        <v>3</v>
      </c>
      <c r="G2" t="s">
        <v>6</v>
      </c>
      <c r="J2" t="s">
        <v>9</v>
      </c>
      <c r="M2" t="s">
        <v>13</v>
      </c>
      <c r="P2" t="s">
        <v>10</v>
      </c>
      <c r="Q2" t="s">
        <v>11</v>
      </c>
      <c r="R2" t="s">
        <v>12</v>
      </c>
    </row>
    <row r="3" spans="2:18" x14ac:dyDescent="0.25">
      <c r="C3" t="s">
        <v>0</v>
      </c>
      <c r="D3">
        <v>0.64776419816233355</v>
      </c>
      <c r="E3">
        <v>1.4235848086947545</v>
      </c>
      <c r="F3">
        <v>0.92865099314291177</v>
      </c>
      <c r="G3">
        <v>0.76679772083910491</v>
      </c>
      <c r="H3">
        <v>1.2543409405008139</v>
      </c>
      <c r="I3">
        <v>0.97886133866008096</v>
      </c>
      <c r="J3">
        <v>0.96281200647647747</v>
      </c>
      <c r="K3">
        <v>0.85606717558438195</v>
      </c>
      <c r="L3">
        <v>1.181120817939141</v>
      </c>
      <c r="P3">
        <f>AVERAGE(D3:L3)</f>
        <v>1</v>
      </c>
      <c r="Q3">
        <f>STDEV(D3:L3)</f>
        <v>0.24571544684708804</v>
      </c>
      <c r="R3">
        <f>Q3/SQRT(3)</f>
        <v>0.14186387938121547</v>
      </c>
    </row>
    <row r="4" spans="2:18" x14ac:dyDescent="0.25">
      <c r="C4" t="s">
        <v>1</v>
      </c>
      <c r="D4">
        <v>9.5521284363297561</v>
      </c>
      <c r="E4">
        <v>8.4469727260046188</v>
      </c>
      <c r="F4">
        <v>14.052352383660139</v>
      </c>
      <c r="G4">
        <v>10.686073432791053</v>
      </c>
      <c r="H4">
        <v>15.068899161324644</v>
      </c>
      <c r="I4">
        <v>17.243123833105539</v>
      </c>
      <c r="J4">
        <v>9.5483313632792601</v>
      </c>
      <c r="K4">
        <v>9.6978984953343321</v>
      </c>
      <c r="L4">
        <v>12.477149711442088</v>
      </c>
      <c r="P4">
        <f>AVERAGE(D4:L4)</f>
        <v>11.863658838141269</v>
      </c>
      <c r="Q4">
        <f>STDEV(D4:L4)</f>
        <v>3.0173217221944544</v>
      </c>
      <c r="R4">
        <f t="shared" ref="R4:R29" si="0">Q4/SQRT(3)</f>
        <v>1.7420515085406736</v>
      </c>
    </row>
    <row r="5" spans="2:18" x14ac:dyDescent="0.25">
      <c r="C5" t="s">
        <v>2</v>
      </c>
      <c r="D5">
        <v>9.9114305290695892</v>
      </c>
      <c r="E5">
        <v>13.196743715054712</v>
      </c>
      <c r="F5">
        <v>11.505711873016393</v>
      </c>
      <c r="G5">
        <v>10.541844902425542</v>
      </c>
      <c r="H5">
        <v>12.140223131176704</v>
      </c>
      <c r="I5">
        <v>8.4817496898316946</v>
      </c>
      <c r="J5">
        <v>14.555091392070601</v>
      </c>
      <c r="K5">
        <v>10.82596551349009</v>
      </c>
      <c r="L5">
        <v>12.103503212726187</v>
      </c>
      <c r="P5">
        <f>AVERAGE(D5:L5)</f>
        <v>11.473584884317944</v>
      </c>
      <c r="Q5">
        <f>STDEV(D5:L5)</f>
        <v>1.802295370258</v>
      </c>
      <c r="R5">
        <f t="shared" si="0"/>
        <v>1.0405557171776727</v>
      </c>
    </row>
    <row r="7" spans="2:18" x14ac:dyDescent="0.25">
      <c r="C7" t="s">
        <v>0</v>
      </c>
      <c r="D7">
        <v>0.64776419816233355</v>
      </c>
      <c r="E7">
        <v>1.4235848086947545</v>
      </c>
      <c r="F7">
        <v>0.92865099314291177</v>
      </c>
      <c r="G7">
        <v>0.76679772083910491</v>
      </c>
      <c r="H7">
        <v>1.2543409405008139</v>
      </c>
      <c r="I7">
        <v>0.97886133866008096</v>
      </c>
      <c r="J7">
        <v>0.96281200647647747</v>
      </c>
      <c r="K7">
        <v>0.85606717558438195</v>
      </c>
      <c r="L7">
        <v>1.181120817939141</v>
      </c>
      <c r="M7">
        <v>0.83376828394946412</v>
      </c>
      <c r="N7">
        <v>0.95954162276353683</v>
      </c>
      <c r="O7">
        <v>1.2066900932869988</v>
      </c>
      <c r="P7">
        <f>AVERAGE(D7:O7)</f>
        <v>1</v>
      </c>
      <c r="Q7">
        <f>STDEV(D7:O7)</f>
        <v>0.22462075208242502</v>
      </c>
      <c r="R7">
        <f>Q7/SQRT(4)</f>
        <v>0.11231037604121251</v>
      </c>
    </row>
    <row r="8" spans="2:18" x14ac:dyDescent="0.25">
      <c r="B8" t="s">
        <v>4</v>
      </c>
      <c r="C8">
        <v>0.1</v>
      </c>
      <c r="D8">
        <v>0.51491444731042657</v>
      </c>
      <c r="E8">
        <v>0.80298246454610911</v>
      </c>
      <c r="F8">
        <v>0.80966239877753843</v>
      </c>
      <c r="G8">
        <v>0.97335761662243814</v>
      </c>
      <c r="H8">
        <v>0.86211201509333413</v>
      </c>
      <c r="I8">
        <v>1.0284140185196811</v>
      </c>
      <c r="J8">
        <v>1.1286897228288548</v>
      </c>
      <c r="K8">
        <v>1.0727463735692784</v>
      </c>
      <c r="L8">
        <v>1.117651239455939</v>
      </c>
      <c r="M8">
        <v>1.2119426337365082</v>
      </c>
      <c r="N8">
        <v>1.4432744875717058</v>
      </c>
      <c r="O8">
        <v>1.0982583829911381</v>
      </c>
      <c r="P8">
        <f t="shared" ref="P8:P11" si="1">AVERAGE(D8:O8)</f>
        <v>1.0053338167519128</v>
      </c>
      <c r="Q8">
        <f t="shared" ref="Q8:Q11" si="2">STDEV(D8:O8)</f>
        <v>0.23689328903382556</v>
      </c>
      <c r="R8">
        <f t="shared" ref="R8:R11" si="3">Q8/SQRT(4)</f>
        <v>0.11844664451691278</v>
      </c>
    </row>
    <row r="9" spans="2:18" x14ac:dyDescent="0.25">
      <c r="C9">
        <v>1</v>
      </c>
      <c r="D9">
        <v>1.0960302796729298</v>
      </c>
      <c r="E9">
        <v>1.0061962781346017</v>
      </c>
      <c r="F9">
        <v>2.7753013533283046</v>
      </c>
      <c r="G9">
        <v>0.79915956562012402</v>
      </c>
      <c r="H9">
        <v>1.2266245795670594</v>
      </c>
      <c r="I9">
        <v>1.2186184903435642</v>
      </c>
      <c r="J9">
        <v>0.80168013333258648</v>
      </c>
      <c r="K9">
        <v>0.67550760228393536</v>
      </c>
      <c r="L9">
        <v>1.3846280331736651</v>
      </c>
      <c r="M9">
        <v>0.81356130604122268</v>
      </c>
      <c r="N9">
        <v>1.4112629869193862</v>
      </c>
      <c r="O9">
        <v>1.6606149054106802</v>
      </c>
      <c r="P9">
        <f t="shared" si="1"/>
        <v>1.2390987928190051</v>
      </c>
      <c r="Q9">
        <f t="shared" si="2"/>
        <v>0.56787478046750461</v>
      </c>
      <c r="R9">
        <f t="shared" si="3"/>
        <v>0.28393739023375231</v>
      </c>
    </row>
    <row r="10" spans="2:18" x14ac:dyDescent="0.25">
      <c r="C10">
        <v>10</v>
      </c>
      <c r="D10">
        <v>2.232377839876333</v>
      </c>
      <c r="E10">
        <v>2.077197803302782</v>
      </c>
      <c r="F10">
        <v>1.5055309028156219</v>
      </c>
      <c r="G10">
        <v>2.7015855394133634</v>
      </c>
      <c r="H10">
        <v>1.5948755273093775</v>
      </c>
      <c r="I10">
        <v>1.6831301929365621</v>
      </c>
      <c r="J10">
        <v>3.339852365694985</v>
      </c>
      <c r="K10">
        <v>2.3287346951909127</v>
      </c>
      <c r="L10">
        <v>3.1351776244465235</v>
      </c>
      <c r="M10">
        <v>2.5728502340665567</v>
      </c>
      <c r="N10">
        <v>1.9730217553954437</v>
      </c>
      <c r="O10">
        <v>2.2190900699999978</v>
      </c>
      <c r="P10">
        <f t="shared" si="1"/>
        <v>2.2802853792040381</v>
      </c>
      <c r="Q10">
        <f t="shared" si="2"/>
        <v>0.57897081742980572</v>
      </c>
      <c r="R10">
        <f t="shared" si="3"/>
        <v>0.28948540871490286</v>
      </c>
    </row>
    <row r="11" spans="2:18" x14ac:dyDescent="0.25">
      <c r="C11">
        <v>20</v>
      </c>
      <c r="D11">
        <v>2.2884715989748994</v>
      </c>
      <c r="E11">
        <v>1.6075178993321002</v>
      </c>
      <c r="F11">
        <v>1.8627380585477242</v>
      </c>
      <c r="G11">
        <v>1.6330799974085175</v>
      </c>
      <c r="H11">
        <v>1.9273146136649484</v>
      </c>
      <c r="I11">
        <v>1.7534606872432554</v>
      </c>
      <c r="J11">
        <v>2.9846924763309786</v>
      </c>
      <c r="K11">
        <v>3.1093290055328113</v>
      </c>
      <c r="L11">
        <v>3.7511713094257351</v>
      </c>
      <c r="M11">
        <v>3.7537614938996278</v>
      </c>
      <c r="N11">
        <v>3.9513840169946337</v>
      </c>
      <c r="O11">
        <v>3.0054624144919302</v>
      </c>
      <c r="P11">
        <f t="shared" si="1"/>
        <v>2.6356986309872634</v>
      </c>
      <c r="Q11">
        <f t="shared" si="2"/>
        <v>0.89284049746877858</v>
      </c>
      <c r="R11">
        <f t="shared" si="3"/>
        <v>0.44642024873438929</v>
      </c>
    </row>
    <row r="13" spans="2:18" x14ac:dyDescent="0.25">
      <c r="C13" t="s">
        <v>0</v>
      </c>
      <c r="D13">
        <v>0.64776419816233355</v>
      </c>
      <c r="E13">
        <v>1.4235848086947545</v>
      </c>
      <c r="F13">
        <v>0.92865099314291177</v>
      </c>
      <c r="G13">
        <v>0.76679772083910491</v>
      </c>
      <c r="H13">
        <v>1.2543409405008139</v>
      </c>
      <c r="I13">
        <v>0.97886133866008096</v>
      </c>
      <c r="J13">
        <v>0.96281200647647747</v>
      </c>
      <c r="K13">
        <v>0.85606717558438195</v>
      </c>
      <c r="L13">
        <v>1.181120817939141</v>
      </c>
      <c r="M13">
        <v>0.83376828394946412</v>
      </c>
      <c r="N13">
        <v>0.95954162276353683</v>
      </c>
      <c r="O13">
        <v>1.2066900932869988</v>
      </c>
      <c r="P13">
        <f>AVERAGE(D13:O13)</f>
        <v>1</v>
      </c>
      <c r="Q13">
        <f>STDEV(D13:L13)</f>
        <v>0.24571544684708804</v>
      </c>
      <c r="R13">
        <f>Q13/SQRT(4)</f>
        <v>0.12285772342354402</v>
      </c>
    </row>
    <row r="14" spans="2:18" x14ac:dyDescent="0.25">
      <c r="B14" t="s">
        <v>5</v>
      </c>
      <c r="C14">
        <v>0.1</v>
      </c>
      <c r="D14">
        <v>0.45584680765947799</v>
      </c>
      <c r="E14">
        <v>0.46876534768212474</v>
      </c>
      <c r="F14">
        <v>1.1690924940320888</v>
      </c>
      <c r="G14">
        <v>0.75721936718104954</v>
      </c>
      <c r="H14">
        <v>0.92288420147067129</v>
      </c>
      <c r="I14">
        <v>1.230907031722285</v>
      </c>
      <c r="J14">
        <v>1.19949220394219</v>
      </c>
      <c r="K14">
        <v>1.2706506543013574</v>
      </c>
      <c r="L14">
        <v>1.1955350508033571</v>
      </c>
      <c r="M14">
        <v>1.4426863168488389</v>
      </c>
      <c r="N14">
        <v>0.77223551580561456</v>
      </c>
      <c r="O14">
        <v>0.65158887653012643</v>
      </c>
      <c r="P14">
        <f t="shared" ref="P14:P17" si="4">AVERAGE(D14:O14)</f>
        <v>0.96140865566493205</v>
      </c>
      <c r="Q14">
        <f>STDEV(D14:L14)</f>
        <v>0.32869519507429873</v>
      </c>
      <c r="R14">
        <f t="shared" ref="R14:R17" si="5">Q14/SQRT(4)</f>
        <v>0.16434759753714936</v>
      </c>
    </row>
    <row r="15" spans="2:18" x14ac:dyDescent="0.25">
      <c r="C15">
        <v>1</v>
      </c>
      <c r="D15">
        <v>0.53186693054203138</v>
      </c>
      <c r="E15">
        <v>0.73815462681589572</v>
      </c>
      <c r="F15">
        <v>0.79437803901286896</v>
      </c>
      <c r="G15">
        <v>0.9425481804413548</v>
      </c>
      <c r="H15">
        <v>1.1014199901902619</v>
      </c>
      <c r="I15">
        <v>1.3225943724982907</v>
      </c>
      <c r="J15">
        <v>1.0074802557809996</v>
      </c>
      <c r="K15">
        <v>1.6129685575570138</v>
      </c>
      <c r="L15">
        <v>1.0052383136967828</v>
      </c>
      <c r="M15">
        <v>1.6177727992870821</v>
      </c>
      <c r="N15">
        <v>0.96992699184360254</v>
      </c>
      <c r="O15">
        <v>2.0543419639647347</v>
      </c>
      <c r="P15">
        <f t="shared" si="4"/>
        <v>1.1415575851359099</v>
      </c>
      <c r="Q15">
        <f>STDEV(D15:L15)</f>
        <v>0.32076141675565151</v>
      </c>
      <c r="R15">
        <f t="shared" si="5"/>
        <v>0.16038070837782575</v>
      </c>
    </row>
    <row r="16" spans="2:18" x14ac:dyDescent="0.25">
      <c r="C16">
        <v>10</v>
      </c>
      <c r="D16">
        <v>0.7211570703149941</v>
      </c>
      <c r="E16">
        <v>0.64451701721867083</v>
      </c>
      <c r="F16">
        <v>0.58761836056219685</v>
      </c>
      <c r="G16">
        <v>0.63774821792572867</v>
      </c>
      <c r="H16">
        <v>0.76403316381846731</v>
      </c>
      <c r="I16">
        <v>0.5748388693259836</v>
      </c>
      <c r="J16">
        <v>1.3225117884321766</v>
      </c>
      <c r="K16">
        <v>1.2395916474022732</v>
      </c>
      <c r="L16">
        <v>1.1422805390688804</v>
      </c>
      <c r="M16">
        <v>0.79102362233872237</v>
      </c>
      <c r="N16">
        <v>0.99940267080470602</v>
      </c>
      <c r="O16">
        <v>1.0495773261259604</v>
      </c>
      <c r="P16">
        <f t="shared" si="4"/>
        <v>0.87285835777823007</v>
      </c>
      <c r="Q16">
        <f>STDEV(D16:L16)</f>
        <v>0.2992223674117091</v>
      </c>
      <c r="R16">
        <f t="shared" si="5"/>
        <v>0.14961118370585455</v>
      </c>
    </row>
    <row r="17" spans="2:18" x14ac:dyDescent="0.25">
      <c r="C17">
        <v>20</v>
      </c>
      <c r="D17">
        <v>1.4477074515191066</v>
      </c>
      <c r="E17">
        <v>0.90028040138574172</v>
      </c>
      <c r="F17">
        <v>0.61673902134662961</v>
      </c>
      <c r="G17">
        <v>0.71938987719277225</v>
      </c>
      <c r="H17">
        <v>0.70825566659351546</v>
      </c>
      <c r="I17">
        <v>0.55455036368822119</v>
      </c>
      <c r="J17">
        <v>1.0688247209692701</v>
      </c>
      <c r="K17">
        <v>1.0575205807126078</v>
      </c>
      <c r="L17">
        <v>1.0004764346501158</v>
      </c>
      <c r="M17">
        <v>1.406276802865875</v>
      </c>
      <c r="N17">
        <v>1.4383118703294531</v>
      </c>
      <c r="O17">
        <v>0.80565305450727454</v>
      </c>
      <c r="P17">
        <f t="shared" si="4"/>
        <v>0.97699885381338214</v>
      </c>
      <c r="Q17">
        <f>STDEV(D17:L17)</f>
        <v>0.28113055449850327</v>
      </c>
      <c r="R17">
        <f t="shared" si="5"/>
        <v>0.14056527724925164</v>
      </c>
    </row>
    <row r="19" spans="2:18" x14ac:dyDescent="0.25">
      <c r="B19" t="s">
        <v>7</v>
      </c>
      <c r="C19" t="s">
        <v>0</v>
      </c>
      <c r="G19">
        <v>0.76679772083910491</v>
      </c>
      <c r="H19">
        <v>1.2543409405008139</v>
      </c>
      <c r="I19">
        <v>0.97886133866008096</v>
      </c>
      <c r="J19">
        <v>0.96281200647647747</v>
      </c>
      <c r="K19">
        <v>0.85606717558438195</v>
      </c>
      <c r="L19">
        <v>1.181120817939141</v>
      </c>
      <c r="M19">
        <v>0.83376828394946412</v>
      </c>
      <c r="N19">
        <v>0.95954162276353683</v>
      </c>
      <c r="O19">
        <v>1.2066900932869988</v>
      </c>
      <c r="P19">
        <f>AVERAGE(G19:O19)</f>
        <v>1</v>
      </c>
      <c r="Q19">
        <f>STDEV(G19:O19)</f>
        <v>0.17550444221376757</v>
      </c>
      <c r="R19">
        <f t="shared" si="0"/>
        <v>0.10132753695609382</v>
      </c>
    </row>
    <row r="20" spans="2:18" x14ac:dyDescent="0.25">
      <c r="C20">
        <v>0.1</v>
      </c>
      <c r="G20">
        <v>1.127749492098308</v>
      </c>
      <c r="H20">
        <v>1.2383350853276032</v>
      </c>
      <c r="I20">
        <v>0.87861393055906623</v>
      </c>
      <c r="J20">
        <v>0.60627436513111654</v>
      </c>
      <c r="K20">
        <v>0.94412206617623662</v>
      </c>
      <c r="L20">
        <v>1.8978191409939702</v>
      </c>
      <c r="M20">
        <v>1.2748782352115791</v>
      </c>
      <c r="N20">
        <v>1.2832623423354712</v>
      </c>
      <c r="O20">
        <v>1.173859955331884</v>
      </c>
      <c r="P20">
        <f t="shared" ref="P20:P23" si="6">AVERAGE(G20:O20)</f>
        <v>1.1583238459072485</v>
      </c>
      <c r="Q20">
        <f t="shared" ref="Q20:Q23" si="7">STDEV(G20:O20)</f>
        <v>0.35575702271018772</v>
      </c>
      <c r="R20">
        <f t="shared" si="0"/>
        <v>0.2053964128278267</v>
      </c>
    </row>
    <row r="21" spans="2:18" x14ac:dyDescent="0.25">
      <c r="C21">
        <v>1</v>
      </c>
      <c r="G21">
        <v>1.023457220215545</v>
      </c>
      <c r="H21">
        <v>1.0805332462820398</v>
      </c>
      <c r="I21">
        <v>1.0374932271696709</v>
      </c>
      <c r="J21">
        <v>1.1653451535614769</v>
      </c>
      <c r="K21">
        <v>1.5226962373188702</v>
      </c>
      <c r="L21">
        <v>1.0298018316616664</v>
      </c>
      <c r="M21">
        <v>1.5001728762081179</v>
      </c>
      <c r="N21">
        <v>1.4627309885120601</v>
      </c>
      <c r="O21">
        <v>1.2801818792588651</v>
      </c>
      <c r="P21">
        <f t="shared" si="6"/>
        <v>1.2336014066875904</v>
      </c>
      <c r="Q21">
        <f t="shared" si="7"/>
        <v>0.21258772216881686</v>
      </c>
      <c r="R21">
        <f t="shared" si="0"/>
        <v>0.12273757862057579</v>
      </c>
    </row>
    <row r="22" spans="2:18" x14ac:dyDescent="0.25">
      <c r="C22">
        <v>10</v>
      </c>
      <c r="G22">
        <v>4.2306435394361968</v>
      </c>
      <c r="H22">
        <v>3.1694945690441796</v>
      </c>
      <c r="I22">
        <v>2.4749261623923684</v>
      </c>
      <c r="J22">
        <v>3.3290956767171926</v>
      </c>
      <c r="K22">
        <v>3.572754878502769</v>
      </c>
      <c r="L22">
        <v>4.4428853048321395</v>
      </c>
      <c r="M22">
        <v>3.9391915458624931</v>
      </c>
      <c r="N22">
        <v>5.3428581523181284</v>
      </c>
      <c r="O22">
        <v>4.4560042453610915</v>
      </c>
      <c r="P22">
        <f t="shared" si="6"/>
        <v>3.8842060082740621</v>
      </c>
      <c r="Q22">
        <f t="shared" si="7"/>
        <v>0.85086835364054614</v>
      </c>
      <c r="R22">
        <f t="shared" si="0"/>
        <v>0.49124907301930304</v>
      </c>
    </row>
    <row r="23" spans="2:18" x14ac:dyDescent="0.25">
      <c r="C23">
        <v>20</v>
      </c>
      <c r="G23">
        <v>4.4021218406469806</v>
      </c>
      <c r="H23">
        <v>4.4021218406469806</v>
      </c>
      <c r="I23">
        <v>2.0587351263307943</v>
      </c>
      <c r="J23">
        <v>3.810476152902865</v>
      </c>
      <c r="K23">
        <v>5.4207591320196205</v>
      </c>
      <c r="L23">
        <v>5.2673223425296349</v>
      </c>
      <c r="M23">
        <v>7.935546286170335</v>
      </c>
      <c r="N23">
        <v>5.4882711119687375</v>
      </c>
      <c r="O23">
        <v>7.2186748094657744</v>
      </c>
      <c r="P23">
        <f t="shared" si="6"/>
        <v>5.1115587380757468</v>
      </c>
      <c r="Q23">
        <f t="shared" si="7"/>
        <v>1.756977963989925</v>
      </c>
      <c r="R23">
        <f t="shared" si="0"/>
        <v>1.014391700469824</v>
      </c>
    </row>
    <row r="25" spans="2:18" x14ac:dyDescent="0.25">
      <c r="B25" t="s">
        <v>8</v>
      </c>
      <c r="C25" t="s">
        <v>0</v>
      </c>
      <c r="G25">
        <v>0.76679772083910491</v>
      </c>
      <c r="H25">
        <v>1.2543409405008139</v>
      </c>
      <c r="I25">
        <v>0.97886133866008096</v>
      </c>
      <c r="J25">
        <v>0.96281200647647747</v>
      </c>
      <c r="K25">
        <v>0.85606717558438195</v>
      </c>
      <c r="L25">
        <v>1.181120817939141</v>
      </c>
      <c r="M25">
        <v>0.83376828394946412</v>
      </c>
      <c r="N25">
        <v>0.95954162276353683</v>
      </c>
      <c r="O25">
        <v>1.2066900932869988</v>
      </c>
      <c r="P25">
        <f>AVERAGE(G25:O25)</f>
        <v>1</v>
      </c>
      <c r="Q25">
        <f>STDEV(G25:O25)</f>
        <v>0.17550444221376757</v>
      </c>
      <c r="R25">
        <f t="shared" si="0"/>
        <v>0.10132753695609382</v>
      </c>
    </row>
    <row r="26" spans="2:18" x14ac:dyDescent="0.25">
      <c r="C26">
        <v>0.1</v>
      </c>
      <c r="G26">
        <v>0.65482299615529505</v>
      </c>
      <c r="H26">
        <v>0.75909185394728307</v>
      </c>
      <c r="I26">
        <v>0.81145620817737452</v>
      </c>
      <c r="J26">
        <v>1.4979292658309475</v>
      </c>
      <c r="K26">
        <v>1.0852990806624927</v>
      </c>
      <c r="L26">
        <v>1.177975217052466</v>
      </c>
      <c r="M26">
        <v>0.89902675854055591</v>
      </c>
      <c r="N26">
        <v>1.2500458969674286</v>
      </c>
      <c r="O26">
        <v>1.2593990170267511</v>
      </c>
      <c r="P26">
        <f>AVERAGE(G26:O26)</f>
        <v>1.0438940327067328</v>
      </c>
      <c r="Q26">
        <f t="shared" ref="Q26:Q29" si="8">STDEV(G26:O26)</f>
        <v>0.27890041820972666</v>
      </c>
      <c r="R26">
        <f t="shared" si="0"/>
        <v>0.16102323153048489</v>
      </c>
    </row>
    <row r="27" spans="2:18" x14ac:dyDescent="0.25">
      <c r="C27">
        <v>1</v>
      </c>
      <c r="G27">
        <v>1.1118317716861659</v>
      </c>
      <c r="H27">
        <v>0.58769537733615551</v>
      </c>
      <c r="I27">
        <v>0.9702259471043535</v>
      </c>
      <c r="J27">
        <v>0.76762653672827075</v>
      </c>
      <c r="K27">
        <v>1.0902922847522061</v>
      </c>
      <c r="L27">
        <v>1.1573552812374446</v>
      </c>
      <c r="M27">
        <v>1.299573528848331</v>
      </c>
      <c r="N27">
        <v>0.8006857330180821</v>
      </c>
      <c r="O27">
        <v>0.88563823332976566</v>
      </c>
      <c r="P27">
        <f t="shared" ref="P27:P29" si="9">AVERAGE(G27:O27)</f>
        <v>0.96343607711564161</v>
      </c>
      <c r="Q27">
        <f t="shared" si="8"/>
        <v>0.22383463613824983</v>
      </c>
      <c r="R27">
        <f t="shared" si="0"/>
        <v>0.12923098742838049</v>
      </c>
    </row>
    <row r="28" spans="2:18" x14ac:dyDescent="0.25">
      <c r="C28">
        <v>10</v>
      </c>
      <c r="G28">
        <v>0.82105329496551904</v>
      </c>
      <c r="H28">
        <v>0.70507010718813612</v>
      </c>
      <c r="I28">
        <v>1.1386701106096384</v>
      </c>
      <c r="J28">
        <v>1.0285454632063145</v>
      </c>
      <c r="K28">
        <v>0.91865253376541178</v>
      </c>
      <c r="L28">
        <v>1.2891488964577449</v>
      </c>
      <c r="M28">
        <v>1.3205890894341643</v>
      </c>
      <c r="N28">
        <v>1.5070665742900953</v>
      </c>
      <c r="O28">
        <v>1.2014951305870827</v>
      </c>
      <c r="P28">
        <f t="shared" si="9"/>
        <v>1.1033656889449006</v>
      </c>
      <c r="Q28">
        <f t="shared" si="8"/>
        <v>0.25826543379963945</v>
      </c>
      <c r="R28">
        <f t="shared" si="0"/>
        <v>0.14910961772659731</v>
      </c>
    </row>
    <row r="29" spans="2:18" x14ac:dyDescent="0.25">
      <c r="C29">
        <v>20</v>
      </c>
      <c r="G29">
        <v>0.89557127771119716</v>
      </c>
      <c r="H29">
        <v>0.81839268022761891</v>
      </c>
      <c r="I29">
        <v>1.0146995016358862</v>
      </c>
      <c r="J29">
        <v>1.1570908639955422</v>
      </c>
      <c r="K29">
        <v>1.7214127240188568</v>
      </c>
      <c r="L29">
        <v>1.0431673691314793</v>
      </c>
      <c r="M29">
        <v>1.478543450102612</v>
      </c>
      <c r="N29">
        <v>1.3644532353031618</v>
      </c>
      <c r="O29">
        <v>1.135211250332578</v>
      </c>
      <c r="P29">
        <f t="shared" si="9"/>
        <v>1.1809491502732146</v>
      </c>
      <c r="Q29">
        <f t="shared" si="8"/>
        <v>0.2907981803117925</v>
      </c>
      <c r="R29">
        <f t="shared" si="0"/>
        <v>0.16789240768286673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Health Canada - Santé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Shaimaa Ahmed</dc:creator>
  <cp:lastModifiedBy>Vian Peshdary</cp:lastModifiedBy>
  <dcterms:created xsi:type="dcterms:W3CDTF">2014-12-09T19:22:40Z</dcterms:created>
  <dcterms:modified xsi:type="dcterms:W3CDTF">2017-02-20T20:45:16Z</dcterms:modified>
</cp:coreProperties>
</file>