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ura\Google Drive\Gaurav_Amarpuri\glue-droplet-GA\dual-humidity\manuscript\"/>
    </mc:Choice>
  </mc:AlternateContent>
  <bookViews>
    <workbookView xWindow="98" yWindow="45" windowWidth="15285" windowHeight="5843" activeTab="1"/>
  </bookViews>
  <sheets>
    <sheet name="Adhesion" sheetId="9" r:id="rId1"/>
    <sheet name="LC-volume" sheetId="1" r:id="rId2"/>
  </sheets>
  <definedNames>
    <definedName name="_xlnm._FilterDatabase" localSheetId="1" hidden="1">'LC-volume'!$A$1:$AI$105</definedName>
  </definedNames>
  <calcPr calcId="162913"/>
</workbook>
</file>

<file path=xl/calcChain.xml><?xml version="1.0" encoding="utf-8"?>
<calcChain xmlns="http://schemas.openxmlformats.org/spreadsheetml/2006/main">
  <c r="E121" i="1" l="1"/>
  <c r="E122" i="1" s="1"/>
  <c r="E120" i="1"/>
  <c r="B121" i="1"/>
  <c r="B122" i="1" s="1"/>
  <c r="B120" i="1"/>
  <c r="C121" i="1"/>
  <c r="C122" i="1" s="1"/>
  <c r="C120" i="1"/>
  <c r="D121" i="1"/>
  <c r="D122" i="1" s="1"/>
  <c r="D120" i="1"/>
  <c r="K120" i="1" l="1"/>
  <c r="L121" i="1"/>
  <c r="L122" i="1" s="1"/>
  <c r="L120" i="1"/>
  <c r="K121" i="1"/>
  <c r="K122" i="1" s="1"/>
  <c r="J121" i="1"/>
  <c r="J120" i="1"/>
  <c r="M121" i="1"/>
  <c r="M122" i="1" s="1"/>
  <c r="M120" i="1"/>
  <c r="F104" i="1" l="1"/>
  <c r="F102" i="1"/>
  <c r="F100" i="1"/>
  <c r="F98" i="1"/>
  <c r="F96" i="1"/>
  <c r="F94" i="1"/>
  <c r="F92" i="1"/>
  <c r="F90" i="1"/>
  <c r="F88" i="1"/>
  <c r="F86" i="1"/>
  <c r="F84" i="1"/>
  <c r="F82" i="1"/>
  <c r="F80" i="1"/>
  <c r="F78" i="1"/>
  <c r="G78" i="1" s="1"/>
  <c r="F76" i="1"/>
  <c r="F74" i="1"/>
  <c r="G74" i="1" s="1"/>
  <c r="F72" i="1"/>
  <c r="G72" i="1" s="1"/>
  <c r="F70" i="1"/>
  <c r="G70" i="1" s="1"/>
  <c r="F68" i="1"/>
  <c r="F66" i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G39" i="1" s="1"/>
  <c r="F37" i="1"/>
  <c r="G37" i="1" s="1"/>
  <c r="F35" i="1"/>
  <c r="G35" i="1" s="1"/>
  <c r="F33" i="1"/>
  <c r="G33" i="1" s="1"/>
  <c r="F30" i="1"/>
  <c r="F28" i="1"/>
  <c r="F26" i="1"/>
  <c r="F24" i="1"/>
  <c r="F22" i="1"/>
  <c r="F20" i="1"/>
  <c r="F18" i="1"/>
  <c r="F16" i="1"/>
  <c r="F14" i="1"/>
  <c r="F12" i="1"/>
  <c r="F10" i="1"/>
  <c r="F8" i="1"/>
  <c r="F6" i="1"/>
  <c r="F4" i="1"/>
  <c r="F2" i="1"/>
  <c r="G2" i="1" s="1"/>
  <c r="G84" i="1" l="1"/>
  <c r="G94" i="1"/>
  <c r="G102" i="1"/>
  <c r="G104" i="1"/>
  <c r="G82" i="1"/>
  <c r="G92" i="1"/>
  <c r="G76" i="1"/>
  <c r="G90" i="1"/>
  <c r="G80" i="1"/>
  <c r="G100" i="1"/>
  <c r="G88" i="1"/>
  <c r="G98" i="1"/>
  <c r="G68" i="1"/>
  <c r="G86" i="1"/>
  <c r="H86" i="1"/>
  <c r="H96" i="1"/>
  <c r="G96" i="1"/>
  <c r="H66" i="1"/>
  <c r="G66" i="1"/>
  <c r="G63" i="1"/>
  <c r="G55" i="1"/>
  <c r="G47" i="1"/>
  <c r="G45" i="1"/>
  <c r="G53" i="1"/>
  <c r="G61" i="1"/>
  <c r="G43" i="1"/>
  <c r="G51" i="1"/>
  <c r="G59" i="1"/>
  <c r="G41" i="1"/>
  <c r="G49" i="1"/>
  <c r="G57" i="1"/>
  <c r="G30" i="1"/>
  <c r="G10" i="1"/>
  <c r="G18" i="1"/>
  <c r="G20" i="1"/>
  <c r="G8" i="1"/>
  <c r="G16" i="1"/>
  <c r="G22" i="1"/>
  <c r="G4" i="1"/>
  <c r="G28" i="1"/>
  <c r="G6" i="1"/>
  <c r="G24" i="1"/>
  <c r="G14" i="1"/>
  <c r="G26" i="1"/>
  <c r="G12" i="1"/>
  <c r="AI2" i="1" l="1"/>
  <c r="AI3" i="1" l="1"/>
  <c r="AI6" i="1"/>
  <c r="AI5" i="1"/>
</calcChain>
</file>

<file path=xl/sharedStrings.xml><?xml version="1.0" encoding="utf-8"?>
<sst xmlns="http://schemas.openxmlformats.org/spreadsheetml/2006/main" count="82" uniqueCount="17">
  <si>
    <t>S.no</t>
  </si>
  <si>
    <t>length</t>
  </si>
  <si>
    <t>rh</t>
  </si>
  <si>
    <t>parameter</t>
  </si>
  <si>
    <t>l</t>
  </si>
  <si>
    <t>w</t>
  </si>
  <si>
    <t>2*pi*w^2*l/15</t>
  </si>
  <si>
    <t>drop</t>
  </si>
  <si>
    <t>Average</t>
  </si>
  <si>
    <t>RH</t>
  </si>
  <si>
    <t>13-94-LC</t>
  </si>
  <si>
    <t>19-132</t>
  </si>
  <si>
    <t>% increase</t>
  </si>
  <si>
    <t>5 min contact time</t>
  </si>
  <si>
    <t>50/30%</t>
  </si>
  <si>
    <t>70/50%</t>
  </si>
  <si>
    <t>6 sec contact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</si>
</sst>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/>
    <xf numFmtId="0" fontId="2" fillId="0" borderId="0" xfId="0" applyFont="1"/>
    <xf numFmtId="0" fontId="0" fillId="0" borderId="1" xfId="0" applyBorder="1"/>
    <xf numFmtId="9" fontId="0" fillId="0" borderId="1" xfId="0" applyNumberFormat="1" applyBorder="1"/>
    <xf numFmtId="11" fontId="2" fillId="0" borderId="1" xfId="0" applyNumberFormat="1" applyFon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G14" sqref="G14"/>
    </sheetView>
  </sheetViews>
  <sheetFormatPr defaultRowHeight="14.25" x14ac:dyDescent="0.45"/>
  <cols>
    <col min="1" max="1" width="9.06640625" style="3"/>
    <col min="2" max="11" width="7.73046875" bestFit="1" customWidth="1"/>
    <col min="12" max="12" width="16.6640625" customWidth="1"/>
  </cols>
  <sheetData>
    <row r="1" spans="1:11" s="3" customFormat="1" x14ac:dyDescent="0.45">
      <c r="A1" s="5"/>
      <c r="B1" s="8" t="s">
        <v>13</v>
      </c>
      <c r="C1" s="8"/>
      <c r="D1" s="8"/>
      <c r="E1" s="8"/>
      <c r="F1" s="8"/>
      <c r="G1" s="8"/>
      <c r="H1" s="8" t="s">
        <v>16</v>
      </c>
      <c r="I1" s="8"/>
      <c r="J1" s="8"/>
      <c r="K1" s="8"/>
    </row>
    <row r="2" spans="1:11" s="3" customFormat="1" x14ac:dyDescent="0.45">
      <c r="A2" s="5" t="s">
        <v>9</v>
      </c>
      <c r="B2" s="6">
        <v>0.3</v>
      </c>
      <c r="C2" s="6">
        <v>0.5</v>
      </c>
      <c r="D2" s="6">
        <v>0.7</v>
      </c>
      <c r="E2" s="6">
        <v>0.9</v>
      </c>
      <c r="F2" s="5" t="s">
        <v>14</v>
      </c>
      <c r="G2" s="5" t="s">
        <v>15</v>
      </c>
      <c r="H2" s="6">
        <v>0.3</v>
      </c>
      <c r="I2" s="6">
        <v>0.5</v>
      </c>
      <c r="J2" s="6">
        <v>0.7</v>
      </c>
      <c r="K2" s="6">
        <v>0.9</v>
      </c>
    </row>
    <row r="3" spans="1:11" x14ac:dyDescent="0.45">
      <c r="A3" s="5"/>
      <c r="B3" s="7">
        <v>1.4000000000000001E-7</v>
      </c>
      <c r="C3" s="7">
        <v>8.7000000000000003E-7</v>
      </c>
      <c r="D3" s="7">
        <v>2.8999999999999998E-7</v>
      </c>
      <c r="E3" s="7">
        <v>9.1999999999999998E-7</v>
      </c>
      <c r="F3" s="7">
        <v>1.9000000000000001E-7</v>
      </c>
      <c r="G3" s="7">
        <v>1.1999999999999999E-6</v>
      </c>
      <c r="H3" s="7">
        <v>5.8999999999999996E-7</v>
      </c>
      <c r="I3" s="7">
        <v>7.8999999999999995E-7</v>
      </c>
      <c r="J3" s="7">
        <v>7.8999999999999995E-7</v>
      </c>
      <c r="K3" s="7">
        <v>7.3E-7</v>
      </c>
    </row>
    <row r="4" spans="1:11" x14ac:dyDescent="0.45">
      <c r="A4" s="5"/>
      <c r="B4" s="7">
        <v>6.5000000000000002E-7</v>
      </c>
      <c r="C4" s="7">
        <v>8.5000000000000001E-7</v>
      </c>
      <c r="D4" s="7">
        <v>2.6E-7</v>
      </c>
      <c r="E4" s="7">
        <v>6.5000000000000002E-7</v>
      </c>
      <c r="F4" s="7">
        <v>1.9999999999999999E-7</v>
      </c>
      <c r="G4" s="7">
        <v>1.1999999999999999E-6</v>
      </c>
      <c r="H4" s="7">
        <v>6.4000000000000001E-7</v>
      </c>
      <c r="I4" s="7">
        <v>8.7000000000000003E-7</v>
      </c>
      <c r="J4" s="7">
        <v>7.5000000000000002E-7</v>
      </c>
      <c r="K4" s="7">
        <v>6.7000000000000004E-7</v>
      </c>
    </row>
    <row r="5" spans="1:11" x14ac:dyDescent="0.45">
      <c r="A5" s="5"/>
      <c r="B5" s="7">
        <v>2.6E-7</v>
      </c>
      <c r="C5" s="7">
        <v>8.5000000000000001E-7</v>
      </c>
      <c r="D5" s="7">
        <v>2.4999999999999999E-7</v>
      </c>
      <c r="E5" s="7">
        <v>4.7E-7</v>
      </c>
      <c r="F5" s="7">
        <v>2.9999999999999999E-7</v>
      </c>
      <c r="G5" s="7">
        <v>2.5000000000000002E-6</v>
      </c>
      <c r="H5" s="7">
        <v>8.4E-7</v>
      </c>
      <c r="I5" s="7">
        <v>1.1000000000000001E-6</v>
      </c>
      <c r="J5" s="7">
        <v>1.5E-6</v>
      </c>
      <c r="K5" s="7">
        <v>5.9999999999999997E-7</v>
      </c>
    </row>
    <row r="6" spans="1:11" x14ac:dyDescent="0.45">
      <c r="A6" s="5"/>
      <c r="B6" s="7">
        <v>9.1999999999999998E-7</v>
      </c>
      <c r="C6" s="7">
        <v>9.9999999999999995E-7</v>
      </c>
      <c r="D6" s="7">
        <v>5.9999999999999997E-7</v>
      </c>
      <c r="E6" s="7">
        <v>4.4999999999999998E-7</v>
      </c>
      <c r="F6" s="7">
        <v>1.7999999999999999E-8</v>
      </c>
      <c r="G6" s="7">
        <v>1.9999999999999999E-6</v>
      </c>
      <c r="H6" s="7">
        <v>6.9999999999999997E-7</v>
      </c>
      <c r="I6" s="7">
        <v>1.3E-6</v>
      </c>
      <c r="J6" s="7">
        <v>1.5E-6</v>
      </c>
      <c r="K6" s="7">
        <v>5.5000000000000003E-7</v>
      </c>
    </row>
    <row r="7" spans="1:11" x14ac:dyDescent="0.45">
      <c r="A7" s="5"/>
      <c r="B7" s="7">
        <v>1.9999999999999999E-7</v>
      </c>
      <c r="C7" s="7">
        <v>7.5000000000000002E-7</v>
      </c>
      <c r="D7" s="7">
        <v>4.4000000000000002E-7</v>
      </c>
      <c r="E7" s="7">
        <v>4.8999999999999997E-7</v>
      </c>
      <c r="F7" s="7">
        <v>4.0999999999999999E-7</v>
      </c>
      <c r="G7" s="7">
        <v>1.7E-6</v>
      </c>
      <c r="H7" s="7">
        <v>4.2E-7</v>
      </c>
      <c r="I7" s="7">
        <v>9.9999999999999995E-7</v>
      </c>
      <c r="J7" s="7">
        <v>1.1000000000000001E-6</v>
      </c>
      <c r="K7" s="7">
        <v>6.4000000000000001E-7</v>
      </c>
    </row>
    <row r="8" spans="1:11" x14ac:dyDescent="0.45">
      <c r="A8" s="5"/>
      <c r="B8" s="7">
        <v>2.7000000000000001E-7</v>
      </c>
      <c r="C8" s="7">
        <v>7.0999999999999998E-7</v>
      </c>
      <c r="D8" s="7">
        <v>3.2000000000000001E-7</v>
      </c>
      <c r="E8" s="7">
        <v>3.1E-7</v>
      </c>
      <c r="F8" s="7">
        <v>7.9999999999999996E-7</v>
      </c>
      <c r="G8" s="7">
        <v>1.1999999999999999E-6</v>
      </c>
      <c r="H8" s="7">
        <v>2.7E-6</v>
      </c>
      <c r="I8" s="7">
        <v>2.6000000000000001E-6</v>
      </c>
      <c r="J8" s="7">
        <v>9.9999999999999995E-7</v>
      </c>
      <c r="K8" s="7">
        <v>7.9999999999999996E-7</v>
      </c>
    </row>
    <row r="9" spans="1:11" x14ac:dyDescent="0.45">
      <c r="A9" s="5"/>
      <c r="B9" s="7">
        <v>7.0999999999999998E-7</v>
      </c>
      <c r="C9" s="7">
        <v>6.8999999999999996E-7</v>
      </c>
      <c r="D9" s="7">
        <v>5.0999999999999999E-7</v>
      </c>
      <c r="E9" s="7"/>
      <c r="F9" s="7">
        <v>2.3999999999999998E-7</v>
      </c>
      <c r="G9" s="7">
        <v>3.1E-6</v>
      </c>
      <c r="H9" s="7">
        <v>2.3999999999999999E-6</v>
      </c>
      <c r="I9" s="7">
        <v>1.9E-6</v>
      </c>
      <c r="J9" s="7">
        <v>7.9999999999999996E-7</v>
      </c>
      <c r="K9" s="7">
        <v>7.0999999999999998E-7</v>
      </c>
    </row>
    <row r="10" spans="1:11" x14ac:dyDescent="0.45">
      <c r="A10" s="5"/>
      <c r="B10" s="7">
        <v>1.9E-6</v>
      </c>
      <c r="C10" s="7">
        <v>1.1999999999999999E-6</v>
      </c>
      <c r="D10" s="7">
        <v>1.7E-6</v>
      </c>
      <c r="E10" s="7"/>
      <c r="F10" s="7">
        <v>6.1999999999999999E-7</v>
      </c>
      <c r="G10" s="7">
        <v>4.1999999999999996E-6</v>
      </c>
      <c r="H10" s="7">
        <v>2.9000000000000002E-6</v>
      </c>
      <c r="I10" s="7">
        <v>1.5999999999999999E-6</v>
      </c>
      <c r="J10" s="7">
        <v>1.3999999999999999E-6</v>
      </c>
      <c r="K10" s="7">
        <v>6.9999999999999997E-7</v>
      </c>
    </row>
    <row r="11" spans="1:11" x14ac:dyDescent="0.45">
      <c r="A11" s="5"/>
      <c r="B11" s="7">
        <v>2.0999999999999998E-6</v>
      </c>
      <c r="C11" s="7">
        <v>2.2000000000000001E-6</v>
      </c>
      <c r="D11" s="7">
        <v>2.5000000000000002E-6</v>
      </c>
      <c r="E11" s="7"/>
      <c r="F11" s="7">
        <v>1.1999999999999999E-6</v>
      </c>
      <c r="G11" s="7">
        <v>3.8999999999999999E-6</v>
      </c>
      <c r="H11" s="7">
        <v>1.7999999999999999E-6</v>
      </c>
      <c r="I11" s="7">
        <v>1.7E-6</v>
      </c>
      <c r="J11" s="7">
        <v>2.03E-6</v>
      </c>
      <c r="K11" s="7">
        <v>6.5000000000000002E-7</v>
      </c>
    </row>
    <row r="12" spans="1:11" x14ac:dyDescent="0.45">
      <c r="A12" s="5"/>
      <c r="B12" s="7">
        <v>2.0999999999999998E-6</v>
      </c>
      <c r="C12" s="7">
        <v>1.7999999999999999E-6</v>
      </c>
      <c r="D12" s="7">
        <v>1.1000000000000001E-6</v>
      </c>
      <c r="E12" s="7"/>
      <c r="F12" s="7">
        <v>7.5000000000000002E-7</v>
      </c>
      <c r="G12" s="7">
        <v>2.5000000000000002E-6</v>
      </c>
      <c r="H12" s="7">
        <v>1.3599999999999999E-6</v>
      </c>
      <c r="I12" s="7">
        <v>2.57E-6</v>
      </c>
      <c r="J12" s="7">
        <v>1.2899999999999999E-6</v>
      </c>
      <c r="K12" s="7"/>
    </row>
    <row r="13" spans="1:11" x14ac:dyDescent="0.45">
      <c r="A13" s="5"/>
      <c r="B13" s="7">
        <v>4.5999999999999999E-7</v>
      </c>
      <c r="C13" s="7">
        <v>1.3E-6</v>
      </c>
      <c r="D13" s="7">
        <v>6.5000000000000002E-7</v>
      </c>
      <c r="E13" s="7"/>
      <c r="F13" s="7">
        <v>4.9999999999999998E-7</v>
      </c>
      <c r="G13" s="7">
        <v>1.9999999999999999E-6</v>
      </c>
      <c r="H13" s="7">
        <v>6.2799999999999996E-7</v>
      </c>
      <c r="I13" s="7">
        <v>1.66E-6</v>
      </c>
      <c r="J13" s="7">
        <v>2.2000000000000001E-6</v>
      </c>
      <c r="K13" s="7"/>
    </row>
    <row r="14" spans="1:11" x14ac:dyDescent="0.45">
      <c r="A14" s="5"/>
      <c r="B14" s="7">
        <v>5.5000000000000003E-7</v>
      </c>
      <c r="C14" s="7">
        <v>7.8000000000000005E-7</v>
      </c>
      <c r="D14" s="7">
        <v>1.3999999999999999E-6</v>
      </c>
      <c r="E14" s="7"/>
      <c r="F14" s="7">
        <v>1.3E-6</v>
      </c>
      <c r="G14" s="7">
        <v>1.5999999999999999E-6</v>
      </c>
      <c r="H14" s="7">
        <v>1.2500000000000001E-6</v>
      </c>
      <c r="I14" s="7">
        <v>2.0999999999999998E-6</v>
      </c>
      <c r="J14" s="7">
        <v>1.15E-6</v>
      </c>
      <c r="K14" s="7"/>
    </row>
    <row r="15" spans="1:11" x14ac:dyDescent="0.45">
      <c r="A15" s="5"/>
      <c r="B15" s="7">
        <v>9.9999999999999995E-7</v>
      </c>
      <c r="C15" s="7">
        <v>1.9999999999999999E-6</v>
      </c>
      <c r="D15" s="7">
        <v>2.7000000000000001E-7</v>
      </c>
      <c r="E15" s="7"/>
      <c r="F15" s="7">
        <v>4.2E-7</v>
      </c>
      <c r="G15" s="7">
        <v>2.5000000000000002E-6</v>
      </c>
      <c r="H15" s="7">
        <v>6.9500000000000002E-7</v>
      </c>
      <c r="I15" s="7">
        <v>1.5999999999999999E-6</v>
      </c>
      <c r="J15" s="7">
        <v>1.7E-6</v>
      </c>
      <c r="K15" s="7"/>
    </row>
    <row r="16" spans="1:11" x14ac:dyDescent="0.45">
      <c r="A16" s="5"/>
      <c r="B16" s="7">
        <v>9.1999999999999998E-7</v>
      </c>
      <c r="C16" s="7">
        <v>9.2999999999999999E-7</v>
      </c>
      <c r="D16" s="7">
        <v>1.4000000000000001E-7</v>
      </c>
      <c r="E16" s="7"/>
      <c r="F16" s="7">
        <v>6.0999999999999998E-7</v>
      </c>
      <c r="G16" s="7">
        <v>1.3999999999999999E-6</v>
      </c>
      <c r="H16" s="7">
        <v>7.2500000000000005E-7</v>
      </c>
      <c r="I16" s="7">
        <v>1.3999999999999999E-6</v>
      </c>
      <c r="J16" s="7">
        <v>8.1999999999999998E-7</v>
      </c>
      <c r="K16" s="7"/>
    </row>
    <row r="17" spans="1:11" x14ac:dyDescent="0.45">
      <c r="A17" s="5"/>
      <c r="B17" s="7">
        <v>5.7000000000000005E-7</v>
      </c>
      <c r="C17" s="7">
        <v>9.1999999999999998E-7</v>
      </c>
      <c r="D17" s="7">
        <v>2.4999999999999999E-7</v>
      </c>
      <c r="E17" s="7"/>
      <c r="F17" s="7">
        <v>1.3999999999999999E-6</v>
      </c>
      <c r="G17" s="7">
        <v>2.0999999999999998E-6</v>
      </c>
      <c r="H17" s="7">
        <v>1.3799999999999999E-6</v>
      </c>
      <c r="I17" s="7">
        <v>3.6500000000000002E-6</v>
      </c>
      <c r="J17" s="7">
        <v>6.3499999999999996E-7</v>
      </c>
      <c r="K17" s="7"/>
    </row>
    <row r="18" spans="1:11" x14ac:dyDescent="0.45">
      <c r="A18" s="5"/>
      <c r="B18" s="7">
        <v>7.5000000000000002E-7</v>
      </c>
      <c r="C18" s="7">
        <v>1.1999999999999999E-6</v>
      </c>
      <c r="D18" s="7">
        <v>2.1E-7</v>
      </c>
      <c r="E18" s="7"/>
      <c r="F18" s="7">
        <v>1.1999999999999999E-6</v>
      </c>
      <c r="G18" s="7">
        <v>7.8999999999999995E-7</v>
      </c>
      <c r="H18" s="7">
        <v>1.3E-6</v>
      </c>
      <c r="I18" s="7">
        <v>2.8499999999999998E-6</v>
      </c>
      <c r="J18" s="7">
        <v>8.4E-7</v>
      </c>
      <c r="K18" s="7"/>
    </row>
    <row r="19" spans="1:11" x14ac:dyDescent="0.45">
      <c r="A19" s="5"/>
      <c r="B19" s="7"/>
      <c r="C19" s="7">
        <v>1.1000000000000001E-6</v>
      </c>
      <c r="D19" s="7"/>
      <c r="E19" s="7"/>
      <c r="F19" s="7">
        <v>4.5999999999999999E-7</v>
      </c>
      <c r="G19" s="7">
        <v>1.1000000000000001E-6</v>
      </c>
      <c r="H19" s="7">
        <v>5.2E-7</v>
      </c>
      <c r="I19" s="7">
        <v>1.1000000000000001E-6</v>
      </c>
      <c r="J19" s="7">
        <v>4.7999999999999996E-7</v>
      </c>
      <c r="K19" s="7"/>
    </row>
    <row r="20" spans="1:11" x14ac:dyDescent="0.45">
      <c r="A20" s="5"/>
      <c r="B20" s="7"/>
      <c r="C20" s="7">
        <v>1.3E-6</v>
      </c>
      <c r="D20" s="7"/>
      <c r="E20" s="7"/>
      <c r="F20" s="7"/>
      <c r="G20" s="7">
        <v>1.6E-7</v>
      </c>
      <c r="H20" s="7"/>
      <c r="I20" s="7">
        <v>8.7499999999999999E-7</v>
      </c>
      <c r="J20" s="7">
        <v>8.5499999999999997E-7</v>
      </c>
      <c r="K20" s="7"/>
    </row>
    <row r="21" spans="1:11" x14ac:dyDescent="0.45">
      <c r="A21" s="5"/>
      <c r="B21" s="7"/>
      <c r="C21" s="7">
        <v>4.7E-7</v>
      </c>
      <c r="D21" s="7"/>
      <c r="E21" s="7"/>
      <c r="F21" s="7"/>
      <c r="G21" s="7"/>
      <c r="H21" s="7"/>
      <c r="I21" s="7">
        <v>1.3999999999999999E-6</v>
      </c>
      <c r="J21" s="7"/>
      <c r="K21" s="7"/>
    </row>
    <row r="22" spans="1:11" x14ac:dyDescent="0.45">
      <c r="A22" s="5"/>
      <c r="B22" s="7"/>
      <c r="C22" s="7"/>
      <c r="D22" s="7"/>
      <c r="E22" s="7"/>
      <c r="F22" s="7"/>
      <c r="G22" s="7"/>
      <c r="H22" s="7"/>
      <c r="I22" s="7">
        <v>1.5999999999999999E-6</v>
      </c>
      <c r="J22" s="7"/>
      <c r="K22" s="7"/>
    </row>
    <row r="23" spans="1:11" x14ac:dyDescent="0.45">
      <c r="A23" s="5"/>
      <c r="B23" s="7"/>
      <c r="C23" s="7"/>
      <c r="D23" s="7"/>
      <c r="E23" s="7"/>
      <c r="F23" s="7"/>
      <c r="G23" s="7"/>
      <c r="H23" s="7"/>
      <c r="I23" s="7">
        <v>2.3E-6</v>
      </c>
      <c r="J23" s="7"/>
      <c r="K23" s="7"/>
    </row>
    <row r="24" spans="1:11" x14ac:dyDescent="0.45">
      <c r="A24" s="5"/>
      <c r="B24" s="7"/>
      <c r="C24" s="7"/>
      <c r="D24" s="7"/>
      <c r="E24" s="7"/>
      <c r="F24" s="7"/>
      <c r="G24" s="7"/>
      <c r="H24" s="7"/>
      <c r="I24" s="7">
        <v>1.7E-6</v>
      </c>
      <c r="J24" s="7"/>
      <c r="K24" s="7"/>
    </row>
    <row r="25" spans="1:11" x14ac:dyDescent="0.45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45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45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45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45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45">
      <c r="B30" s="4"/>
      <c r="C30" s="4"/>
      <c r="D30" s="4"/>
      <c r="E30" s="4"/>
      <c r="F30" s="4"/>
      <c r="G30" s="4"/>
      <c r="H30" s="4"/>
      <c r="I30" s="4"/>
      <c r="J30" s="4"/>
      <c r="K30" s="4"/>
    </row>
  </sheetData>
  <mergeCells count="2">
    <mergeCell ref="H1:K1"/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2"/>
  <sheetViews>
    <sheetView tabSelected="1" topLeftCell="A102" workbookViewId="0">
      <selection activeCell="H11" sqref="H11"/>
    </sheetView>
  </sheetViews>
  <sheetFormatPr defaultRowHeight="14.25" x14ac:dyDescent="0.45"/>
  <sheetData>
    <row r="1" spans="1:35" x14ac:dyDescent="0.45">
      <c r="A1" t="s">
        <v>0</v>
      </c>
      <c r="B1" t="s">
        <v>1</v>
      </c>
      <c r="C1" t="s">
        <v>7</v>
      </c>
      <c r="D1" t="s">
        <v>2</v>
      </c>
      <c r="E1" t="s">
        <v>3</v>
      </c>
      <c r="F1" t="s">
        <v>6</v>
      </c>
      <c r="G1" t="s">
        <v>12</v>
      </c>
    </row>
    <row r="2" spans="1:35" ht="14.25" customHeight="1" x14ac:dyDescent="0.45">
      <c r="A2">
        <v>1</v>
      </c>
      <c r="B2">
        <v>52.112000000000002</v>
      </c>
      <c r="C2">
        <v>3</v>
      </c>
      <c r="D2">
        <v>90</v>
      </c>
      <c r="E2" t="s">
        <v>4</v>
      </c>
      <c r="F2">
        <f>2*3.14*B3^2*B2/15</f>
        <v>38082.215592981716</v>
      </c>
      <c r="G2">
        <f>(F2-F$10)/F$10*100</f>
        <v>80.746376083960897</v>
      </c>
      <c r="AI2">
        <f>AF2-100</f>
        <v>-100</v>
      </c>
    </row>
    <row r="3" spans="1:35" ht="14.25" customHeight="1" x14ac:dyDescent="0.45">
      <c r="A3">
        <v>2</v>
      </c>
      <c r="B3">
        <v>41.779000000000003</v>
      </c>
      <c r="E3" t="s">
        <v>5</v>
      </c>
      <c r="AI3">
        <f>AF3-100</f>
        <v>-100</v>
      </c>
    </row>
    <row r="4" spans="1:35" ht="14.25" customHeight="1" x14ac:dyDescent="0.45">
      <c r="A4">
        <v>3</v>
      </c>
      <c r="B4">
        <v>50.314999999999998</v>
      </c>
      <c r="C4">
        <v>2</v>
      </c>
      <c r="D4">
        <v>90</v>
      </c>
      <c r="E4" t="s">
        <v>4</v>
      </c>
      <c r="F4">
        <f>2*3.14*B5^2*B4/15</f>
        <v>33674.014251262452</v>
      </c>
      <c r="G4">
        <f>(F4-F$8)/F$8*100</f>
        <v>74.013136188216876</v>
      </c>
    </row>
    <row r="5" spans="1:35" ht="14.25" customHeight="1" x14ac:dyDescent="0.45">
      <c r="A5">
        <v>4</v>
      </c>
      <c r="B5">
        <v>39.981999999999999</v>
      </c>
      <c r="E5" t="s">
        <v>5</v>
      </c>
      <c r="AI5">
        <f>AF5-100</f>
        <v>-100</v>
      </c>
    </row>
    <row r="6" spans="1:35" ht="14.25" customHeight="1" x14ac:dyDescent="0.45">
      <c r="A6">
        <v>5</v>
      </c>
      <c r="B6">
        <v>49.866</v>
      </c>
      <c r="C6">
        <v>1</v>
      </c>
      <c r="D6">
        <v>90</v>
      </c>
      <c r="E6" t="s">
        <v>4</v>
      </c>
      <c r="F6">
        <f>2*3.14*B7^2*B6/15</f>
        <v>32165.958531932931</v>
      </c>
      <c r="G6">
        <f>(F6-F$12)/F$12*100</f>
        <v>72.656786417621547</v>
      </c>
      <c r="AI6">
        <f>AF6-100</f>
        <v>-100</v>
      </c>
    </row>
    <row r="7" spans="1:35" ht="14.25" customHeight="1" x14ac:dyDescent="0.45">
      <c r="A7">
        <v>6</v>
      </c>
      <c r="B7">
        <v>39.252000000000002</v>
      </c>
      <c r="E7" t="s">
        <v>5</v>
      </c>
    </row>
    <row r="8" spans="1:35" ht="14.25" customHeight="1" x14ac:dyDescent="0.45">
      <c r="A8">
        <v>7</v>
      </c>
      <c r="B8">
        <v>44.643000000000001</v>
      </c>
      <c r="C8">
        <v>2</v>
      </c>
      <c r="D8">
        <v>10</v>
      </c>
      <c r="E8" t="s">
        <v>4</v>
      </c>
      <c r="F8">
        <f>2*3.14*B9^2*B8/15</f>
        <v>19351.420811610344</v>
      </c>
      <c r="G8">
        <f>(F8-F$8)/F$8*100</f>
        <v>0</v>
      </c>
    </row>
    <row r="9" spans="1:35" ht="14.25" customHeight="1" x14ac:dyDescent="0.45">
      <c r="A9">
        <v>8</v>
      </c>
      <c r="B9">
        <v>32.177</v>
      </c>
      <c r="E9" t="s">
        <v>5</v>
      </c>
    </row>
    <row r="10" spans="1:35" ht="14.25" customHeight="1" x14ac:dyDescent="0.45">
      <c r="A10">
        <v>9</v>
      </c>
      <c r="B10">
        <v>46.158999999999999</v>
      </c>
      <c r="C10">
        <v>3</v>
      </c>
      <c r="D10">
        <v>10</v>
      </c>
      <c r="E10" t="s">
        <v>4</v>
      </c>
      <c r="F10">
        <f>2*3.14*B11^2*B10/15</f>
        <v>21069.421372681707</v>
      </c>
      <c r="G10">
        <f>(F10-F$10)/F$10*100</f>
        <v>0</v>
      </c>
    </row>
    <row r="11" spans="1:35" ht="14.25" customHeight="1" x14ac:dyDescent="0.45">
      <c r="A11">
        <v>10</v>
      </c>
      <c r="B11">
        <v>33.018999999999998</v>
      </c>
      <c r="E11" t="s">
        <v>5</v>
      </c>
    </row>
    <row r="12" spans="1:35" ht="14.25" customHeight="1" x14ac:dyDescent="0.45">
      <c r="A12">
        <v>11</v>
      </c>
      <c r="B12">
        <v>44.363</v>
      </c>
      <c r="C12">
        <v>1</v>
      </c>
      <c r="D12">
        <v>10</v>
      </c>
      <c r="E12" t="s">
        <v>4</v>
      </c>
      <c r="F12">
        <f>2*3.14*B13^2*B12/15</f>
        <v>18629.999549586217</v>
      </c>
      <c r="G12">
        <f>(F12-F$12)/F$12*100</f>
        <v>0</v>
      </c>
    </row>
    <row r="13" spans="1:35" ht="14.25" customHeight="1" x14ac:dyDescent="0.45">
      <c r="A13">
        <v>12</v>
      </c>
      <c r="B13">
        <v>31.670999999999999</v>
      </c>
      <c r="E13" t="s">
        <v>5</v>
      </c>
    </row>
    <row r="14" spans="1:35" ht="14.25" customHeight="1" x14ac:dyDescent="0.45">
      <c r="A14">
        <v>13</v>
      </c>
      <c r="B14">
        <v>45.597000000000001</v>
      </c>
      <c r="C14">
        <v>1</v>
      </c>
      <c r="D14">
        <v>30</v>
      </c>
      <c r="E14" t="s">
        <v>4</v>
      </c>
      <c r="F14">
        <f>2*3.14*B15^2*B14/15</f>
        <v>19421.246465570304</v>
      </c>
      <c r="G14">
        <f>(F14-F$12)/F$12*100</f>
        <v>4.2471655132254771</v>
      </c>
    </row>
    <row r="15" spans="1:35" ht="14.25" customHeight="1" x14ac:dyDescent="0.45">
      <c r="A15">
        <v>14</v>
      </c>
      <c r="B15">
        <v>31.896000000000001</v>
      </c>
      <c r="E15" t="s">
        <v>5</v>
      </c>
    </row>
    <row r="16" spans="1:35" ht="14.25" customHeight="1" x14ac:dyDescent="0.45">
      <c r="A16">
        <v>15</v>
      </c>
      <c r="B16">
        <v>44.475000000000001</v>
      </c>
      <c r="C16">
        <v>2</v>
      </c>
      <c r="D16">
        <v>30</v>
      </c>
      <c r="E16" t="s">
        <v>4</v>
      </c>
      <c r="F16">
        <f>2*3.14*B17^2*B16/15</f>
        <v>21419.987065757799</v>
      </c>
      <c r="G16">
        <f>(F16-F$8)/F$8*100</f>
        <v>10.689479983332131</v>
      </c>
    </row>
    <row r="17" spans="1:7" ht="14.25" customHeight="1" x14ac:dyDescent="0.45">
      <c r="A17">
        <v>16</v>
      </c>
      <c r="B17">
        <v>33.917000000000002</v>
      </c>
      <c r="E17" t="s">
        <v>5</v>
      </c>
    </row>
    <row r="18" spans="1:7" ht="14.25" customHeight="1" x14ac:dyDescent="0.45">
      <c r="A18">
        <v>17</v>
      </c>
      <c r="B18">
        <v>46.384</v>
      </c>
      <c r="C18">
        <v>3</v>
      </c>
      <c r="D18">
        <v>30</v>
      </c>
      <c r="E18" t="s">
        <v>4</v>
      </c>
      <c r="F18">
        <f>2*3.14*B19^2*B18/15</f>
        <v>22488.499598877868</v>
      </c>
      <c r="G18">
        <f>(F18-F$10)/F$10*100</f>
        <v>6.73525011007714</v>
      </c>
    </row>
    <row r="19" spans="1:7" ht="14.25" customHeight="1" x14ac:dyDescent="0.45">
      <c r="A19">
        <v>18</v>
      </c>
      <c r="B19">
        <v>34.03</v>
      </c>
      <c r="E19" t="s">
        <v>5</v>
      </c>
    </row>
    <row r="20" spans="1:7" ht="14.25" customHeight="1" x14ac:dyDescent="0.45">
      <c r="A20">
        <v>19</v>
      </c>
      <c r="B20">
        <v>47.506999999999998</v>
      </c>
      <c r="C20">
        <v>3</v>
      </c>
      <c r="D20">
        <v>50</v>
      </c>
      <c r="E20" t="s">
        <v>4</v>
      </c>
      <c r="F20">
        <f>2*3.14*B21^2*B20/15</f>
        <v>23491.418218359227</v>
      </c>
      <c r="G20">
        <f>(F20-F$10)/F$10*100</f>
        <v>11.495317326644029</v>
      </c>
    </row>
    <row r="21" spans="1:7" ht="14.25" customHeight="1" x14ac:dyDescent="0.45">
      <c r="A21">
        <v>20</v>
      </c>
      <c r="B21">
        <v>34.366999999999997</v>
      </c>
      <c r="E21" t="s">
        <v>5</v>
      </c>
    </row>
    <row r="22" spans="1:7" ht="14.25" customHeight="1" x14ac:dyDescent="0.45">
      <c r="A22">
        <v>21</v>
      </c>
      <c r="B22">
        <v>44.698999999999998</v>
      </c>
      <c r="C22">
        <v>2</v>
      </c>
      <c r="D22">
        <v>50</v>
      </c>
      <c r="E22" t="s">
        <v>4</v>
      </c>
      <c r="F22">
        <f>2*3.14*B23^2*B22/15</f>
        <v>20264.821111800549</v>
      </c>
      <c r="G22">
        <f>(F22-F$8)/F$8*100</f>
        <v>4.7200684078049164</v>
      </c>
    </row>
    <row r="23" spans="1:7" ht="14.25" customHeight="1" x14ac:dyDescent="0.45">
      <c r="A23">
        <v>22</v>
      </c>
      <c r="B23">
        <v>32.906999999999996</v>
      </c>
      <c r="E23" t="s">
        <v>5</v>
      </c>
    </row>
    <row r="24" spans="1:7" ht="14.25" customHeight="1" x14ac:dyDescent="0.45">
      <c r="A24">
        <v>23</v>
      </c>
      <c r="B24">
        <v>45.261000000000003</v>
      </c>
      <c r="C24">
        <v>1</v>
      </c>
      <c r="D24">
        <v>50</v>
      </c>
      <c r="E24" t="s">
        <v>4</v>
      </c>
      <c r="F24">
        <f>2*3.14*B25^2*B24/15</f>
        <v>20378.92703719459</v>
      </c>
      <c r="G24">
        <f>(F24-F$12)/F$12*100</f>
        <v>9.3876947390866547</v>
      </c>
    </row>
    <row r="25" spans="1:7" ht="14.25" customHeight="1" x14ac:dyDescent="0.45">
      <c r="A25">
        <v>24</v>
      </c>
      <c r="B25">
        <v>32.793999999999997</v>
      </c>
      <c r="E25" t="s">
        <v>5</v>
      </c>
    </row>
    <row r="26" spans="1:7" ht="14.25" customHeight="1" x14ac:dyDescent="0.45">
      <c r="A26">
        <v>25</v>
      </c>
      <c r="B26">
        <v>46.832999999999998</v>
      </c>
      <c r="C26">
        <v>1</v>
      </c>
      <c r="D26">
        <v>70</v>
      </c>
      <c r="E26" t="s">
        <v>4</v>
      </c>
      <c r="F26">
        <f>2*3.14*B27^2*B26/15</f>
        <v>23920.364868204539</v>
      </c>
      <c r="G26">
        <f>(F26-F$12)/F$12*100</f>
        <v>28.397023330769883</v>
      </c>
    </row>
    <row r="27" spans="1:7" ht="14.25" customHeight="1" x14ac:dyDescent="0.45">
      <c r="A27">
        <v>26</v>
      </c>
      <c r="B27">
        <v>34.927999999999997</v>
      </c>
      <c r="E27" t="s">
        <v>5</v>
      </c>
    </row>
    <row r="28" spans="1:7" ht="14.25" customHeight="1" x14ac:dyDescent="0.45">
      <c r="A28">
        <v>27</v>
      </c>
      <c r="B28">
        <v>46.945</v>
      </c>
      <c r="C28">
        <v>2</v>
      </c>
      <c r="D28">
        <v>70</v>
      </c>
      <c r="E28" t="s">
        <v>4</v>
      </c>
      <c r="F28">
        <f>2*3.14*B29^2*B28/15</f>
        <v>23671.010464266241</v>
      </c>
      <c r="G28">
        <f>(F28-F$8)/F$8*100</f>
        <v>22.321821713805413</v>
      </c>
    </row>
    <row r="29" spans="1:7" ht="14.25" customHeight="1" x14ac:dyDescent="0.45">
      <c r="A29">
        <v>28</v>
      </c>
      <c r="B29">
        <v>34.704000000000001</v>
      </c>
      <c r="E29" t="s">
        <v>5</v>
      </c>
    </row>
    <row r="30" spans="1:7" ht="14.25" customHeight="1" x14ac:dyDescent="0.45">
      <c r="A30">
        <v>29</v>
      </c>
      <c r="B30">
        <v>49.191000000000003</v>
      </c>
      <c r="C30">
        <v>3</v>
      </c>
      <c r="D30">
        <v>70</v>
      </c>
      <c r="E30" t="s">
        <v>4</v>
      </c>
      <c r="F30">
        <f>2*3.14*B31^2*B30/15</f>
        <v>27437.198482000003</v>
      </c>
      <c r="G30">
        <f>(F30-F$10)/F$10*100</f>
        <v>30.222838096420912</v>
      </c>
    </row>
    <row r="31" spans="1:7" ht="14.25" customHeight="1" x14ac:dyDescent="0.45">
      <c r="A31">
        <v>30</v>
      </c>
      <c r="B31">
        <v>36.5</v>
      </c>
      <c r="E31" t="s">
        <v>5</v>
      </c>
    </row>
    <row r="32" spans="1:7" ht="14.25" customHeight="1" x14ac:dyDescent="0.45">
      <c r="A32" t="s">
        <v>10</v>
      </c>
      <c r="C32" t="s">
        <v>7</v>
      </c>
      <c r="D32" t="s">
        <v>9</v>
      </c>
    </row>
    <row r="33" spans="1:7" ht="14.25" customHeight="1" x14ac:dyDescent="0.45">
      <c r="A33">
        <v>1</v>
      </c>
      <c r="B33">
        <v>34.113</v>
      </c>
      <c r="C33">
        <v>4</v>
      </c>
      <c r="D33">
        <v>10</v>
      </c>
      <c r="E33" t="s">
        <v>4</v>
      </c>
      <c r="F33">
        <f>2*3.14*B34^2*B33/15</f>
        <v>7533.5008175038638</v>
      </c>
      <c r="G33">
        <f>(F33-F$33)/F$33*100</f>
        <v>0</v>
      </c>
    </row>
    <row r="34" spans="1:7" ht="14.25" customHeight="1" x14ac:dyDescent="0.45">
      <c r="A34">
        <v>2</v>
      </c>
      <c r="B34">
        <v>22.966999999999999</v>
      </c>
      <c r="E34" t="s">
        <v>5</v>
      </c>
    </row>
    <row r="35" spans="1:7" ht="14.25" customHeight="1" x14ac:dyDescent="0.45">
      <c r="A35">
        <v>3</v>
      </c>
      <c r="B35">
        <v>35.295000000000002</v>
      </c>
      <c r="C35">
        <v>5</v>
      </c>
      <c r="D35">
        <v>10</v>
      </c>
      <c r="E35" t="s">
        <v>4</v>
      </c>
      <c r="F35">
        <f>2*3.14*B36^2*B35/15</f>
        <v>8318.925431748361</v>
      </c>
      <c r="G35">
        <f>(F35-F$35)/F$35*100</f>
        <v>0</v>
      </c>
    </row>
    <row r="36" spans="1:7" ht="14.25" customHeight="1" x14ac:dyDescent="0.45">
      <c r="A36">
        <v>4</v>
      </c>
      <c r="B36">
        <v>23.727</v>
      </c>
      <c r="E36" t="s">
        <v>5</v>
      </c>
    </row>
    <row r="37" spans="1:7" ht="14.25" customHeight="1" x14ac:dyDescent="0.45">
      <c r="A37">
        <v>5</v>
      </c>
      <c r="B37">
        <v>35.802</v>
      </c>
      <c r="C37">
        <v>6</v>
      </c>
      <c r="D37">
        <v>10</v>
      </c>
      <c r="E37" t="s">
        <v>4</v>
      </c>
      <c r="F37">
        <f>2*3.14*B38^2*B37/15</f>
        <v>8559.776793228335</v>
      </c>
      <c r="G37">
        <f>(F37-F$37)/F$37*100</f>
        <v>0</v>
      </c>
    </row>
    <row r="38" spans="1:7" ht="14.25" customHeight="1" x14ac:dyDescent="0.45">
      <c r="A38">
        <v>6</v>
      </c>
      <c r="B38">
        <v>23.896999999999998</v>
      </c>
      <c r="E38" t="s">
        <v>5</v>
      </c>
    </row>
    <row r="39" spans="1:7" ht="14.25" customHeight="1" x14ac:dyDescent="0.45">
      <c r="A39">
        <v>7</v>
      </c>
      <c r="B39">
        <v>36.561999999999998</v>
      </c>
      <c r="C39">
        <v>7</v>
      </c>
      <c r="D39">
        <v>10</v>
      </c>
      <c r="E39" t="s">
        <v>4</v>
      </c>
      <c r="F39">
        <f>2*3.14*B40^2*B39/15</f>
        <v>9052.1978431973766</v>
      </c>
      <c r="G39">
        <f>(F39-F$39)/F$39*100</f>
        <v>0</v>
      </c>
    </row>
    <row r="40" spans="1:7" ht="14.25" customHeight="1" x14ac:dyDescent="0.45">
      <c r="A40">
        <v>8</v>
      </c>
      <c r="B40">
        <v>24.318000000000001</v>
      </c>
      <c r="E40" t="s">
        <v>5</v>
      </c>
    </row>
    <row r="41" spans="1:7" ht="14.25" customHeight="1" x14ac:dyDescent="0.45">
      <c r="A41">
        <v>9</v>
      </c>
      <c r="B41">
        <v>34.787999999999997</v>
      </c>
      <c r="C41">
        <v>4</v>
      </c>
      <c r="D41">
        <v>30</v>
      </c>
      <c r="E41" t="s">
        <v>4</v>
      </c>
      <c r="F41">
        <f>2*3.14*B42^2*B41/15</f>
        <v>8434.6987884535993</v>
      </c>
      <c r="G41">
        <f>(F41-F$33)/F$33*100</f>
        <v>11.962538968016423</v>
      </c>
    </row>
    <row r="42" spans="1:7" ht="14.25" customHeight="1" x14ac:dyDescent="0.45">
      <c r="A42">
        <v>10</v>
      </c>
      <c r="B42">
        <v>24.065000000000001</v>
      </c>
      <c r="E42" t="s">
        <v>5</v>
      </c>
    </row>
    <row r="43" spans="1:7" ht="14.25" customHeight="1" x14ac:dyDescent="0.45">
      <c r="A43">
        <v>11</v>
      </c>
      <c r="B43">
        <v>35.043999999999997</v>
      </c>
      <c r="C43">
        <v>5</v>
      </c>
      <c r="D43">
        <v>30</v>
      </c>
      <c r="E43" t="s">
        <v>4</v>
      </c>
      <c r="F43">
        <f>2*3.14*B44^2*B43/15</f>
        <v>8616.5272030145297</v>
      </c>
      <c r="G43">
        <f>(F43-F$35)/F$35*100</f>
        <v>3.5774064055244539</v>
      </c>
    </row>
    <row r="44" spans="1:7" ht="14.25" customHeight="1" x14ac:dyDescent="0.45">
      <c r="A44">
        <v>12</v>
      </c>
      <c r="B44">
        <v>24.234000000000002</v>
      </c>
      <c r="E44" t="s">
        <v>5</v>
      </c>
    </row>
    <row r="45" spans="1:7" ht="14.25" customHeight="1" x14ac:dyDescent="0.45">
      <c r="A45">
        <v>13</v>
      </c>
      <c r="B45">
        <v>35.381999999999998</v>
      </c>
      <c r="C45">
        <v>6</v>
      </c>
      <c r="D45">
        <v>30</v>
      </c>
      <c r="E45" t="s">
        <v>4</v>
      </c>
      <c r="F45">
        <f>2*3.14*B46^2*B45/15</f>
        <v>8882.9536498780162</v>
      </c>
      <c r="G45">
        <f>(F45-F$37)/F$37*100</f>
        <v>3.7755290173611464</v>
      </c>
    </row>
    <row r="46" spans="1:7" ht="14.25" customHeight="1" x14ac:dyDescent="0.45">
      <c r="A46">
        <v>14</v>
      </c>
      <c r="B46">
        <v>24.488</v>
      </c>
      <c r="E46" t="s">
        <v>5</v>
      </c>
    </row>
    <row r="47" spans="1:7" ht="14.25" customHeight="1" x14ac:dyDescent="0.45">
      <c r="A47">
        <v>15</v>
      </c>
      <c r="B47">
        <v>36.901000000000003</v>
      </c>
      <c r="C47">
        <v>7</v>
      </c>
      <c r="D47">
        <v>30</v>
      </c>
      <c r="E47" t="s">
        <v>4</v>
      </c>
      <c r="F47">
        <f>2*3.14*B48^2*B47/15</f>
        <v>9716.1076125130348</v>
      </c>
      <c r="G47">
        <f>(F47-F$39)/F$39*100</f>
        <v>7.3342383895705368</v>
      </c>
    </row>
    <row r="48" spans="1:7" ht="14.25" customHeight="1" x14ac:dyDescent="0.45">
      <c r="A48">
        <v>16</v>
      </c>
      <c r="B48">
        <v>25.077999999999999</v>
      </c>
      <c r="E48" t="s">
        <v>5</v>
      </c>
    </row>
    <row r="49" spans="1:7" ht="14.25" customHeight="1" x14ac:dyDescent="0.45">
      <c r="A49">
        <v>17</v>
      </c>
      <c r="B49">
        <v>35.548999999999999</v>
      </c>
      <c r="C49">
        <v>4</v>
      </c>
      <c r="D49">
        <v>60</v>
      </c>
      <c r="E49" t="s">
        <v>4</v>
      </c>
      <c r="F49">
        <f>2*3.14*B50^2*B49/15</f>
        <v>9296.7799491425503</v>
      </c>
      <c r="G49">
        <f>(F49-F$33)/F$33*100</f>
        <v>23.405839786222099</v>
      </c>
    </row>
    <row r="50" spans="1:7" ht="14.25" customHeight="1" x14ac:dyDescent="0.45">
      <c r="A50">
        <v>18</v>
      </c>
      <c r="B50">
        <v>24.992999999999999</v>
      </c>
      <c r="E50" t="s">
        <v>5</v>
      </c>
    </row>
    <row r="51" spans="1:7" ht="14.25" customHeight="1" x14ac:dyDescent="0.45">
      <c r="A51">
        <v>19</v>
      </c>
      <c r="B51">
        <v>36.564999999999998</v>
      </c>
      <c r="C51">
        <v>5</v>
      </c>
      <c r="D51">
        <v>60</v>
      </c>
      <c r="E51" t="s">
        <v>4</v>
      </c>
      <c r="F51">
        <f>2*3.14*B52^2*B51/15</f>
        <v>9889.6868525379887</v>
      </c>
      <c r="G51">
        <f>(F51-F$35)/F$35*100</f>
        <v>18.881782673456492</v>
      </c>
    </row>
    <row r="52" spans="1:7" ht="14.25" customHeight="1" x14ac:dyDescent="0.45">
      <c r="A52">
        <v>20</v>
      </c>
      <c r="B52">
        <v>25.417000000000002</v>
      </c>
      <c r="E52" t="s">
        <v>5</v>
      </c>
    </row>
    <row r="53" spans="1:7" ht="14.25" customHeight="1" x14ac:dyDescent="0.45">
      <c r="A53">
        <v>21</v>
      </c>
      <c r="B53">
        <v>36.732999999999997</v>
      </c>
      <c r="C53">
        <v>6</v>
      </c>
      <c r="D53">
        <v>60</v>
      </c>
      <c r="E53" t="s">
        <v>4</v>
      </c>
      <c r="F53">
        <f>2*3.14*B54^2*B53/15</f>
        <v>10470.62997119885</v>
      </c>
      <c r="G53">
        <f>(F53-F$37)/F$37*100</f>
        <v>22.323633245696278</v>
      </c>
    </row>
    <row r="54" spans="1:7" ht="14.25" customHeight="1" x14ac:dyDescent="0.45">
      <c r="A54">
        <v>22</v>
      </c>
      <c r="B54">
        <v>26.093</v>
      </c>
      <c r="E54" t="s">
        <v>5</v>
      </c>
    </row>
    <row r="55" spans="1:7" ht="14.25" customHeight="1" x14ac:dyDescent="0.45">
      <c r="A55">
        <v>23</v>
      </c>
      <c r="B55">
        <v>37.829000000000001</v>
      </c>
      <c r="C55">
        <v>7</v>
      </c>
      <c r="D55">
        <v>60</v>
      </c>
      <c r="E55" t="s">
        <v>4</v>
      </c>
      <c r="F55">
        <f>2*3.14*B56^2*B55/15</f>
        <v>10991.492833262422</v>
      </c>
      <c r="G55">
        <f>(F55-F$39)/F$39*100</f>
        <v>21.423471113398207</v>
      </c>
    </row>
    <row r="56" spans="1:7" ht="14.25" customHeight="1" x14ac:dyDescent="0.45">
      <c r="A56">
        <v>24</v>
      </c>
      <c r="B56">
        <v>26.344000000000001</v>
      </c>
      <c r="E56" t="s">
        <v>5</v>
      </c>
    </row>
    <row r="57" spans="1:7" ht="14.25" customHeight="1" x14ac:dyDescent="0.45">
      <c r="A57">
        <v>25</v>
      </c>
      <c r="B57">
        <v>41.039000000000001</v>
      </c>
      <c r="C57">
        <v>4</v>
      </c>
      <c r="D57">
        <v>90</v>
      </c>
      <c r="E57" t="s">
        <v>4</v>
      </c>
      <c r="F57">
        <f>2*3.14*B58^2*B57/15</f>
        <v>15876.514916521848</v>
      </c>
      <c r="G57">
        <f>(F57-F$33)/F$33*100</f>
        <v>110.7455126258597</v>
      </c>
    </row>
    <row r="58" spans="1:7" ht="14.25" customHeight="1" x14ac:dyDescent="0.45">
      <c r="A58">
        <v>26</v>
      </c>
      <c r="B58">
        <v>30.398</v>
      </c>
      <c r="E58" t="s">
        <v>5</v>
      </c>
    </row>
    <row r="59" spans="1:7" ht="14.25" customHeight="1" x14ac:dyDescent="0.45">
      <c r="A59">
        <v>27</v>
      </c>
      <c r="B59">
        <v>41.121000000000002</v>
      </c>
      <c r="C59">
        <v>5</v>
      </c>
      <c r="D59">
        <v>90</v>
      </c>
      <c r="E59" t="s">
        <v>4</v>
      </c>
      <c r="F59">
        <f>2*3.14*B60^2*B59/15</f>
        <v>16442.257390198272</v>
      </c>
      <c r="G59">
        <f>(F59-F$35)/F$35*100</f>
        <v>97.648813240325651</v>
      </c>
    </row>
    <row r="60" spans="1:7" ht="14.25" customHeight="1" x14ac:dyDescent="0.45">
      <c r="A60">
        <v>28</v>
      </c>
      <c r="B60">
        <v>30.904</v>
      </c>
      <c r="E60" t="s">
        <v>5</v>
      </c>
    </row>
    <row r="61" spans="1:7" ht="14.25" customHeight="1" x14ac:dyDescent="0.45">
      <c r="A61">
        <v>29</v>
      </c>
      <c r="B61">
        <v>42.472000000000001</v>
      </c>
      <c r="C61">
        <v>6</v>
      </c>
      <c r="D61">
        <v>90</v>
      </c>
      <c r="E61" t="s">
        <v>4</v>
      </c>
      <c r="F61">
        <f>2*3.14*B62^2*B61/15</f>
        <v>17449.419523916546</v>
      </c>
      <c r="G61">
        <f>(F61-F$37)/F$37*100</f>
        <v>103.85367452245757</v>
      </c>
    </row>
    <row r="62" spans="1:7" ht="14.25" customHeight="1" x14ac:dyDescent="0.45">
      <c r="A62">
        <v>30</v>
      </c>
      <c r="B62">
        <v>31.326000000000001</v>
      </c>
      <c r="E62" t="s">
        <v>5</v>
      </c>
    </row>
    <row r="63" spans="1:7" ht="14.25" customHeight="1" x14ac:dyDescent="0.45">
      <c r="A63">
        <v>31</v>
      </c>
      <c r="B63">
        <v>43.823</v>
      </c>
      <c r="C63">
        <v>7</v>
      </c>
      <c r="D63">
        <v>90</v>
      </c>
      <c r="E63" t="s">
        <v>4</v>
      </c>
      <c r="F63">
        <f>2*3.14*B64^2*B63/15</f>
        <v>18789.911356076922</v>
      </c>
      <c r="G63">
        <f>(F63-F$39)/F$39*100</f>
        <v>107.57291965505731</v>
      </c>
    </row>
    <row r="64" spans="1:7" ht="14.25" customHeight="1" x14ac:dyDescent="0.45">
      <c r="A64">
        <v>32</v>
      </c>
      <c r="B64">
        <v>32.002000000000002</v>
      </c>
      <c r="E64" t="s">
        <v>5</v>
      </c>
    </row>
    <row r="65" spans="1:8" ht="14.25" customHeight="1" x14ac:dyDescent="0.45">
      <c r="A65" t="s">
        <v>11</v>
      </c>
    </row>
    <row r="66" spans="1:8" ht="14.25" customHeight="1" x14ac:dyDescent="0.45">
      <c r="A66">
        <v>1</v>
      </c>
      <c r="B66">
        <v>24.187000000000001</v>
      </c>
      <c r="C66" s="1">
        <v>8</v>
      </c>
      <c r="D66">
        <v>10</v>
      </c>
      <c r="E66" t="s">
        <v>4</v>
      </c>
      <c r="F66">
        <f>2*3.14*B67^2*B66/15</f>
        <v>3581.7019091183761</v>
      </c>
      <c r="G66">
        <f>(F66-F$66)/F$66*100</f>
        <v>0</v>
      </c>
      <c r="H66">
        <f>(F66-F76)/F76*100</f>
        <v>15.121615461217134</v>
      </c>
    </row>
    <row r="67" spans="1:8" ht="14.25" customHeight="1" x14ac:dyDescent="0.45">
      <c r="A67">
        <v>2</v>
      </c>
      <c r="B67">
        <v>18.806999999999999</v>
      </c>
      <c r="E67" t="s">
        <v>5</v>
      </c>
    </row>
    <row r="68" spans="1:8" ht="14.25" customHeight="1" x14ac:dyDescent="0.45">
      <c r="A68">
        <v>3</v>
      </c>
      <c r="B68">
        <v>25.34</v>
      </c>
      <c r="C68" s="1">
        <v>9</v>
      </c>
      <c r="D68">
        <v>10</v>
      </c>
      <c r="F68">
        <f>2*3.14*B69^2*B68/15</f>
        <v>3675.8215063106136</v>
      </c>
      <c r="G68">
        <f>(F68-F$78)/F$78*100</f>
        <v>11.623197092042862</v>
      </c>
    </row>
    <row r="69" spans="1:8" ht="14.25" customHeight="1" x14ac:dyDescent="0.45">
      <c r="A69">
        <v>4</v>
      </c>
      <c r="B69">
        <v>18.614000000000001</v>
      </c>
    </row>
    <row r="70" spans="1:8" ht="14.25" customHeight="1" x14ac:dyDescent="0.45">
      <c r="A70">
        <v>5</v>
      </c>
      <c r="B70">
        <v>24.661000000000001</v>
      </c>
      <c r="C70">
        <v>10</v>
      </c>
      <c r="D70">
        <v>10</v>
      </c>
      <c r="F70">
        <f>2*3.14*B71^2*B70/15</f>
        <v>3322.9510615392005</v>
      </c>
      <c r="G70">
        <f>(F70-F$70)/F$70*100</f>
        <v>0</v>
      </c>
    </row>
    <row r="71" spans="1:8" ht="14.25" customHeight="1" x14ac:dyDescent="0.45">
      <c r="A71">
        <v>6</v>
      </c>
      <c r="B71">
        <v>17.940000000000001</v>
      </c>
    </row>
    <row r="72" spans="1:8" ht="14.25" customHeight="1" x14ac:dyDescent="0.45">
      <c r="A72">
        <v>7</v>
      </c>
      <c r="B72">
        <v>23.811</v>
      </c>
      <c r="C72">
        <v>11</v>
      </c>
      <c r="D72">
        <v>10</v>
      </c>
      <c r="F72">
        <f>2*3.14*B73^2*B72/15</f>
        <v>2809.2617147297674</v>
      </c>
      <c r="G72">
        <f>(F72-F$72)/F$72*100</f>
        <v>0</v>
      </c>
    </row>
    <row r="73" spans="1:8" ht="14.25" customHeight="1" x14ac:dyDescent="0.45">
      <c r="A73">
        <v>8</v>
      </c>
      <c r="B73">
        <v>16.786999999999999</v>
      </c>
    </row>
    <row r="74" spans="1:8" ht="14.25" customHeight="1" x14ac:dyDescent="0.45">
      <c r="A74">
        <v>9</v>
      </c>
      <c r="B74">
        <v>22.077000000000002</v>
      </c>
      <c r="C74">
        <v>12</v>
      </c>
      <c r="D74">
        <v>10</v>
      </c>
      <c r="F74">
        <f>2*3.14*B75^2*B74/15</f>
        <v>2412.5489360797442</v>
      </c>
      <c r="G74">
        <f>(F74-F$74)/F$74*100</f>
        <v>0</v>
      </c>
    </row>
    <row r="75" spans="1:8" ht="14.25" customHeight="1" x14ac:dyDescent="0.45">
      <c r="A75">
        <v>10</v>
      </c>
      <c r="B75">
        <v>16.155999999999999</v>
      </c>
    </row>
    <row r="76" spans="1:8" ht="14.25" customHeight="1" x14ac:dyDescent="0.45">
      <c r="A76">
        <v>11</v>
      </c>
      <c r="B76">
        <v>24.893000000000001</v>
      </c>
      <c r="C76" s="1">
        <v>8</v>
      </c>
      <c r="D76">
        <v>30</v>
      </c>
      <c r="F76">
        <f>2*3.14*B77^2*B76/15</f>
        <v>3111.2331900215572</v>
      </c>
      <c r="G76">
        <f>(F76-F$66)/F$66*100</f>
        <v>-13.135339875691196</v>
      </c>
    </row>
    <row r="77" spans="1:8" ht="14.25" customHeight="1" x14ac:dyDescent="0.45">
      <c r="A77">
        <v>12</v>
      </c>
      <c r="B77">
        <v>17.277999999999999</v>
      </c>
    </row>
    <row r="78" spans="1:8" ht="14.25" customHeight="1" x14ac:dyDescent="0.45">
      <c r="A78">
        <v>13</v>
      </c>
      <c r="B78">
        <v>24.774999999999999</v>
      </c>
      <c r="C78" s="1">
        <v>9</v>
      </c>
      <c r="D78">
        <v>30</v>
      </c>
      <c r="F78">
        <f>2*3.14*B79^2*B78/15</f>
        <v>3293.0623759858668</v>
      </c>
      <c r="G78">
        <f>(F78-F$78)/F$78*100</f>
        <v>0</v>
      </c>
    </row>
    <row r="79" spans="1:8" ht="14.25" customHeight="1" x14ac:dyDescent="0.45">
      <c r="A79">
        <v>14</v>
      </c>
      <c r="B79">
        <v>17.818000000000001</v>
      </c>
    </row>
    <row r="80" spans="1:8" ht="14.25" customHeight="1" x14ac:dyDescent="0.45">
      <c r="A80">
        <v>15</v>
      </c>
      <c r="B80">
        <v>26.353000000000002</v>
      </c>
      <c r="C80">
        <v>10</v>
      </c>
      <c r="D80">
        <v>30</v>
      </c>
      <c r="F80">
        <f>2*3.14*B81^2*B80/15</f>
        <v>3620.5547848872666</v>
      </c>
      <c r="G80">
        <f>(F80-F$70)/F$70*100</f>
        <v>8.9560068095079064</v>
      </c>
    </row>
    <row r="81" spans="1:8" ht="14.25" customHeight="1" x14ac:dyDescent="0.45">
      <c r="A81">
        <v>16</v>
      </c>
      <c r="B81">
        <v>18.114999999999998</v>
      </c>
    </row>
    <row r="82" spans="1:8" ht="14.25" customHeight="1" x14ac:dyDescent="0.45">
      <c r="A82">
        <v>17</v>
      </c>
      <c r="B82">
        <v>26.687999999999999</v>
      </c>
      <c r="C82">
        <v>11</v>
      </c>
      <c r="D82">
        <v>30</v>
      </c>
      <c r="F82">
        <f>2*3.14*B83^2*B82/15</f>
        <v>3448.4907005706245</v>
      </c>
      <c r="G82">
        <f>(F82-F$72)/F$72*100</f>
        <v>22.754340846536145</v>
      </c>
    </row>
    <row r="83" spans="1:8" ht="14.25" customHeight="1" x14ac:dyDescent="0.45">
      <c r="A83">
        <v>18</v>
      </c>
      <c r="B83">
        <v>17.568000000000001</v>
      </c>
    </row>
    <row r="84" spans="1:8" ht="14.25" customHeight="1" x14ac:dyDescent="0.45">
      <c r="A84">
        <v>19</v>
      </c>
      <c r="B84">
        <v>25.343</v>
      </c>
      <c r="C84">
        <v>12</v>
      </c>
      <c r="D84">
        <v>30</v>
      </c>
      <c r="F84">
        <f>2*3.14*B85^2*B84/15</f>
        <v>3279.5447108704293</v>
      </c>
      <c r="G84">
        <f>(F84-F$74)/F$74*100</f>
        <v>35.936919737657398</v>
      </c>
    </row>
    <row r="85" spans="1:8" ht="14.25" customHeight="1" x14ac:dyDescent="0.45">
      <c r="A85">
        <v>20</v>
      </c>
      <c r="B85">
        <v>17.581</v>
      </c>
    </row>
    <row r="86" spans="1:8" ht="14.25" customHeight="1" x14ac:dyDescent="0.45">
      <c r="A86">
        <v>21</v>
      </c>
      <c r="B86">
        <v>26.466000000000001</v>
      </c>
      <c r="C86" s="1">
        <v>8</v>
      </c>
      <c r="D86">
        <v>60</v>
      </c>
      <c r="F86">
        <f>2*3.14*B87^2*B86/15</f>
        <v>3736.3191108202086</v>
      </c>
      <c r="G86">
        <f>(F86-F$66)/F$66*100</f>
        <v>4.3168640390816622</v>
      </c>
      <c r="H86">
        <f>(F86-F76)/F76*100</f>
        <v>20.091259080272291</v>
      </c>
    </row>
    <row r="87" spans="1:8" ht="14.25" customHeight="1" x14ac:dyDescent="0.45">
      <c r="A87">
        <v>22</v>
      </c>
      <c r="B87">
        <v>18.363</v>
      </c>
    </row>
    <row r="88" spans="1:8" ht="14.25" customHeight="1" x14ac:dyDescent="0.45">
      <c r="A88">
        <v>23</v>
      </c>
      <c r="B88">
        <v>27.47</v>
      </c>
      <c r="C88" s="1">
        <v>9</v>
      </c>
      <c r="D88">
        <v>60</v>
      </c>
      <c r="F88">
        <f>2*3.14*B89^2*B88/15</f>
        <v>4372.272045683093</v>
      </c>
      <c r="G88">
        <f>(F88-F$78)/F$78*100</f>
        <v>32.772220701532746</v>
      </c>
    </row>
    <row r="89" spans="1:8" ht="14.25" customHeight="1" x14ac:dyDescent="0.45">
      <c r="A89">
        <v>24</v>
      </c>
      <c r="B89">
        <v>19.498000000000001</v>
      </c>
    </row>
    <row r="90" spans="1:8" ht="14.25" customHeight="1" x14ac:dyDescent="0.45">
      <c r="A90">
        <v>25</v>
      </c>
      <c r="B90">
        <v>27.359000000000002</v>
      </c>
      <c r="C90">
        <v>10</v>
      </c>
      <c r="D90">
        <v>60</v>
      </c>
      <c r="F90">
        <f>2*3.14*B91^2*B90/15</f>
        <v>4514.6167574908468</v>
      </c>
      <c r="G90">
        <f>(F90-F$70)/F$70*100</f>
        <v>35.861668555529775</v>
      </c>
    </row>
    <row r="91" spans="1:8" ht="14.25" customHeight="1" x14ac:dyDescent="0.45">
      <c r="A91">
        <v>26</v>
      </c>
      <c r="B91">
        <v>19.853000000000002</v>
      </c>
    </row>
    <row r="92" spans="1:8" ht="14.25" customHeight="1" x14ac:dyDescent="0.45">
      <c r="A92">
        <v>27</v>
      </c>
      <c r="B92">
        <v>27.922999999999998</v>
      </c>
      <c r="C92">
        <v>11</v>
      </c>
      <c r="D92">
        <v>60</v>
      </c>
      <c r="F92">
        <f>2*3.14*B93^2*B92/15</f>
        <v>4599.333171671934</v>
      </c>
      <c r="G92">
        <f>(F92-F$72)/F$72*100</f>
        <v>63.72035213224553</v>
      </c>
    </row>
    <row r="93" spans="1:8" ht="14.25" customHeight="1" x14ac:dyDescent="0.45">
      <c r="A93">
        <v>28</v>
      </c>
      <c r="B93">
        <v>19.835000000000001</v>
      </c>
    </row>
    <row r="94" spans="1:8" ht="14.25" customHeight="1" x14ac:dyDescent="0.45">
      <c r="A94">
        <v>29</v>
      </c>
      <c r="B94">
        <v>27.366</v>
      </c>
      <c r="C94">
        <v>12</v>
      </c>
      <c r="D94">
        <v>60</v>
      </c>
      <c r="F94">
        <f>2*3.14*B95^2*B94/15</f>
        <v>4475.8275448372005</v>
      </c>
      <c r="G94">
        <f>(F94-F$74)/F$74*100</f>
        <v>85.522767140639544</v>
      </c>
    </row>
    <row r="95" spans="1:8" ht="14.25" customHeight="1" x14ac:dyDescent="0.45">
      <c r="A95">
        <v>30</v>
      </c>
      <c r="B95">
        <v>19.765000000000001</v>
      </c>
    </row>
    <row r="96" spans="1:8" ht="14.25" customHeight="1" x14ac:dyDescent="0.45">
      <c r="A96">
        <v>31</v>
      </c>
      <c r="B96">
        <v>31.195</v>
      </c>
      <c r="C96" s="1">
        <v>8</v>
      </c>
      <c r="D96">
        <v>90</v>
      </c>
      <c r="F96">
        <f>2*3.14*B97^2*B96/15</f>
        <v>6782.7203480731068</v>
      </c>
      <c r="G96">
        <f>(F96-F$66)/F$66*100</f>
        <v>89.371436266248367</v>
      </c>
      <c r="H96">
        <f>(F96-F76)/F76*100</f>
        <v>118.00745665181434</v>
      </c>
    </row>
    <row r="97" spans="1:15" ht="14.25" customHeight="1" x14ac:dyDescent="0.45">
      <c r="A97">
        <v>32</v>
      </c>
      <c r="B97">
        <v>22.789000000000001</v>
      </c>
    </row>
    <row r="98" spans="1:15" ht="14.25" customHeight="1" x14ac:dyDescent="0.45">
      <c r="A98">
        <v>33</v>
      </c>
      <c r="B98">
        <v>31.193000000000001</v>
      </c>
      <c r="C98" s="1">
        <v>9</v>
      </c>
      <c r="D98">
        <v>90</v>
      </c>
      <c r="F98">
        <f>2*3.14*B99^2*B98/15</f>
        <v>7313.105576441857</v>
      </c>
      <c r="G98">
        <f>(F98-F$78)/F$78*100</f>
        <v>122.07613283524526</v>
      </c>
    </row>
    <row r="99" spans="1:15" ht="14.25" customHeight="1" x14ac:dyDescent="0.45">
      <c r="A99">
        <v>34</v>
      </c>
      <c r="B99">
        <v>23.664000000000001</v>
      </c>
    </row>
    <row r="100" spans="1:15" ht="14.25" customHeight="1" x14ac:dyDescent="0.45">
      <c r="A100">
        <v>35</v>
      </c>
      <c r="B100">
        <v>32.316000000000003</v>
      </c>
      <c r="C100">
        <v>10</v>
      </c>
      <c r="D100">
        <v>90</v>
      </c>
      <c r="F100">
        <f>2*3.14*B101^2*B100/15</f>
        <v>7797.6146513039703</v>
      </c>
      <c r="G100">
        <f>(F100-F$70)/F$70*100</f>
        <v>134.65932861774056</v>
      </c>
    </row>
    <row r="101" spans="1:15" ht="14.25" customHeight="1" x14ac:dyDescent="0.45">
      <c r="A101">
        <v>36</v>
      </c>
      <c r="B101">
        <v>24.007000000000001</v>
      </c>
    </row>
    <row r="102" spans="1:15" ht="14.25" customHeight="1" x14ac:dyDescent="0.45">
      <c r="A102">
        <v>37</v>
      </c>
      <c r="B102">
        <v>31.527999999999999</v>
      </c>
      <c r="C102">
        <v>11</v>
      </c>
      <c r="D102">
        <v>90</v>
      </c>
      <c r="F102">
        <f>2*3.14*B103^2*B102/15</f>
        <v>7739.8715511002665</v>
      </c>
      <c r="G102">
        <f>(F102-F$72)/F$72*100</f>
        <v>175.51265553215967</v>
      </c>
    </row>
    <row r="103" spans="1:15" ht="14.25" customHeight="1" x14ac:dyDescent="0.45">
      <c r="A103">
        <v>38</v>
      </c>
      <c r="B103">
        <v>24.215</v>
      </c>
    </row>
    <row r="104" spans="1:15" ht="14.25" customHeight="1" x14ac:dyDescent="0.45">
      <c r="A104">
        <v>39</v>
      </c>
      <c r="B104">
        <v>30.398</v>
      </c>
      <c r="C104">
        <v>12</v>
      </c>
      <c r="D104">
        <v>90</v>
      </c>
      <c r="F104">
        <f>2*3.14*B105^2*B104/15</f>
        <v>7051.6283181045501</v>
      </c>
      <c r="G104">
        <f>(F104-F$74)/F$74*100</f>
        <v>192.28954541179371</v>
      </c>
    </row>
    <row r="105" spans="1:15" ht="14.25" customHeight="1" x14ac:dyDescent="0.45">
      <c r="A105">
        <v>40</v>
      </c>
      <c r="B105">
        <v>23.539000000000001</v>
      </c>
    </row>
    <row r="107" spans="1:15" x14ac:dyDescent="0.45">
      <c r="B107" s="3">
        <v>10</v>
      </c>
      <c r="C107" s="3">
        <v>30</v>
      </c>
      <c r="D107" s="3">
        <v>60</v>
      </c>
      <c r="E107" s="3">
        <v>90</v>
      </c>
      <c r="F107" s="3">
        <v>50</v>
      </c>
      <c r="G107" s="3">
        <v>70</v>
      </c>
      <c r="I107" t="s">
        <v>7</v>
      </c>
      <c r="J107">
        <v>10</v>
      </c>
      <c r="K107">
        <v>30</v>
      </c>
      <c r="L107">
        <v>60</v>
      </c>
      <c r="M107">
        <v>90</v>
      </c>
      <c r="N107">
        <v>50</v>
      </c>
      <c r="O107">
        <v>70</v>
      </c>
    </row>
    <row r="108" spans="1:15" x14ac:dyDescent="0.45">
      <c r="B108" s="3">
        <v>18629.999549586217</v>
      </c>
      <c r="C108" s="3">
        <v>19421.246465570304</v>
      </c>
      <c r="E108" s="3">
        <v>38082.215592981716</v>
      </c>
      <c r="F108" s="3">
        <v>23491.418218359227</v>
      </c>
      <c r="G108" s="3">
        <v>23920.364868204539</v>
      </c>
      <c r="I108">
        <v>1</v>
      </c>
      <c r="J108">
        <v>0</v>
      </c>
      <c r="K108">
        <v>4.2471655132254771</v>
      </c>
      <c r="M108">
        <v>72.656786417621547</v>
      </c>
      <c r="N108">
        <v>9.3876947390866547</v>
      </c>
      <c r="O108">
        <v>28.397023330769883</v>
      </c>
    </row>
    <row r="109" spans="1:15" x14ac:dyDescent="0.45">
      <c r="B109" s="3">
        <v>19351.420811610344</v>
      </c>
      <c r="C109" s="3">
        <v>21419.987065757799</v>
      </c>
      <c r="E109" s="3">
        <v>33674.014251262452</v>
      </c>
      <c r="F109" s="3">
        <v>20264.821111800549</v>
      </c>
      <c r="G109" s="3">
        <v>23671.010464266241</v>
      </c>
      <c r="I109">
        <v>2</v>
      </c>
      <c r="J109">
        <v>0</v>
      </c>
      <c r="K109">
        <v>10.689479983332131</v>
      </c>
      <c r="M109">
        <v>74.013136188216876</v>
      </c>
      <c r="N109">
        <v>4.7200684078049164</v>
      </c>
      <c r="O109">
        <v>22.321821713805413</v>
      </c>
    </row>
    <row r="110" spans="1:15" x14ac:dyDescent="0.45">
      <c r="B110" s="3">
        <v>21069.421372681707</v>
      </c>
      <c r="C110" s="3">
        <v>22488.499598877868</v>
      </c>
      <c r="E110" s="3">
        <v>32165.958531932931</v>
      </c>
      <c r="F110" s="3">
        <v>20378.92703719459</v>
      </c>
      <c r="G110" s="3">
        <v>27437.198482000003</v>
      </c>
      <c r="I110">
        <v>3</v>
      </c>
      <c r="J110">
        <v>0</v>
      </c>
      <c r="K110">
        <v>6.73525011007714</v>
      </c>
      <c r="M110">
        <v>80.746376083960897</v>
      </c>
      <c r="N110">
        <v>11.495317326644029</v>
      </c>
      <c r="O110">
        <v>30.222838096420912</v>
      </c>
    </row>
    <row r="111" spans="1:15" x14ac:dyDescent="0.45">
      <c r="B111" s="3">
        <v>7533.5008175038638</v>
      </c>
      <c r="C111" s="3">
        <v>8434.6987884535993</v>
      </c>
      <c r="D111" s="3">
        <v>9296.7799491425503</v>
      </c>
      <c r="E111" s="3">
        <v>15876.514916521848</v>
      </c>
      <c r="I111">
        <v>4</v>
      </c>
      <c r="J111">
        <v>0</v>
      </c>
      <c r="K111">
        <v>11.962538968016423</v>
      </c>
      <c r="L111">
        <v>23.405839786222099</v>
      </c>
      <c r="M111">
        <v>110.7455126258597</v>
      </c>
    </row>
    <row r="112" spans="1:15" x14ac:dyDescent="0.45">
      <c r="B112" s="3">
        <v>8318.925431748361</v>
      </c>
      <c r="C112" s="3">
        <v>8616.5272030145297</v>
      </c>
      <c r="D112" s="3">
        <v>9889.6868525379887</v>
      </c>
      <c r="E112" s="3">
        <v>16442.257390198272</v>
      </c>
      <c r="I112">
        <v>5</v>
      </c>
      <c r="J112">
        <v>0</v>
      </c>
      <c r="K112">
        <v>3.5774064055244539</v>
      </c>
      <c r="L112">
        <v>18.881782673456492</v>
      </c>
      <c r="M112">
        <v>97.648813240325651</v>
      </c>
    </row>
    <row r="113" spans="2:13" x14ac:dyDescent="0.45">
      <c r="B113" s="3">
        <v>8559.776793228335</v>
      </c>
      <c r="C113" s="3">
        <v>8882.9536498780162</v>
      </c>
      <c r="D113" s="3">
        <v>10470.62997119885</v>
      </c>
      <c r="E113" s="3">
        <v>17449.419523916546</v>
      </c>
      <c r="I113">
        <v>6</v>
      </c>
      <c r="J113">
        <v>0</v>
      </c>
      <c r="K113">
        <v>3.7755290173611464</v>
      </c>
      <c r="L113">
        <v>22.323633245696278</v>
      </c>
      <c r="M113">
        <v>103.85367452245757</v>
      </c>
    </row>
    <row r="114" spans="2:13" x14ac:dyDescent="0.45">
      <c r="B114" s="3">
        <v>9052.1978431973766</v>
      </c>
      <c r="C114" s="3">
        <v>9716.1076125130348</v>
      </c>
      <c r="D114" s="3">
        <v>10991.492833262422</v>
      </c>
      <c r="E114" s="3">
        <v>18789.911356076922</v>
      </c>
      <c r="I114">
        <v>7</v>
      </c>
      <c r="J114">
        <v>0</v>
      </c>
      <c r="K114">
        <v>7.3342383895705368</v>
      </c>
      <c r="L114">
        <v>21.423471113398207</v>
      </c>
      <c r="M114">
        <v>107.57291965505731</v>
      </c>
    </row>
    <row r="115" spans="2:13" x14ac:dyDescent="0.45">
      <c r="B115" s="3">
        <v>3581.7019091183761</v>
      </c>
      <c r="C115" s="3">
        <v>3111.2331900215572</v>
      </c>
      <c r="D115" s="3">
        <v>3736.3191108202086</v>
      </c>
      <c r="E115" s="3">
        <v>6782.7203480731068</v>
      </c>
      <c r="I115" s="1">
        <v>8</v>
      </c>
      <c r="J115">
        <v>0</v>
      </c>
      <c r="K115">
        <v>15.121</v>
      </c>
      <c r="L115">
        <v>20.091259999999998</v>
      </c>
      <c r="M115">
        <v>118.00749999999999</v>
      </c>
    </row>
    <row r="116" spans="2:13" x14ac:dyDescent="0.45">
      <c r="B116" s="3">
        <v>3675.8215063106136</v>
      </c>
      <c r="C116" s="3">
        <v>3293.0623759858668</v>
      </c>
      <c r="D116" s="3">
        <v>4372.272045683093</v>
      </c>
      <c r="E116" s="3">
        <v>7313.105576441857</v>
      </c>
      <c r="I116" s="1">
        <v>9</v>
      </c>
      <c r="J116">
        <v>0</v>
      </c>
      <c r="K116">
        <v>11.623200000000001</v>
      </c>
      <c r="L116">
        <v>32.772199999999998</v>
      </c>
      <c r="M116">
        <v>122.0761</v>
      </c>
    </row>
    <row r="117" spans="2:13" x14ac:dyDescent="0.45">
      <c r="B117" s="3">
        <v>3322.9510615392005</v>
      </c>
      <c r="C117" s="3">
        <v>3620.5547848872666</v>
      </c>
      <c r="D117" s="3">
        <v>4514.6167574908468</v>
      </c>
      <c r="E117" s="3">
        <v>7797.6146513039703</v>
      </c>
      <c r="I117">
        <v>10</v>
      </c>
      <c r="J117">
        <v>0</v>
      </c>
      <c r="K117">
        <v>8.9559999999999995</v>
      </c>
      <c r="L117">
        <v>35.861600000000003</v>
      </c>
      <c r="M117">
        <v>134.65899999999999</v>
      </c>
    </row>
    <row r="118" spans="2:13" x14ac:dyDescent="0.45">
      <c r="B118" s="3">
        <v>2809.2617147297674</v>
      </c>
      <c r="C118" s="3">
        <v>3448.4907005706245</v>
      </c>
      <c r="D118" s="3">
        <v>4599.333171671934</v>
      </c>
      <c r="E118" s="3">
        <v>7739.8715511002665</v>
      </c>
      <c r="I118">
        <v>11</v>
      </c>
      <c r="J118">
        <v>0</v>
      </c>
      <c r="K118">
        <v>22.754000000000001</v>
      </c>
      <c r="L118">
        <v>63.72</v>
      </c>
      <c r="M118">
        <v>175.5127</v>
      </c>
    </row>
    <row r="119" spans="2:13" x14ac:dyDescent="0.45">
      <c r="B119" s="3">
        <v>2412.5489360797442</v>
      </c>
      <c r="C119" s="3">
        <v>3279.5447108704293</v>
      </c>
      <c r="D119" s="3">
        <v>4475.8275448372005</v>
      </c>
      <c r="E119" s="3">
        <v>7051.6283181045501</v>
      </c>
      <c r="I119">
        <v>12</v>
      </c>
      <c r="J119">
        <v>0</v>
      </c>
      <c r="K119">
        <v>35.93</v>
      </c>
      <c r="L119">
        <v>85.52</v>
      </c>
      <c r="M119">
        <v>192.2895</v>
      </c>
    </row>
    <row r="120" spans="2:13" x14ac:dyDescent="0.45">
      <c r="B120" s="2">
        <f>AVERAGE(B111:B119)</f>
        <v>5474.076223717293</v>
      </c>
      <c r="C120" s="2">
        <f>AVERAGE(C111:C119)</f>
        <v>5822.574779577214</v>
      </c>
      <c r="D120" s="2">
        <f>AVERAGE(D111:D119)</f>
        <v>6927.4398040716769</v>
      </c>
      <c r="E120" s="2">
        <f>AVERAGE(E111:E119)</f>
        <v>11693.671514637483</v>
      </c>
      <c r="I120" t="s">
        <v>8</v>
      </c>
      <c r="J120" s="2">
        <f>AVERAGE(J108:J119)</f>
        <v>0</v>
      </c>
      <c r="K120" s="2">
        <f>AVERAGE(K108:K119)</f>
        <v>11.89215069892561</v>
      </c>
      <c r="L120" s="2">
        <f>AVERAGE(L108:L119)</f>
        <v>35.99997631319701</v>
      </c>
      <c r="M120" s="2">
        <f>AVERAGE(M108:M119)</f>
        <v>115.81516822779162</v>
      </c>
    </row>
    <row r="121" spans="2:13" x14ac:dyDescent="0.45">
      <c r="B121" s="3">
        <f>STDEV(B111:B119)</f>
        <v>2796.7665423941821</v>
      </c>
      <c r="C121" s="3">
        <f>STDEV(C111:C119)</f>
        <v>2955.013835624186</v>
      </c>
      <c r="D121" s="3">
        <f>STDEV(D111:D119)</f>
        <v>3110.9430975924197</v>
      </c>
      <c r="E121" s="3">
        <f>STDEV(E111:E119)</f>
        <v>5234.4729838297444</v>
      </c>
      <c r="J121">
        <f>STDEV(J108:J119)</f>
        <v>0</v>
      </c>
      <c r="K121">
        <f>STDEV(K108:K119)</f>
        <v>9.3283372327752296</v>
      </c>
      <c r="L121">
        <f>STDEV(L108:L119)</f>
        <v>23.279065417483444</v>
      </c>
      <c r="M121">
        <f>STDEV(M108:M119)</f>
        <v>37.194598998195488</v>
      </c>
    </row>
    <row r="122" spans="2:13" x14ac:dyDescent="0.45">
      <c r="B122" s="2">
        <f>CONFIDENCE(0.05,B121,12)</f>
        <v>1582.3905604573984</v>
      </c>
      <c r="C122" s="2">
        <f>CONFIDENCE(0.05,C121,12)</f>
        <v>1671.9257501950187</v>
      </c>
      <c r="D122" s="2">
        <f>CONFIDENCE(0.05,D121,12)</f>
        <v>1760.1494143791585</v>
      </c>
      <c r="E122" s="2">
        <f>CONFIDENCE(0.05,E121,12)</f>
        <v>2961.6274769544343</v>
      </c>
      <c r="J122" s="2">
        <v>0</v>
      </c>
      <c r="K122" s="2">
        <f>CONFIDENCE(0.05,K121,12)</f>
        <v>5.2779066676300204</v>
      </c>
      <c r="L122" s="2">
        <f>CONFIDENCE(0.05,L121,12)</f>
        <v>13.171129164525111</v>
      </c>
      <c r="M122" s="2">
        <f>CONFIDENCE(0.05,M121,12)</f>
        <v>21.044438805520937</v>
      </c>
    </row>
  </sheetData>
  <autoFilter ref="A1:AI105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Adhesion</vt:lpstr>
      <vt:lpstr>LC-volume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gaurav.amarpuri</dc:creator>
  <cp:lastModifiedBy>Gaurav Amapuri</cp:lastModifiedBy>
  <dcterms:created xsi:type="dcterms:W3CDTF">2015-08-21T02:30:21Z</dcterms:created>
  <dcterms:modified xsi:type="dcterms:W3CDTF">2016-08-18T03:16:09Z</dcterms:modified>
</cp:coreProperties>
</file>