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45" windowWidth="11010" windowHeight="6555" tabRatio="843"/>
  </bookViews>
  <sheets>
    <sheet name="3-YR Calculator for CVD Risk " sheetId="12" r:id="rId1"/>
    <sheet name="5-YR Calculator for CVD Risk " sheetId="11" r:id="rId2"/>
  </sheets>
  <calcPr calcId="145621"/>
</workbook>
</file>

<file path=xl/calcChain.xml><?xml version="1.0" encoding="utf-8"?>
<calcChain xmlns="http://schemas.openxmlformats.org/spreadsheetml/2006/main">
  <c r="E9" i="12" l="1"/>
  <c r="E12" i="12"/>
  <c r="E13" i="12"/>
  <c r="E14" i="12"/>
  <c r="E15" i="12"/>
  <c r="D20" i="12" l="1"/>
  <c r="E15" i="11"/>
  <c r="E14" i="11"/>
  <c r="E13" i="11"/>
  <c r="E12" i="11"/>
  <c r="E9" i="11"/>
  <c r="D20" i="11" l="1"/>
</calcChain>
</file>

<file path=xl/sharedStrings.xml><?xml version="1.0" encoding="utf-8"?>
<sst xmlns="http://schemas.openxmlformats.org/spreadsheetml/2006/main" count="54" uniqueCount="34">
  <si>
    <t>Please enter  the blue shaded areas below.</t>
    <phoneticPr fontId="1" type="noConversion"/>
  </si>
  <si>
    <t>Age, years</t>
    <phoneticPr fontId="1" type="noConversion"/>
  </si>
  <si>
    <t>Diabetes mellitus</t>
    <phoneticPr fontId="1" type="noConversion"/>
  </si>
  <si>
    <t>Hypertension</t>
    <phoneticPr fontId="1" type="noConversion"/>
  </si>
  <si>
    <t>Current smoking</t>
    <phoneticPr fontId="1" type="noConversion"/>
  </si>
  <si>
    <t>Systolic blood pressure, mmHg</t>
    <phoneticPr fontId="1" type="noConversion"/>
  </si>
  <si>
    <t>Diastolic blood pressure, mmHg</t>
    <phoneticPr fontId="1" type="noConversion"/>
  </si>
  <si>
    <t>Atrial fibrillation on ECG</t>
    <phoneticPr fontId="1" type="noConversion"/>
  </si>
  <si>
    <t>Creatinine, mg/dL</t>
    <phoneticPr fontId="1" type="noConversion"/>
  </si>
  <si>
    <t>Glycated hemoglobin, %</t>
    <phoneticPr fontId="1" type="noConversion"/>
  </si>
  <si>
    <t xml:space="preserve">   Blood pressure index</t>
    <phoneticPr fontId="1" type="noConversion"/>
  </si>
  <si>
    <t xml:space="preserve">   Log of white blood cell count</t>
    <phoneticPr fontId="1" type="noConversion"/>
  </si>
  <si>
    <t xml:space="preserve">   Log of creatinine</t>
    <phoneticPr fontId="1" type="noConversion"/>
  </si>
  <si>
    <t xml:space="preserve">   Log of glycated hemoglobin</t>
    <phoneticPr fontId="1" type="noConversion"/>
  </si>
  <si>
    <t xml:space="preserve">   Cholesterol index</t>
    <phoneticPr fontId="1" type="noConversion"/>
  </si>
  <si>
    <t xml:space="preserve">   Yes=1 No=0</t>
    <phoneticPr fontId="1" type="noConversion"/>
  </si>
  <si>
    <t>Family history of coronary heart disease</t>
    <phoneticPr fontId="1" type="noConversion"/>
  </si>
  <si>
    <t>Low-density lipoprotein cholesterol, mg/dL</t>
    <phoneticPr fontId="1" type="noConversion"/>
  </si>
  <si>
    <t>High-density lipoprotein cholesterol, mg/dL</t>
    <phoneticPr fontId="1" type="noConversion"/>
  </si>
  <si>
    <t>Cardiovascular death/MI/Stroke</t>
    <phoneticPr fontId="1" type="noConversion"/>
  </si>
  <si>
    <t>Total cholesterol, mg/dL</t>
    <phoneticPr fontId="1" type="noConversion"/>
  </si>
  <si>
    <t>5-year event  rate (%)</t>
    <phoneticPr fontId="1" type="noConversion"/>
  </si>
  <si>
    <t>Cardiovascular death/MI/Stroke</t>
    <phoneticPr fontId="1" type="noConversion"/>
  </si>
  <si>
    <t>3-year event  rate (%)</t>
    <phoneticPr fontId="1" type="noConversion"/>
  </si>
  <si>
    <t>Low-density lipoprotein cholesterol, mg/dL</t>
    <phoneticPr fontId="1" type="noConversion"/>
  </si>
  <si>
    <t xml:space="preserve">   Cholesterol index</t>
    <phoneticPr fontId="1" type="noConversion"/>
  </si>
  <si>
    <t xml:space="preserve">   Log of glycated hemoglobin</t>
    <phoneticPr fontId="1" type="noConversion"/>
  </si>
  <si>
    <t>Glycated hemoglobin, %</t>
    <phoneticPr fontId="1" type="noConversion"/>
  </si>
  <si>
    <t xml:space="preserve">   Log of creatinine</t>
    <phoneticPr fontId="1" type="noConversion"/>
  </si>
  <si>
    <t xml:space="preserve">   Log of white blood cell count</t>
    <phoneticPr fontId="1" type="noConversion"/>
  </si>
  <si>
    <t xml:space="preserve">   Yes=1 No=0</t>
    <phoneticPr fontId="1" type="noConversion"/>
  </si>
  <si>
    <t>Family history of coronary heart disease</t>
    <phoneticPr fontId="1" type="noConversion"/>
  </si>
  <si>
    <t>Current smoking</t>
    <phoneticPr fontId="1" type="noConversion"/>
  </si>
  <si>
    <r>
      <t>White blood cell count, ×10</t>
    </r>
    <r>
      <rPr>
        <sz val="11"/>
        <color theme="1"/>
        <rFont val="맑은 고딕"/>
        <family val="3"/>
        <charset val="129"/>
      </rPr>
      <t>³</t>
    </r>
    <r>
      <rPr>
        <sz val="11"/>
        <color theme="1"/>
        <rFont val="맑은 고딕"/>
        <family val="2"/>
        <charset val="129"/>
        <scheme val="minor"/>
      </rPr>
      <t>/μL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</si>
</sst>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 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2" borderId="3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3" borderId="3" xfId="0" applyFill="1" applyBorder="1" applyAlignment="1">
      <alignment horizontal="left" vertical="center"/>
    </xf>
    <xf numFmtId="176" fontId="0" fillId="3" borderId="4" xfId="0" applyNumberFormat="1" applyFill="1" applyBorder="1" applyAlignment="1">
      <alignment horizontal="right" vertical="center"/>
    </xf>
    <xf numFmtId="0" fontId="0" fillId="3" borderId="7" xfId="0" applyFill="1" applyBorder="1" applyAlignment="1">
      <alignment horizontal="left" vertical="center"/>
    </xf>
    <xf numFmtId="176" fontId="0" fillId="3" borderId="9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176" fontId="0" fillId="3" borderId="2" xfId="0" applyNumberFormat="1" applyFill="1" applyBorder="1" applyAlignment="1">
      <alignment horizontal="right" vertical="center"/>
    </xf>
    <xf numFmtId="0" fontId="0" fillId="2" borderId="14" xfId="0" applyFill="1" applyBorder="1">
      <alignment vertical="center"/>
    </xf>
    <xf numFmtId="176" fontId="0" fillId="3" borderId="4" xfId="0" applyNumberFormat="1" applyFill="1" applyBorder="1" applyAlignment="1">
      <alignment horizontal="right" vertical="center"/>
    </xf>
    <xf numFmtId="176" fontId="0" fillId="3" borderId="9" xfId="0" applyNumberFormat="1" applyFill="1" applyBorder="1" applyAlignment="1">
      <alignment horizontal="right" vertical="center"/>
    </xf>
    <xf numFmtId="0" fontId="0" fillId="3" borderId="3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3" borderId="4" xfId="0" applyNumberFormat="1" applyFill="1" applyBorder="1" applyAlignment="1">
      <alignment horizontal="right" vertical="center"/>
    </xf>
    <xf numFmtId="176" fontId="0" fillId="3" borderId="9" xfId="0" applyNumberFormat="1" applyFill="1" applyBorder="1" applyAlignment="1">
      <alignment horizontal="right" vertical="center"/>
    </xf>
    <xf numFmtId="0" fontId="0" fillId="3" borderId="3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176" fontId="0" fillId="3" borderId="6" xfId="0" applyNumberForma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176" fontId="0" fillId="4" borderId="10" xfId="0" applyNumberFormat="1" applyFill="1" applyBorder="1" applyAlignment="1">
      <alignment horizontal="center" vertical="center"/>
    </xf>
    <xf numFmtId="176" fontId="0" fillId="4" borderId="2" xfId="0" applyNumberFormat="1" applyFill="1" applyBorder="1" applyAlignment="1">
      <alignment horizontal="center" vertical="center"/>
    </xf>
    <xf numFmtId="176" fontId="0" fillId="4" borderId="8" xfId="0" applyNumberFormat="1" applyFill="1" applyBorder="1" applyAlignment="1">
      <alignment horizontal="center" vertical="center"/>
    </xf>
    <xf numFmtId="176" fontId="0" fillId="4" borderId="9" xfId="0" applyNumberForma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tabSelected="1" zoomScale="89" workbookViewId="0">
      <selection activeCell="D22" sqref="D22"/>
    </sheetView>
  </sheetViews>
  <sheetFormatPr defaultRowHeight="16.5" x14ac:dyDescent="0.3"/>
  <cols>
    <col min="2" max="2" width="42.375" customWidth="1"/>
    <col min="3" max="3" width="12.25" customWidth="1"/>
    <col min="4" max="4" width="28.75" customWidth="1"/>
    <col min="5" max="5" width="12.875" customWidth="1"/>
  </cols>
  <sheetData>
    <row r="2" spans="2:5" x14ac:dyDescent="0.3">
      <c r="B2" s="21" t="s">
        <v>0</v>
      </c>
      <c r="C2" s="21"/>
    </row>
    <row r="3" spans="2:5" ht="17.25" thickBot="1" x14ac:dyDescent="0.35"/>
    <row r="4" spans="2:5" ht="17.25" thickBot="1" x14ac:dyDescent="0.35">
      <c r="B4" s="4" t="s">
        <v>1</v>
      </c>
      <c r="C4" s="3">
        <v>66</v>
      </c>
    </row>
    <row r="5" spans="2:5" ht="17.25" thickBot="1" x14ac:dyDescent="0.35">
      <c r="B5" s="4" t="s">
        <v>2</v>
      </c>
      <c r="C5" s="3">
        <v>0</v>
      </c>
      <c r="D5" s="19" t="s">
        <v>30</v>
      </c>
      <c r="E5" s="20"/>
    </row>
    <row r="6" spans="2:5" ht="17.25" thickBot="1" x14ac:dyDescent="0.35">
      <c r="B6" s="4" t="s">
        <v>3</v>
      </c>
      <c r="C6" s="3">
        <v>1</v>
      </c>
      <c r="D6" s="19" t="s">
        <v>30</v>
      </c>
      <c r="E6" s="20"/>
    </row>
    <row r="7" spans="2:5" ht="17.25" thickBot="1" x14ac:dyDescent="0.35">
      <c r="B7" s="4" t="s">
        <v>32</v>
      </c>
      <c r="C7" s="3">
        <v>0</v>
      </c>
      <c r="D7" s="19" t="s">
        <v>30</v>
      </c>
      <c r="E7" s="20"/>
    </row>
    <row r="8" spans="2:5" ht="17.25" thickBot="1" x14ac:dyDescent="0.35">
      <c r="B8" s="4" t="s">
        <v>31</v>
      </c>
      <c r="C8" s="3">
        <v>0</v>
      </c>
      <c r="D8" s="19" t="s">
        <v>30</v>
      </c>
      <c r="E8" s="20"/>
    </row>
    <row r="9" spans="2:5" x14ac:dyDescent="0.3">
      <c r="B9" s="1" t="s">
        <v>5</v>
      </c>
      <c r="C9" s="5">
        <v>150</v>
      </c>
      <c r="D9" s="26" t="s">
        <v>10</v>
      </c>
      <c r="E9" s="24">
        <f>0.5*((C9-115)/(15))+0.5*((C10-75)/10)</f>
        <v>1.9166666666666667</v>
      </c>
    </row>
    <row r="10" spans="2:5" ht="17.25" thickBot="1" x14ac:dyDescent="0.35">
      <c r="B10" s="2" t="s">
        <v>6</v>
      </c>
      <c r="C10" s="6">
        <v>90</v>
      </c>
      <c r="D10" s="27"/>
      <c r="E10" s="25"/>
    </row>
    <row r="11" spans="2:5" ht="17.25" thickBot="1" x14ac:dyDescent="0.35">
      <c r="B11" s="4" t="s">
        <v>7</v>
      </c>
      <c r="C11" s="3">
        <v>0</v>
      </c>
      <c r="D11" s="19" t="s">
        <v>30</v>
      </c>
      <c r="E11" s="20"/>
    </row>
    <row r="12" spans="2:5" ht="17.25" thickBot="1" x14ac:dyDescent="0.35">
      <c r="B12" s="4" t="s">
        <v>33</v>
      </c>
      <c r="C12" s="3">
        <v>7</v>
      </c>
      <c r="D12" s="16" t="s">
        <v>29</v>
      </c>
      <c r="E12" s="14">
        <f>LN(C12)</f>
        <v>1.9459101490553132</v>
      </c>
    </row>
    <row r="13" spans="2:5" ht="17.25" thickBot="1" x14ac:dyDescent="0.35">
      <c r="B13" s="4" t="s">
        <v>8</v>
      </c>
      <c r="C13" s="3">
        <v>0.6</v>
      </c>
      <c r="D13" s="18" t="s">
        <v>28</v>
      </c>
      <c r="E13" s="12">
        <f>LN(C13)</f>
        <v>-0.51082562376599072</v>
      </c>
    </row>
    <row r="14" spans="2:5" ht="17.25" thickBot="1" x14ac:dyDescent="0.35">
      <c r="B14" s="4" t="s">
        <v>27</v>
      </c>
      <c r="C14" s="3">
        <v>6</v>
      </c>
      <c r="D14" s="17" t="s">
        <v>26</v>
      </c>
      <c r="E14" s="15">
        <f>LN(C14)</f>
        <v>1.791759469228055</v>
      </c>
    </row>
    <row r="15" spans="2:5" x14ac:dyDescent="0.3">
      <c r="B15" s="5" t="s">
        <v>20</v>
      </c>
      <c r="C15" s="5">
        <v>200</v>
      </c>
      <c r="D15" s="26" t="s">
        <v>25</v>
      </c>
      <c r="E15" s="24">
        <f>(0.19*(C16-120)/30)-(0.25*(C17-55)/(14))+(0.16*(C15-190)/(34))</f>
        <v>0.37824929971988791</v>
      </c>
    </row>
    <row r="16" spans="2:5" x14ac:dyDescent="0.3">
      <c r="B16" s="13" t="s">
        <v>24</v>
      </c>
      <c r="C16" s="13">
        <v>130</v>
      </c>
      <c r="D16" s="28"/>
      <c r="E16" s="29"/>
    </row>
    <row r="17" spans="2:5" ht="17.25" thickBot="1" x14ac:dyDescent="0.35">
      <c r="B17" s="6" t="s">
        <v>18</v>
      </c>
      <c r="C17" s="6">
        <v>40</v>
      </c>
      <c r="D17" s="27"/>
      <c r="E17" s="25"/>
    </row>
    <row r="18" spans="2:5" ht="17.25" thickBot="1" x14ac:dyDescent="0.35"/>
    <row r="19" spans="2:5" ht="17.25" thickBot="1" x14ac:dyDescent="0.35">
      <c r="B19" s="22" t="s">
        <v>23</v>
      </c>
      <c r="C19" s="23"/>
      <c r="D19" s="23"/>
      <c r="E19" s="30"/>
    </row>
    <row r="20" spans="2:5" ht="17.25" thickBot="1" x14ac:dyDescent="0.35">
      <c r="B20" s="22" t="s">
        <v>22</v>
      </c>
      <c r="C20" s="23"/>
      <c r="D20" s="31">
        <f>100*(1-(0.9999808^(EXP(C4*0.0771+C5*0.3444+C8*0.1345+E13*0.2465+C6*0.3535+E14*0.7352+C7*0.6326+C11*0.95+E12*0.415+E9*0.2288+E15*0.3433))))</f>
        <v>5.6139371727050307</v>
      </c>
      <c r="E20" s="32"/>
    </row>
  </sheetData>
  <mergeCells count="13">
    <mergeCell ref="B2:C2"/>
    <mergeCell ref="B20:C20"/>
    <mergeCell ref="E9:E10"/>
    <mergeCell ref="D9:D10"/>
    <mergeCell ref="D15:D17"/>
    <mergeCell ref="E15:E17"/>
    <mergeCell ref="B19:E19"/>
    <mergeCell ref="D20:E20"/>
    <mergeCell ref="D5:E5"/>
    <mergeCell ref="D6:E6"/>
    <mergeCell ref="D7:E7"/>
    <mergeCell ref="D8:E8"/>
    <mergeCell ref="D11:E1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zoomScale="89" workbookViewId="0">
      <selection activeCell="J10" sqref="J10"/>
    </sheetView>
  </sheetViews>
  <sheetFormatPr defaultRowHeight="16.5" x14ac:dyDescent="0.3"/>
  <cols>
    <col min="2" max="2" width="42.375" customWidth="1"/>
    <col min="3" max="3" width="12.25" customWidth="1"/>
    <col min="4" max="4" width="28.75" customWidth="1"/>
    <col min="5" max="5" width="12.875" customWidth="1"/>
  </cols>
  <sheetData>
    <row r="2" spans="2:5" x14ac:dyDescent="0.3">
      <c r="B2" s="21" t="s">
        <v>0</v>
      </c>
      <c r="C2" s="21"/>
    </row>
    <row r="3" spans="2:5" ht="17.25" thickBot="1" x14ac:dyDescent="0.35"/>
    <row r="4" spans="2:5" ht="17.25" thickBot="1" x14ac:dyDescent="0.35">
      <c r="B4" s="4" t="s">
        <v>1</v>
      </c>
      <c r="C4" s="3">
        <v>66</v>
      </c>
    </row>
    <row r="5" spans="2:5" ht="17.25" thickBot="1" x14ac:dyDescent="0.35">
      <c r="B5" s="4" t="s">
        <v>2</v>
      </c>
      <c r="C5" s="3">
        <v>0</v>
      </c>
      <c r="D5" s="19" t="s">
        <v>15</v>
      </c>
      <c r="E5" s="20"/>
    </row>
    <row r="6" spans="2:5" ht="17.25" thickBot="1" x14ac:dyDescent="0.35">
      <c r="B6" s="4" t="s">
        <v>3</v>
      </c>
      <c r="C6" s="3">
        <v>1</v>
      </c>
      <c r="D6" s="19" t="s">
        <v>15</v>
      </c>
      <c r="E6" s="20"/>
    </row>
    <row r="7" spans="2:5" ht="17.25" thickBot="1" x14ac:dyDescent="0.35">
      <c r="B7" s="4" t="s">
        <v>4</v>
      </c>
      <c r="C7" s="3">
        <v>0</v>
      </c>
      <c r="D7" s="19" t="s">
        <v>15</v>
      </c>
      <c r="E7" s="20"/>
    </row>
    <row r="8" spans="2:5" ht="17.25" thickBot="1" x14ac:dyDescent="0.35">
      <c r="B8" s="4" t="s">
        <v>16</v>
      </c>
      <c r="C8" s="3">
        <v>0</v>
      </c>
      <c r="D8" s="19" t="s">
        <v>15</v>
      </c>
      <c r="E8" s="20"/>
    </row>
    <row r="9" spans="2:5" x14ac:dyDescent="0.3">
      <c r="B9" s="1" t="s">
        <v>5</v>
      </c>
      <c r="C9" s="5">
        <v>150</v>
      </c>
      <c r="D9" s="26" t="s">
        <v>10</v>
      </c>
      <c r="E9" s="24">
        <f>0.5*((C9-115)/(15))+0.5*((C10-75)/10)</f>
        <v>1.9166666666666667</v>
      </c>
    </row>
    <row r="10" spans="2:5" ht="17.25" thickBot="1" x14ac:dyDescent="0.35">
      <c r="B10" s="2" t="s">
        <v>6</v>
      </c>
      <c r="C10" s="6">
        <v>90</v>
      </c>
      <c r="D10" s="27"/>
      <c r="E10" s="25"/>
    </row>
    <row r="11" spans="2:5" ht="17.25" thickBot="1" x14ac:dyDescent="0.35">
      <c r="B11" s="4" t="s">
        <v>7</v>
      </c>
      <c r="C11" s="3">
        <v>0</v>
      </c>
      <c r="D11" s="19" t="s">
        <v>15</v>
      </c>
      <c r="E11" s="20"/>
    </row>
    <row r="12" spans="2:5" ht="17.25" thickBot="1" x14ac:dyDescent="0.35">
      <c r="B12" s="4" t="s">
        <v>33</v>
      </c>
      <c r="C12" s="3">
        <v>7</v>
      </c>
      <c r="D12" s="7" t="s">
        <v>11</v>
      </c>
      <c r="E12" s="8">
        <f>LN(C12)</f>
        <v>1.9459101490553132</v>
      </c>
    </row>
    <row r="13" spans="2:5" ht="17.25" thickBot="1" x14ac:dyDescent="0.35">
      <c r="B13" s="4" t="s">
        <v>8</v>
      </c>
      <c r="C13" s="3">
        <v>0.6</v>
      </c>
      <c r="D13" s="11" t="s">
        <v>12</v>
      </c>
      <c r="E13" s="12">
        <f>LN(C13)</f>
        <v>-0.51082562376599072</v>
      </c>
    </row>
    <row r="14" spans="2:5" ht="17.25" thickBot="1" x14ac:dyDescent="0.35">
      <c r="B14" s="4" t="s">
        <v>9</v>
      </c>
      <c r="C14" s="3">
        <v>6</v>
      </c>
      <c r="D14" s="9" t="s">
        <v>13</v>
      </c>
      <c r="E14" s="10">
        <f>LN(C14)</f>
        <v>1.791759469228055</v>
      </c>
    </row>
    <row r="15" spans="2:5" x14ac:dyDescent="0.3">
      <c r="B15" s="5" t="s">
        <v>20</v>
      </c>
      <c r="C15" s="5">
        <v>200</v>
      </c>
      <c r="D15" s="26" t="s">
        <v>14</v>
      </c>
      <c r="E15" s="24">
        <f>(0.19*(C16-120)/30)-(0.25*(C17-55)/(14))+(0.16*(C15-190)/(34))</f>
        <v>0.37824929971988791</v>
      </c>
    </row>
    <row r="16" spans="2:5" x14ac:dyDescent="0.3">
      <c r="B16" s="13" t="s">
        <v>17</v>
      </c>
      <c r="C16" s="13">
        <v>130</v>
      </c>
      <c r="D16" s="28"/>
      <c r="E16" s="29"/>
    </row>
    <row r="17" spans="2:5" ht="17.25" thickBot="1" x14ac:dyDescent="0.35">
      <c r="B17" s="6" t="s">
        <v>18</v>
      </c>
      <c r="C17" s="6">
        <v>40</v>
      </c>
      <c r="D17" s="27"/>
      <c r="E17" s="25"/>
    </row>
    <row r="18" spans="2:5" ht="17.25" thickBot="1" x14ac:dyDescent="0.35"/>
    <row r="19" spans="2:5" ht="17.25" thickBot="1" x14ac:dyDescent="0.35">
      <c r="B19" s="22" t="s">
        <v>21</v>
      </c>
      <c r="C19" s="23"/>
      <c r="D19" s="23"/>
      <c r="E19" s="30"/>
    </row>
    <row r="20" spans="2:5" ht="17.25" thickBot="1" x14ac:dyDescent="0.35">
      <c r="B20" s="22" t="s">
        <v>19</v>
      </c>
      <c r="C20" s="23"/>
      <c r="D20" s="33">
        <f>100*(1-0.9999047^(EXP(C4*0.074+C5*0.3656+C8*0.1395+E13*0.5564+C6*0.3432+E14*0.5008+C7*0.686+C11*0.7947+E12*0.2792+E9*0.2548+E15*0.2141)))</f>
        <v>9.4899593368928841</v>
      </c>
      <c r="E20" s="34"/>
    </row>
  </sheetData>
  <mergeCells count="13">
    <mergeCell ref="B2:C2"/>
    <mergeCell ref="B20:C20"/>
    <mergeCell ref="E9:E10"/>
    <mergeCell ref="D9:D10"/>
    <mergeCell ref="D15:D17"/>
    <mergeCell ref="E15:E17"/>
    <mergeCell ref="B19:E19"/>
    <mergeCell ref="D20:E20"/>
    <mergeCell ref="D5:E5"/>
    <mergeCell ref="D6:E6"/>
    <mergeCell ref="D7:E7"/>
    <mergeCell ref="D8:E8"/>
    <mergeCell ref="D11:E1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3-YR Calculator for CVD Risk </vt:lpstr>
      <vt:lpstr>5-YR Calculator for CVD Risk </vt:lpstr>
    </vt:vector>
  </TitlesOfParts>
  <Company>HIRA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han61-01</dc:creator>
  <cp:lastModifiedBy>cmc</cp:lastModifiedBy>
  <dcterms:created xsi:type="dcterms:W3CDTF">2013-01-25T07:02:32Z</dcterms:created>
  <dcterms:modified xsi:type="dcterms:W3CDTF">2015-06-17T12:05:11Z</dcterms:modified>
</cp:coreProperties>
</file>